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0BAC941A-488F-4CA4-AA7B-2E4B3692F9B2}" xr6:coauthVersionLast="47" xr6:coauthVersionMax="47" xr10:uidLastSave="{00000000-0000-0000-0000-000000000000}"/>
  <bookViews>
    <workbookView xWindow="4104" yWindow="3576" windowWidth="17280" windowHeight="9960"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様式4・中学部!$A$1:$Z$136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15" i="1" l="1"/>
  <c r="D18" i="1"/>
  <c r="C8" i="1"/>
  <c r="D8" i="1"/>
  <c r="D29" i="7"/>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F8" i="1" s="1"/>
  <c r="D17" i="7"/>
  <c r="E8" i="1" s="1"/>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C18" i="1"/>
  <c r="H17" i="1"/>
  <c r="G17" i="1"/>
  <c r="F17" i="1"/>
  <c r="E17" i="1"/>
  <c r="D17" i="1"/>
  <c r="C17" i="1"/>
  <c r="H16" i="1"/>
  <c r="G16" i="1"/>
  <c r="F16" i="1"/>
  <c r="E16" i="1"/>
  <c r="D16" i="1"/>
  <c r="C16" i="1"/>
  <c r="H15" i="1"/>
  <c r="G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3" i="18" l="1" a="1"/>
  <c r="F3" i="18" s="1"/>
  <c r="F2" i="18" s="1"/>
  <c r="C2" i="19" s="1"/>
  <c r="C63"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<sst xmlns="http://schemas.openxmlformats.org/spreadsheetml/2006/main" count="17414" uniqueCount="7918">
  <si>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</si>
  <si>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</si>
  <si>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</si>
  <si>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</si>
  <si>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</si>
  <si>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</si>
  <si>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</si>
  <si>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</si>
  <si>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</si>
  <si>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</si>
  <si>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</si>
  <si>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</si>
  <si>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</si>
  <si>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</si>
  <si>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</si>
  <si>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</si>
  <si>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</si>
  <si>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</si>
  <si>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</si>
  <si>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</si>
  <si>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</si>
  <si>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</si>
  <si>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</si>
  <si>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</si>
  <si>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</si>
  <si>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</si>
  <si>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</si>
  <si>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</si>
  <si>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</si>
  <si>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</si>
  <si>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</si>
  <si>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</si>
  <si>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</si>
  <si>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</si>
  <si>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</si>
  <si>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</si>
  <si>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</si>
  <si>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</si>
  <si>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</si>
  <si>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</si>
  <si>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</si>
  <si>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</si>
  <si>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</si>
  <si>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</si>
  <si>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</si>
  <si>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</si>
  <si>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</si>
  <si>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</si>
  <si>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</si>
  <si>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</si>
  <si>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</si>
  <si>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</si>
  <si>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</si>
  <si>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</si>
  <si>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</si>
  <si>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</si>
  <si>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</si>
  <si>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</si>
  <si>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</si>
  <si>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</si>
  <si>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</si>
  <si>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</si>
  <si>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</si>
  <si>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</si>
  <si>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</si>
  <si>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</si>
  <si>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</si>
  <si>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</si>
  <si>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</si>
  <si>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</si>
  <si>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</si>
  <si>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</si>
  <si>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</si>
  <si>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</si>
  <si>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</si>
  <si>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</si>
  <si>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</si>
  <si>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</si>
  <si>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</si>
  <si>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</si>
  <si>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</si>
  <si>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</si>
  <si>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</si>
  <si>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</si>
  <si>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</si>
  <si>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</si>
  <si>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</si>
  <si>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</si>
  <si>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</si>
  <si>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</si>
  <si>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</si>
  <si>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</si>
  <si>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</si>
  <si>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</si>
  <si>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</si>
  <si>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</si>
  <si>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</si>
  <si>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</si>
  <si>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</si>
  <si>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</si>
  <si>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</si>
  <si>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</si>
  <si>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</si>
  <si>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</si>
  <si>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</si>
  <si>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</si>
  <si>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</si>
  <si>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</si>
  <si>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</si>
  <si>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</si>
  <si>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</si>
  <si>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</si>
  <si>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</si>
  <si>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</si>
  <si>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</si>
  <si>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</si>
  <si>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</si>
  <si>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</si>
  <si>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</si>
  <si>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</si>
  <si>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</si>
  <si>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</si>
  <si>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</si>
  <si>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</si>
  <si>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</si>
  <si>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</si>
  <si>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</si>
  <si>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</si>
  <si>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</si>
  <si>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</si>
  <si>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</si>
  <si>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</si>
  <si>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</si>
  <si>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</si>
  <si>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</si>
  <si>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</si>
  <si>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</si>
  <si>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</si>
  <si>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</si>
  <si>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</si>
  <si>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</si>
  <si>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</si>
  <si>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</si>
  <si>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</si>
  <si>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</si>
  <si>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</si>
  <si>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</si>
  <si>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</si>
  <si>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</si>
  <si>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</si>
  <si>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</si>
  <si>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</si>
  <si>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</si>
  <si>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</si>
  <si>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</si>
  <si>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</si>
  <si>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</si>
  <si>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</si>
  <si>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</si>
  <si>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</si>
  <si>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</si>
  <si>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</si>
  <si>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</si>
  <si>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</si>
  <si>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</si>
  <si>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</si>
  <si>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</si>
  <si>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</si>
  <si>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</si>
  <si>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</si>
  <si>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</si>
  <si>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</si>
  <si>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</si>
  <si>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</si>
  <si>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</si>
  <si>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</si>
  <si>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</si>
  <si>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</si>
  <si>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</si>
  <si>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</si>
  <si>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</si>
  <si>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</si>
  <si>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</si>
  <si>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</si>
  <si>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</si>
  <si>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</si>
  <si>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</si>
  <si>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</si>
  <si>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</si>
  <si>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</si>
  <si>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</si>
  <si>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</si>
  <si>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</si>
  <si>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</si>
  <si>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</si>
  <si>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</si>
  <si>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</si>
  <si>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</si>
  <si>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</si>
  <si>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</si>
  <si>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</si>
  <si>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</si>
  <si>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</si>
  <si>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</si>
  <si>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</si>
  <si>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</si>
  <si>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</si>
  <si>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</si>
  <si>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</si>
  <si>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</si>
  <si>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</si>
  <si>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</si>
  <si>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</si>
  <si>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</si>
  <si>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</si>
  <si>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</si>
  <si>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</si>
  <si>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</si>
  <si>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</si>
  <si>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</si>
  <si>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</si>
  <si>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</si>
  <si>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</si>
  <si>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</si>
  <si>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</si>
  <si>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</si>
  <si>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</si>
  <si>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</si>
  <si>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</si>
  <si>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</si>
  <si>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</si>
  <si>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</si>
  <si>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</si>
  <si>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</si>
  <si>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</si>
  <si>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</si>
  <si>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</si>
  <si>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</si>
  <si>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</si>
  <si>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</si>
  <si>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</si>
  <si>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</si>
  <si>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</si>
  <si>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</si>
  <si>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</si>
  <si>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</si>
  <si>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</si>
  <si>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</si>
  <si>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</si>
  <si>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</si>
  <si>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</si>
  <si>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</si>
  <si>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</si>
  <si>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</si>
  <si>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</si>
  <si>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</si>
  <si>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</si>
  <si>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</si>
  <si>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</si>
  <si>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</si>
  <si>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</si>
  <si>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</si>
  <si>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</si>
  <si>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</si>
  <si>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</si>
  <si>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</si>
  <si>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</si>
  <si>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</si>
  <si>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</si>
  <si>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</si>
  <si>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</si>
  <si>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</si>
  <si>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</si>
  <si>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</si>
  <si>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</si>
  <si>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</si>
  <si>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</si>
  <si>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</si>
  <si>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</si>
  <si>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</si>
  <si>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</si>
  <si>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</si>
  <si>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</si>
  <si>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</si>
  <si>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</si>
  <si>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</si>
  <si>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</si>
  <si>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</si>
  <si>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</si>
  <si>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</si>
  <si>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</si>
  <si>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</si>
  <si>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</si>
  <si>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</si>
  <si>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</si>
  <si>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</si>
  <si>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</si>
  <si>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</si>
  <si>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</si>
  <si>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</si>
  <si>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</si>
  <si>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</si>
  <si>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</si>
  <si>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</si>
  <si>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</si>
  <si>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</si>
  <si>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</si>
  <si>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</si>
  <si>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</si>
  <si>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</si>
  <si>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</si>
  <si>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</si>
  <si>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</si>
  <si>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</si>
  <si>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</si>
  <si>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</si>
  <si>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</si>
  <si>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</si>
  <si>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</si>
  <si>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</si>
  <si>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</si>
  <si>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</si>
  <si>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</si>
  <si>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</si>
  <si>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</si>
  <si>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</si>
  <si>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</si>
  <si>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</si>
  <si>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</si>
  <si>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</si>
  <si>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</si>
  <si>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</si>
  <si>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</si>
  <si>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</si>
  <si>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</si>
  <si>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</si>
  <si>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</si>
  <si>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</si>
  <si>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</si>
  <si>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</si>
  <si>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</si>
  <si>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</si>
  <si>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</si>
  <si>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</si>
  <si>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</si>
  <si>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</si>
  <si>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</si>
  <si>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</si>
  <si>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</si>
  <si>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</si>
  <si>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</si>
  <si>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</si>
  <si>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</si>
  <si>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</si>
  <si>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</si>
  <si>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</si>
  <si>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</si>
  <si>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</si>
  <si>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</si>
  <si>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</si>
  <si>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</si>
  <si>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</si>
  <si>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</si>
  <si>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</si>
  <si>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</si>
  <si>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</si>
  <si>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</si>
  <si>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</si>
  <si>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</si>
  <si>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</si>
  <si>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</si>
  <si>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</si>
  <si>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</si>
  <si>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</si>
  <si>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</si>
  <si>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</si>
  <si>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</si>
  <si>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</si>
  <si>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</si>
  <si>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</si>
  <si>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</si>
  <si>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</si>
  <si>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</si>
  <si>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</si>
  <si>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</si>
  <si>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</si>
  <si>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</si>
  <si>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</si>
  <si>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</si>
  <si>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</si>
  <si>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</si>
  <si>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</si>
  <si>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</si>
  <si>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</si>
  <si>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</si>
  <si>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</si>
  <si>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</si>
  <si>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</si>
  <si>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</si>
  <si>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</si>
  <si>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</si>
  <si>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</si>
  <si>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</si>
  <si>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</si>
  <si>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</si>
  <si>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</si>
  <si>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</si>
  <si>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</si>
  <si>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</si>
  <si>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</si>
  <si>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</si>
  <si>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</si>
  <si>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</si>
  <si>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</si>
  <si>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</si>
  <si>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</si>
  <si>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</si>
  <si>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</si>
  <si>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</si>
  <si>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</si>
  <si>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</si>
  <si>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</si>
  <si>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</si>
  <si>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</si>
  <si>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</si>
  <si>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</si>
  <si>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</si>
  <si>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</si>
  <si>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</si>
  <si>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</si>
  <si>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</si>
  <si>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</si>
  <si>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</si>
  <si>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</si>
  <si>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</si>
  <si>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</si>
  <si>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</si>
  <si>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</si>
  <si>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</si>
  <si>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</si>
  <si>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</si>
  <si>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</si>
  <si>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</si>
  <si>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</si>
  <si>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</si>
  <si>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</si>
  <si>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</si>
  <si>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</si>
  <si>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</si>
  <si>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</si>
  <si>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</si>
  <si>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</si>
  <si>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</si>
  <si>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</si>
  <si>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</si>
  <si>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</si>
  <si>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</si>
  <si>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</si>
  <si>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</si>
  <si>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</si>
  <si>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</si>
  <si>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</si>
  <si>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</si>
  <si>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</si>
  <si>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</si>
  <si>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</si>
  <si>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</si>
  <si>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</si>
  <si>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</si>
  <si>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</si>
  <si>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</si>
  <si>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</si>
  <si>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</si>
  <si>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</si>
  <si>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</si>
  <si>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</si>
  <si>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</si>
  <si>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</si>
  <si>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</si>
  <si>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</si>
  <si>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</si>
  <si>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</si>
  <si>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</si>
  <si>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</si>
  <si>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</si>
  <si>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</si>
  <si>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</si>
  <si>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</si>
  <si>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</si>
  <si>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</si>
  <si>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</si>
  <si>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</si>
  <si>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</si>
  <si>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</si>
  <si>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</si>
  <si>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</si>
  <si>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</si>
  <si>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</si>
  <si>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</si>
  <si>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</si>
  <si>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</si>
  <si>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</si>
  <si>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</si>
  <si>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</si>
  <si>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</si>
  <si>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</si>
  <si>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</si>
  <si>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</si>
  <si>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</si>
  <si>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</si>
  <si>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</si>
  <si>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</si>
  <si>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</si>
  <si>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</si>
  <si>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</si>
  <si>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</si>
  <si>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</si>
  <si>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</si>
  <si>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</si>
  <si>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</si>
  <si>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</si>
  <si>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</si>
  <si>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</si>
  <si>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</si>
  <si>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</si>
  <si>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</si>
  <si>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</si>
  <si>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</si>
  <si>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</si>
  <si>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</si>
  <si>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</si>
  <si>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</si>
  <si>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</si>
  <si>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</si>
  <si>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</si>
  <si>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</si>
  <si>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</si>
  <si>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</si>
  <si>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</si>
  <si>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</si>
  <si>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</si>
  <si>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</si>
  <si>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</si>
  <si>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</si>
  <si>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</si>
  <si>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</si>
  <si>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</si>
  <si>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</si>
  <si>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</si>
  <si>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</si>
  <si>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</si>
  <si>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</si>
  <si>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</si>
  <si>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</si>
  <si>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</si>
  <si>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</si>
  <si>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</si>
  <si>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</si>
  <si>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</si>
  <si>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</si>
  <si>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</si>
  <si>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</si>
  <si>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</si>
  <si>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</si>
  <si>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</si>
  <si>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</si>
  <si>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</si>
  <si>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</si>
  <si>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</si>
  <si>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</si>
  <si>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</si>
  <si>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</si>
  <si>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</si>
  <si>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</si>
  <si>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</si>
  <si>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</si>
  <si>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</si>
  <si>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</si>
  <si>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</si>
  <si>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</si>
  <si>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</si>
  <si>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</si>
  <si>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</si>
  <si>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</si>
  <si>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</si>
  <si>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</si>
  <si>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</si>
  <si>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</si>
  <si>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</si>
  <si>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</si>
  <si>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</si>
  <si>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</si>
  <si>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</si>
  <si>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</si>
  <si>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</si>
  <si>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</si>
  <si>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</si>
  <si>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</si>
  <si>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</si>
  <si>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</si>
  <si>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</si>
  <si>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</si>
  <si>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</si>
  <si>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</si>
  <si>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</si>
  <si>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</si>
  <si>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</si>
  <si>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</si>
  <si>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</si>
  <si>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</si>
  <si>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</si>
  <si>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</si>
  <si>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</si>
  <si>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</si>
  <si>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</si>
  <si>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</si>
  <si>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</si>
  <si>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</si>
  <si>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</si>
  <si>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</si>
  <si>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</si>
  <si>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</si>
  <si>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</si>
  <si>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</si>
  <si>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</si>
  <si>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</si>
  <si>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</si>
  <si>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</si>
  <si>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</si>
  <si>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</si>
  <si>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</si>
  <si>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</si>
  <si>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</si>
  <si>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</si>
  <si>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</si>
  <si>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</si>
  <si>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</si>
  <si>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</si>
  <si>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</si>
  <si>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</si>
  <si>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</si>
  <si>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</si>
  <si>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</si>
  <si>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</si>
  <si>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</si>
  <si>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</si>
  <si>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</si>
  <si>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</si>
  <si>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</si>
  <si>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</si>
  <si>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</si>
  <si>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</si>
  <si>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</si>
  <si>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</si>
  <si>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</si>
  <si>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</si>
  <si>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</si>
  <si>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</si>
  <si>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</si>
  <si>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</si>
  <si>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</si>
  <si>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</si>
  <si>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</si>
  <si>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</si>
  <si>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</si>
  <si>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</si>
  <si>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</si>
  <si>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</si>
  <si>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</si>
  <si>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</si>
  <si>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</si>
  <si>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</si>
  <si>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</si>
  <si>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</si>
  <si>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</si>
  <si>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</si>
  <si>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</si>
  <si>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</si>
  <si>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</si>
  <si>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</si>
  <si>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</si>
  <si>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</si>
  <si>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</si>
  <si>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</si>
  <si>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</si>
  <si>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</si>
  <si>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</si>
  <si>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</si>
  <si>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</si>
  <si>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</si>
  <si>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</si>
  <si>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</si>
  <si>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</si>
  <si>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</si>
  <si>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</si>
  <si>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</si>
  <si>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</si>
  <si>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</si>
  <si>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</si>
  <si>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</si>
  <si>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</si>
  <si>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</si>
  <si>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</si>
  <si>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</si>
  <si>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</si>
  <si>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</si>
  <si>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</si>
  <si>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</si>
  <si>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</si>
  <si>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</si>
  <si>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</si>
  <si>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</si>
  <si>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</si>
  <si>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</si>
  <si>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</si>
  <si>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</si>
  <si>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</si>
  <si>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</si>
  <si>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</si>
  <si>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</si>
  <si>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</si>
  <si>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</si>
  <si>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</si>
  <si>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</si>
  <si>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</si>
  <si>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</si>
  <si>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</si>
  <si>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</si>
  <si>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</si>
  <si>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</si>
  <si>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</si>
  <si>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</si>
  <si>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</si>
  <si>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</si>
  <si>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</si>
  <si>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</si>
  <si>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</si>
  <si>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</si>
  <si>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</si>
  <si>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</si>
  <si>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</si>
  <si>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</si>
  <si>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</si>
  <si>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</si>
  <si>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</si>
  <si>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</si>
  <si>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</si>
  <si>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</si>
  <si>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</si>
  <si>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</si>
  <si>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</si>
  <si>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</si>
  <si>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</si>
  <si>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</si>
  <si>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</si>
  <si>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</si>
  <si>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</si>
  <si>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</si>
  <si>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</si>
  <si>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</si>
  <si>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</si>
  <si>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</si>
  <si>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</si>
  <si>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</si>
  <si>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</si>
  <si>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</si>
  <si>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</si>
  <si>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</si>
  <si>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</si>
  <si>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</si>
  <si>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</si>
  <si>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</si>
  <si>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</si>
  <si>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</si>
  <si>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</si>
  <si>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</si>
  <si>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</si>
  <si>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</si>
  <si>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</si>
  <si>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</si>
  <si>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</si>
  <si>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</si>
  <si>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</si>
  <si>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</si>
  <si>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</si>
  <si>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</si>
  <si>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</si>
  <si>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</si>
  <si>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</si>
  <si>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</si>
  <si>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</si>
  <si>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</si>
  <si>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</si>
  <si>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</si>
  <si>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</si>
  <si>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</si>
  <si>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</si>
  <si>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</si>
  <si>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</si>
  <si>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</si>
  <si>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</si>
  <si>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</si>
  <si>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</si>
  <si>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</si>
  <si>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</si>
  <si>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</si>
  <si>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</si>
  <si>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</si>
  <si>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</si>
  <si>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</si>
  <si>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</si>
  <si>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</si>
  <si>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</si>
  <si>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</si>
  <si>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</si>
  <si>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</si>
  <si>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</si>
  <si>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</si>
  <si>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</si>
  <si>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</si>
  <si>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</si>
  <si>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</si>
  <si>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</si>
  <si>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</si>
  <si>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</si>
  <si>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</si>
  <si>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</si>
  <si>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</si>
  <si>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</si>
  <si>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</si>
  <si>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</si>
  <si>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</si>
  <si>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</si>
  <si>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</si>
  <si>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</si>
  <si>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</si>
  <si>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</si>
  <si>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</si>
  <si>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</si>
  <si>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</si>
  <si>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</si>
  <si>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</si>
  <si>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</si>
  <si>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</si>
  <si>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</si>
  <si>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</si>
  <si>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</si>
  <si>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</si>
  <si>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</si>
  <si>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</si>
  <si>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</si>
  <si>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</si>
  <si>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</si>
  <si>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</si>
  <si>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</si>
  <si>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</si>
  <si>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</si>
  <si>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</si>
  <si>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</si>
  <si>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</si>
  <si>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</si>
  <si>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</si>
  <si>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</si>
  <si>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</si>
  <si>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</si>
  <si>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</si>
  <si>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</si>
  <si>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</si>
  <si>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</si>
  <si>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</si>
  <si>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</si>
  <si>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</si>
  <si>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</si>
  <si>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</si>
  <si>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</si>
  <si>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</si>
  <si>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</si>
  <si>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</si>
  <si>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</si>
  <si>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</si>
  <si>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</si>
  <si>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</si>
  <si>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</si>
  <si>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</si>
  <si>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</si>
  <si>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</si>
  <si>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</si>
  <si>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</si>
  <si>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</si>
  <si>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</si>
  <si>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</si>
  <si>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</si>
  <si>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</si>
  <si>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</si>
  <si>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</si>
  <si>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</si>
  <si>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</si>
  <si>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</si>
  <si>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</si>
  <si>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</si>
  <si>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</si>
  <si>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</si>
  <si>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</si>
  <si>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</si>
  <si>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</si>
  <si>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</si>
  <si>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</si>
  <si>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</si>
  <si>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</si>
  <si>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</si>
  <si>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</si>
  <si>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</si>
  <si>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</si>
  <si>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</si>
  <si>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</si>
  <si>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</si>
  <si>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</si>
  <si>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</si>
  <si>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</si>
  <si>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</si>
  <si>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</si>
  <si>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</si>
  <si>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</si>
  <si>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</si>
  <si>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</si>
  <si>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</si>
  <si>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</si>
  <si>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</si>
  <si>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</si>
  <si>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</si>
  <si>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</si>
  <si>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</si>
  <si>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</si>
  <si>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</si>
  <si>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</si>
  <si>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</si>
  <si>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</si>
  <si>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</si>
  <si>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</si>
  <si>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</si>
  <si>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</si>
  <si>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</si>
  <si>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</si>
  <si>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</si>
  <si>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</si>
  <si>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</si>
  <si>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</si>
  <si>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</si>
  <si>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</si>
  <si>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</si>
  <si>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</si>
  <si>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</si>
  <si>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</si>
  <si>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</si>
  <si>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</si>
  <si>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</si>
  <si>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</si>
  <si>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</si>
  <si>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</si>
  <si>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</si>
  <si>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</si>
  <si>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</si>
  <si>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</si>
  <si>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</si>
  <si>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</si>
  <si>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</si>
  <si>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</si>
  <si>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</si>
  <si>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</si>
  <si>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</si>
  <si>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</si>
  <si>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</si>
  <si>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</si>
  <si>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</si>
  <si>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</si>
  <si>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</si>
  <si>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</si>
  <si>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</si>
  <si>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</si>
  <si>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</si>
  <si>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</si>
  <si>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</si>
  <si>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</si>
  <si>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</si>
  <si>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</si>
  <si>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</si>
  <si>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</si>
  <si>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</si>
  <si>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</si>
  <si>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</si>
  <si>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</si>
  <si>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</si>
  <si>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</si>
  <si>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</si>
  <si>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</si>
  <si>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</si>
  <si>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</si>
  <si>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</si>
  <si>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</si>
  <si>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</si>
  <si>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</si>
  <si>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</si>
  <si>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</si>
  <si>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</si>
  <si>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</si>
  <si>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</si>
  <si>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</si>
  <si>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</si>
  <si>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</si>
  <si>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</si>
  <si>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</si>
  <si>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</si>
  <si>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</si>
  <si>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</si>
  <si>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</si>
  <si>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</si>
  <si>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</si>
  <si>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</si>
  <si>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</si>
  <si>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</si>
  <si>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</si>
  <si>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</si>
  <si>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</si>
  <si>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</si>
  <si>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</si>
  <si>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</si>
  <si>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</si>
  <si>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</si>
  <si>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</si>
  <si>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</si>
  <si>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</si>
  <si>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</si>
  <si>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</si>
  <si>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</si>
  <si>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</si>
  <si>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</si>
  <si>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</si>
  <si>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</si>
  <si>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</si>
  <si>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</si>
  <si>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</si>
  <si>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</si>
  <si>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</si>
  <si>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</si>
  <si>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</si>
  <si>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</si>
  <si>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</si>
  <si>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</si>
  <si>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</si>
  <si>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</si>
  <si>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</si>
  <si>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</si>
  <si>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</si>
  <si>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</si>
  <si>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</si>
  <si>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</si>
  <si>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</si>
  <si>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</si>
  <si>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</si>
  <si>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</si>
  <si>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</si>
  <si>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</si>
  <si>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</si>
  <si>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</si>
  <si>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</si>
  <si>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</si>
  <si>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</si>
  <si>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</si>
  <si>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</si>
  <si>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</si>
  <si>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</si>
  <si>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</si>
  <si>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</si>
  <si>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</si>
  <si>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</si>
  <si>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</si>
  <si>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</si>
  <si>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</si>
  <si>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</si>
  <si>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</si>
  <si>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</si>
  <si>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</si>
  <si>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</si>
  <si>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</si>
  <si>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</si>
  <si>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</si>
  <si>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</si>
  <si>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</si>
  <si>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</si>
  <si>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</si>
  <si>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</si>
  <si>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</si>
  <si>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</si>
  <si>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</si>
  <si>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</si>
  <si>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</si>
  <si>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</si>
  <si>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</si>
  <si>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</si>
  <si>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</si>
  <si>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</si>
  <si>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</si>
  <si>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</si>
  <si>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</si>
  <si>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</si>
  <si>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</si>
  <si>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</si>
  <si>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</si>
  <si>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</si>
  <si>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</si>
  <si>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</si>
  <si>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</si>
  <si>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</si>
  <si>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</si>
  <si>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</si>
  <si>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</si>
  <si>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</si>
  <si>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</si>
  <si>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</si>
  <si>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</si>
  <si>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</si>
  <si>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</si>
  <si>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</si>
  <si>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</si>
  <si>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</si>
  <si>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</si>
  <si>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</si>
  <si>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</si>
  <si>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</si>
  <si>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</si>
  <si>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</si>
  <si>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</si>
  <si>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</si>
  <si>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</si>
  <si>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</si>
  <si>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</si>
  <si>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</si>
  <si>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</si>
  <si>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</si>
  <si>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</si>
  <si>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</si>
  <si>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</si>
  <si>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</si>
  <si>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</si>
  <si>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</si>
  <si>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</si>
  <si>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</si>
  <si>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</si>
  <si>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</si>
  <si>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</si>
  <si>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</si>
  <si>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</si>
  <si>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</si>
  <si>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</si>
  <si>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</si>
  <si>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</si>
  <si>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</si>
  <si>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</si>
  <si>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</si>
  <si>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</si>
  <si>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</si>
  <si>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</si>
  <si>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</si>
  <si>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</si>
  <si>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</si>
  <si>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</si>
  <si>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</si>
  <si>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</si>
  <si>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</si>
  <si>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</si>
  <si>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</si>
  <si>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</si>
  <si>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</si>
  <si>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</si>
  <si>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</si>
  <si>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</si>
  <si>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</si>
  <si>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</si>
  <si>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</si>
  <si>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</si>
  <si>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</si>
  <si>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</si>
  <si>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</si>
  <si>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</si>
  <si>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</si>
  <si>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</si>
  <si>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</si>
  <si>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</si>
  <si>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</si>
  <si>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</si>
  <si>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</si>
  <si>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</si>
  <si>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</si>
  <si>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</si>
  <si>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</si>
  <si>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</si>
  <si>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</si>
  <si>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</si>
  <si>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</si>
  <si>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</si>
  <si>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</si>
  <si>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</si>
  <si>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</si>
  <si>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</si>
  <si>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</si>
  <si>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</si>
  <si>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</si>
  <si>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</si>
  <si>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</si>
  <si>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</si>
  <si>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</si>
  <si>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</si>
  <si>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</si>
  <si>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</si>
  <si>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</si>
  <si>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</si>
  <si>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</si>
  <si>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</si>
  <si>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</si>
  <si>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</si>
  <si>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</si>
  <si>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</si>
  <si>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</si>
  <si>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</si>
  <si>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</si>
  <si>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</si>
  <si>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</si>
  <si>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</si>
  <si>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</si>
  <si>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</si>
  <si>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</si>
  <si>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</si>
  <si>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</si>
  <si>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</si>
  <si>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</si>
  <si>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</si>
  <si>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</si>
  <si>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</si>
  <si>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</si>
  <si>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</si>
  <si>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</si>
  <si>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</si>
  <si>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</si>
  <si>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</si>
  <si>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</si>
  <si>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</si>
  <si>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</si>
  <si>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</si>
  <si>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</si>
  <si>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</si>
  <si>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</si>
  <si>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</si>
  <si>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</si>
  <si>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</si>
  <si>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</si>
  <si>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</si>
  <si>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</si>
  <si>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</si>
  <si>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</si>
  <si>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</si>
  <si>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</si>
  <si>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</si>
  <si>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</si>
  <si>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</si>
  <si>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</si>
  <si>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</si>
  <si>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</si>
  <si>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</si>
  <si>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</si>
  <si>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</si>
  <si>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</si>
  <si>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</si>
  <si>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</si>
  <si>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</si>
  <si>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</si>
  <si>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</si>
  <si>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</si>
  <si>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</si>
  <si>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</si>
  <si>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</si>
  <si>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</si>
  <si>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</si>
  <si>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</si>
  <si>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</si>
  <si>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</si>
  <si>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</si>
  <si>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</si>
  <si>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</si>
  <si>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</si>
  <si>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</si>
  <si>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</si>
  <si>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</si>
  <si>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</si>
  <si>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</si>
  <si>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</si>
  <si>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</si>
  <si>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</si>
  <si>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</si>
  <si>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</si>
  <si>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</si>
  <si>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</si>
  <si>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</si>
  <si>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</si>
  <si>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</si>
  <si>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</si>
  <si>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</si>
  <si>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</si>
  <si>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</si>
  <si>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</si>
  <si>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</si>
  <si>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</si>
  <si>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</si>
  <si>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</si>
  <si>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</si>
  <si>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</si>
  <si>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</si>
  <si>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</si>
  <si>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</si>
  <si>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</si>
  <si>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</si>
  <si>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</si>
  <si>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</si>
  <si>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</si>
  <si>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</si>
  <si>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</si>
  <si>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</si>
  <si>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</si>
  <si>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</si>
  <si>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</si>
  <si>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</si>
  <si>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</si>
  <si>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</si>
  <si>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</si>
  <si>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</si>
  <si>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</si>
  <si>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</si>
  <si>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</si>
  <si>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</si>
  <si>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</si>
  <si>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</si>
  <si>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</si>
  <si>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</si>
  <si>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</si>
  <si>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</si>
  <si>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</si>
  <si>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</si>
  <si>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</si>
  <si>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</si>
  <si>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</si>
  <si>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</si>
  <si>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</si>
  <si>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</si>
  <si>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</si>
  <si>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</si>
  <si>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</si>
  <si>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</si>
  <si>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</si>
  <si>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</si>
  <si>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</si>
  <si>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</si>
  <si>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</si>
  <si>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</si>
  <si>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</si>
  <si>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</si>
  <si>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</si>
  <si>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</si>
  <si>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</si>
  <si>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</si>
  <si>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</si>
  <si>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</si>
  <si>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</si>
  <si>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</si>
  <si>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</si>
  <si>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</si>
  <si>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</si>
  <si>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</si>
  <si>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</si>
  <si>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</si>
  <si>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</si>
  <si>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</si>
  <si>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</si>
  <si>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</si>
  <si>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</si>
  <si>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</si>
  <si>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</si>
  <si>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</si>
  <si>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</si>
  <si>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</si>
  <si>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</si>
  <si>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</si>
  <si>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</si>
  <si>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</si>
  <si>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</si>
  <si>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</si>
  <si>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</si>
  <si>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</si>
  <si>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</si>
  <si>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</si>
  <si>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</si>
  <si>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</si>
  <si>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</si>
  <si>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</si>
  <si>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</si>
  <si>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</si>
  <si>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</si>
  <si>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</si>
  <si>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</si>
  <si>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</si>
  <si>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</si>
  <si>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</si>
  <si>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</si>
  <si>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</si>
  <si>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</si>
  <si>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</si>
  <si>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</si>
  <si>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</si>
  <si>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</si>
  <si>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</si>
  <si>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</si>
  <si>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</si>
  <si>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</si>
  <si>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</si>
  <si>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</si>
  <si>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</si>
  <si>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</si>
  <si>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</si>
  <si>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</si>
  <si>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</si>
  <si>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</si>
  <si>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</si>
  <si>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</si>
  <si>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</si>
  <si>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</si>
  <si>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</si>
  <si>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</si>
  <si>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</si>
  <si>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</si>
  <si>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</si>
  <si>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</si>
  <si>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</si>
  <si>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</si>
  <si>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</si>
  <si>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</si>
  <si>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</si>
  <si>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</si>
  <si>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</si>
  <si>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</si>
  <si>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</si>
  <si>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</si>
  <si>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</si>
  <si>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</si>
  <si>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</si>
  <si>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</si>
  <si>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</si>
  <si>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</si>
  <si>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</si>
  <si>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</si>
  <si>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</si>
  <si>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</si>
  <si>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</si>
  <si>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</si>
  <si>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</si>
  <si>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</si>
  <si>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</si>
  <si>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</si>
  <si>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</si>
  <si>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</si>
  <si>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</si>
  <si>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</si>
  <si>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</si>
  <si>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</si>
  <si>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</si>
  <si>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</si>
  <si>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</si>
  <si>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</si>
  <si>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</si>
  <si>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</si>
  <si>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</si>
  <si>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</si>
  <si>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</si>
  <si>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</si>
  <si>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</si>
  <si>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</si>
  <si>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</si>
  <si>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</si>
  <si>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</si>
  <si>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</si>
  <si>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</si>
  <si>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</si>
  <si>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</si>
  <si>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</si>
  <si>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</si>
  <si>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</si>
  <si>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</si>
  <si>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</si>
  <si>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</si>
  <si>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</si>
  <si>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</si>
  <si>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</si>
  <si>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</si>
  <si>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</si>
  <si>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</si>
  <si>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</si>
  <si>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</si>
  <si>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</si>
  <si>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</si>
  <si>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</si>
  <si>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</si>
  <si>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</si>
  <si>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</si>
  <si>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</si>
  <si>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</si>
  <si>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</si>
  <si>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</si>
  <si>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</si>
  <si>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</si>
  <si>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</si>
  <si>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</si>
  <si>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</si>
  <si>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</si>
  <si>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</si>
  <si>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</si>
  <si>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</si>
  <si>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</si>
  <si>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</si>
  <si>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</si>
  <si>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</si>
  <si>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</si>
  <si>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</si>
  <si>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</si>
  <si>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</si>
  <si>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</si>
  <si>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</si>
  <si>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</si>
  <si>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</si>
  <si>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</si>
  <si>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</si>
  <si>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</si>
  <si>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</si>
  <si>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</si>
  <si>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</si>
  <si>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</si>
  <si>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</si>
  <si>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</si>
  <si>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</si>
  <si>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</si>
  <si>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</si>
  <si>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</si>
  <si>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</si>
  <si>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</si>
  <si>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</si>
  <si>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</si>
  <si>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</si>
  <si>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</si>
  <si>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</si>
  <si>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</si>
  <si>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</si>
  <si>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</si>
  <si>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</si>
  <si>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</si>
  <si>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</si>
  <si>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</si>
  <si>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</si>
  <si>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</si>
  <si>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</si>
  <si>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</si>
  <si>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</si>
  <si>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</si>
  <si>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</si>
  <si>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</si>
  <si>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</si>
  <si>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</si>
  <si>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</si>
  <si>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</si>
  <si>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</si>
  <si>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</si>
  <si>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</si>
  <si>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</si>
  <si>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</si>
  <si>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</si>
  <si>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</si>
  <si>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</si>
  <si>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</si>
  <si>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</si>
  <si>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</si>
  <si>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</si>
  <si>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</si>
  <si>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</si>
  <si>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</si>
  <si>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</si>
  <si>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</si>
  <si>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</si>
  <si>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</si>
  <si>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</si>
  <si>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</si>
  <si>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</si>
  <si>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</si>
  <si>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</si>
  <si>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</si>
  <si>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</si>
  <si>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</si>
  <si>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</si>
  <si>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</si>
  <si>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</si>
  <si>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</si>
  <si>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</si>
  <si>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</si>
  <si>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</si>
  <si>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</si>
  <si>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</si>
  <si>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</si>
  <si>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</si>
  <si>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</si>
  <si>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</si>
  <si>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</si>
  <si>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</si>
  <si>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</si>
  <si>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</si>
  <si>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</si>
  <si>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</si>
  <si>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</si>
  <si>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</si>
  <si>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</si>
  <si>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</si>
  <si>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</si>
  <si>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</si>
  <si>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</si>
  <si>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</si>
  <si>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</si>
  <si>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</si>
  <si>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</si>
  <si>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</si>
  <si>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</si>
  <si>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</si>
  <si>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</si>
  <si>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</si>
  <si>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</si>
  <si>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</si>
  <si>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</si>
  <si>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</si>
  <si>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</si>
  <si>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</si>
  <si>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</si>
  <si>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</si>
  <si>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</si>
  <si>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</si>
  <si>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</si>
  <si>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</si>
  <si>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</si>
  <si>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</si>
  <si>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</si>
  <si>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</si>
  <si>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</si>
  <si>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</si>
  <si>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</si>
  <si>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</si>
  <si>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</si>
  <si>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</si>
  <si>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</si>
  <si>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</si>
  <si>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</si>
  <si>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</si>
  <si>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</si>
  <si>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</si>
  <si>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</si>
  <si>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</si>
  <si>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</si>
  <si>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</si>
  <si>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</si>
  <si>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</si>
  <si>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</si>
  <si>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</si>
  <si>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</si>
  <si>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</si>
  <si>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</si>
  <si>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</si>
  <si>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</si>
  <si>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</si>
  <si>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</si>
  <si>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</si>
  <si>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</si>
  <si>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</si>
  <si>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</si>
  <si>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</si>
  <si>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</si>
  <si>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</si>
  <si>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</si>
  <si>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</si>
  <si>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</si>
  <si>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</si>
  <si>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</si>
  <si>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</si>
  <si>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</si>
  <si>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</si>
  <si>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</si>
  <si>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</si>
  <si>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</si>
  <si>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</si>
  <si>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</si>
  <si>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</si>
  <si>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</si>
  <si>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</si>
  <si>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</si>
  <si>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</si>
  <si>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</si>
  <si>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</si>
  <si>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</si>
  <si>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</si>
  <si>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</si>
  <si>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</si>
  <si>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</si>
  <si>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</si>
  <si>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</si>
  <si>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</si>
  <si>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</si>
  <si>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</si>
  <si>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</si>
  <si>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</si>
  <si>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</si>
  <si>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</si>
  <si>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</si>
  <si>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</si>
  <si>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</si>
  <si>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</si>
  <si>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</si>
  <si>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</si>
  <si>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</si>
  <si>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</si>
  <si>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</si>
  <si>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</si>
  <si>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</si>
  <si>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</si>
  <si>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</si>
  <si>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</si>
  <si>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</si>
  <si>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</si>
  <si>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</si>
  <si>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</si>
  <si>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</si>
  <si>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</si>
  <si>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</si>
  <si>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</si>
  <si>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</si>
  <si>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</si>
  <si>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</si>
  <si>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</si>
  <si>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</si>
  <si>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</si>
  <si>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</si>
  <si>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</si>
  <si>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</si>
  <si>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</si>
  <si>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</si>
  <si>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</si>
  <si>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</si>
  <si>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</si>
  <si>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</si>
  <si>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</si>
  <si>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</si>
  <si>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</si>
  <si>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</si>
  <si>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</si>
  <si>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</si>
  <si>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</si>
  <si>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</si>
  <si>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</si>
  <si>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</si>
  <si>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</si>
  <si>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</si>
  <si>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</si>
  <si>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</si>
  <si>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</si>
  <si>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</si>
  <si>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</si>
  <si>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</si>
  <si>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</si>
  <si>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</si>
  <si>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</si>
  <si>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</si>
  <si>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</si>
  <si>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</si>
  <si>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</si>
  <si>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</si>
  <si>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</si>
  <si>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</si>
  <si>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</si>
  <si>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</si>
  <si>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</si>
  <si>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</si>
  <si>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</si>
  <si>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</si>
  <si>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</si>
  <si>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</si>
  <si>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</si>
  <si>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</si>
  <si>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</si>
  <si>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</si>
  <si>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</si>
  <si>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</si>
  <si>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</si>
  <si>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</si>
  <si>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</si>
  <si>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</si>
  <si>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</si>
  <si>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</si>
  <si>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</si>
  <si>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</si>
  <si>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</si>
  <si>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</si>
  <si>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</si>
  <si>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</si>
  <si>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</si>
  <si>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</si>
  <si>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</si>
  <si>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</si>
  <si>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</si>
  <si>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</si>
  <si>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</si>
  <si>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</si>
  <si>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</si>
  <si>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</si>
  <si>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</si>
  <si>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</si>
  <si>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</si>
  <si>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</si>
  <si>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</si>
  <si>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</si>
  <si>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</si>
  <si>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</si>
  <si>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</si>
  <si>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</si>
  <si>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</si>
  <si>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</si>
  <si>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</si>
  <si>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</si>
  <si>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</si>
  <si>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</si>
  <si>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</si>
  <si>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</si>
  <si>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</si>
  <si>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</si>
  <si>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</si>
  <si>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</si>
  <si>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</si>
  <si>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</si>
  <si>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</si>
  <si>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</si>
  <si>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</si>
  <si>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</si>
  <si>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</si>
  <si>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</si>
  <si>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</si>
  <si>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</si>
  <si>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</si>
  <si>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</si>
  <si>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</si>
  <si>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</si>
  <si>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</si>
  <si>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</si>
  <si>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</si>
  <si>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</si>
  <si>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</si>
  <si>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</si>
  <si>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</si>
  <si>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</si>
  <si>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</si>
  <si>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</si>
  <si>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</si>
  <si>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</si>
  <si>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</si>
  <si>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</si>
  <si>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</si>
  <si>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</si>
  <si>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</si>
  <si>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</si>
  <si>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</si>
  <si>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</si>
  <si>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</si>
  <si>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</si>
  <si>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</si>
  <si>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</si>
  <si>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</si>
  <si>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</si>
  <si>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</si>
  <si>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</si>
  <si>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</si>
  <si>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</si>
  <si>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</si>
  <si>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</si>
  <si>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</si>
  <si>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</si>
  <si>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</si>
  <si>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</si>
  <si>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</si>
  <si>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</si>
  <si>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</si>
  <si>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</si>
  <si>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</si>
  <si>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</si>
  <si>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</si>
  <si>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</si>
  <si>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</si>
  <si>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</si>
  <si>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</si>
  <si>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</si>
  <si>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</si>
  <si>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</si>
  <si>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</si>
  <si>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</si>
  <si>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</si>
  <si>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</si>
  <si>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</si>
  <si>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</si>
  <si>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</si>
  <si>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</si>
  <si>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</si>
  <si>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</si>
  <si>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</si>
  <si>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</si>
  <si>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</si>
  <si>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</si>
  <si>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</si>
  <si>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</si>
  <si>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</si>
  <si>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</si>
  <si>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</si>
  <si>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</si>
  <si>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</si>
  <si>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</si>
  <si>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</si>
  <si>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</si>
  <si>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</si>
  <si>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</si>
  <si>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</si>
  <si>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</si>
  <si>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</si>
  <si>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</si>
  <si>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</si>
  <si>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</si>
  <si>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</si>
  <si>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</si>
  <si>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</si>
  <si>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</si>
  <si>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</si>
  <si>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</si>
  <si>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</si>
  <si>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</si>
  <si>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</si>
  <si>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</si>
  <si>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</si>
  <si>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</si>
  <si>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</si>
  <si>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</si>
  <si>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</si>
  <si>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</si>
  <si>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</si>
  <si>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</si>
  <si>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</si>
  <si>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</si>
  <si>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</si>
  <si>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</si>
  <si>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</si>
  <si>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</si>
  <si>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</si>
  <si>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</si>
  <si>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</si>
  <si>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</si>
  <si>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</si>
  <si>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</si>
  <si>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</si>
  <si>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</si>
  <si>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</si>
  <si>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</si>
  <si>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</si>
  <si>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</si>
  <si>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</si>
  <si>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</si>
  <si>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</si>
  <si>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</si>
  <si>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</si>
  <si>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</si>
  <si>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</si>
  <si>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</si>
  <si>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</si>
  <si>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</si>
  <si>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</si>
  <si>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</si>
  <si>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</si>
  <si>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</si>
  <si>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</si>
  <si>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</si>
  <si>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</si>
  <si>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</si>
  <si>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</si>
  <si>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</si>
  <si>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</si>
  <si>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</si>
  <si>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</si>
  <si>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</si>
  <si>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</si>
  <si>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</si>
  <si>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</si>
  <si>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</si>
  <si>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</si>
  <si>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</si>
  <si>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</si>
  <si>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</si>
  <si>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</si>
  <si>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</si>
  <si>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</si>
  <si>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</si>
  <si>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</si>
  <si>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</si>
  <si>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</si>
  <si>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</si>
  <si>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</si>
  <si>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</si>
  <si>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</si>
  <si>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</si>
  <si>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</si>
  <si>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</si>
  <si>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</si>
  <si>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</si>
  <si>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</si>
  <si>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</si>
  <si>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</si>
  <si>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</si>
  <si>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</si>
  <si>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</si>
  <si>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</si>
  <si>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</si>
  <si>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</si>
  <si>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</si>
  <si>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</si>
  <si>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</si>
  <si>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</si>
  <si>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</si>
  <si>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</si>
  <si>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</si>
  <si>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</si>
  <si>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</si>
  <si>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</si>
  <si>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</si>
  <si>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</si>
  <si>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</si>
  <si>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</si>
  <si>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</si>
  <si>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</si>
  <si>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</si>
  <si>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</si>
  <si>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</si>
  <si>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</si>
  <si>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</si>
  <si>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</si>
  <si>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</si>
  <si>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</si>
  <si>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</si>
  <si>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</si>
  <si>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</si>
  <si>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</si>
  <si>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</si>
  <si>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</si>
  <si>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</si>
  <si>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</si>
  <si>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</si>
  <si>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</si>
  <si>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</si>
  <si>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</si>
  <si>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</si>
  <si>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</si>
  <si>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</si>
  <si>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</si>
  <si>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</si>
  <si>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</si>
  <si>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</si>
  <si>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</si>
  <si>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</si>
  <si>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</si>
  <si>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</si>
  <si>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</si>
  <si>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</si>
  <si>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</si>
  <si>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</si>
  <si>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</si>
  <si>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</si>
  <si>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</si>
  <si>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</si>
  <si>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</si>
  <si>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</si>
  <si>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</si>
  <si>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</si>
  <si>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</si>
  <si>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</si>
  <si>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</si>
  <si>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</si>
  <si>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</si>
  <si>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</si>
  <si>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</si>
  <si>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</si>
  <si>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</si>
  <si>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</si>
  <si>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</si>
  <si>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</si>
  <si>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</si>
  <si>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</si>
  <si>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</si>
  <si>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</si>
  <si>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</si>
  <si>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</si>
  <si>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</si>
  <si>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</si>
  <si>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</si>
  <si>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</si>
  <si>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</si>
  <si>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</si>
  <si>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</si>
  <si>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</si>
  <si>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</si>
  <si>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</si>
  <si>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</si>
  <si>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</si>
  <si>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</si>
  <si>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</si>
  <si>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</si>
  <si>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</si>
  <si>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</si>
  <si>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</si>
  <si>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</si>
  <si>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</si>
  <si>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</si>
  <si>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</si>
  <si>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</si>
  <si>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</si>
  <si>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</si>
  <si>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</si>
  <si>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</si>
  <si>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</si>
  <si>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</si>
  <si>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</si>
  <si>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</si>
  <si>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</si>
  <si>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</si>
  <si>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</si>
  <si>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</si>
  <si>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</si>
  <si>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</si>
  <si>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</si>
  <si>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</si>
  <si>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</si>
  <si>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</si>
  <si>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</si>
  <si>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</si>
  <si>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</si>
  <si>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</si>
  <si>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</si>
  <si>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</si>
  <si>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</si>
  <si>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</si>
  <si>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</si>
  <si>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</si>
  <si>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</si>
  <si>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</si>
  <si>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</si>
  <si>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</si>
  <si>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</si>
  <si>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</si>
  <si>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</si>
  <si>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</si>
  <si>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</si>
  <si>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</si>
  <si>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</si>
  <si>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</si>
  <si>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</si>
  <si>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</si>
  <si>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</si>
  <si>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</si>
  <si>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</si>
  <si>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</si>
  <si>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</si>
  <si>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</si>
  <si>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</si>
  <si>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</si>
  <si>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</si>
  <si>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</si>
  <si>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</si>
  <si>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</si>
  <si>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</si>
  <si>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</si>
  <si>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</si>
  <si>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</si>
  <si>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</si>
  <si>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</si>
  <si>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</si>
  <si>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</si>
  <si>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</si>
  <si>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</si>
  <si>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</si>
  <si>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</si>
  <si>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</si>
  <si>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</si>
  <si>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</si>
  <si>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</si>
  <si>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</si>
  <si>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</si>
  <si>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</si>
  <si>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</si>
  <si>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</si>
  <si>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</si>
  <si>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</si>
  <si>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</si>
  <si>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</si>
  <si>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</si>
  <si>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</si>
  <si>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</si>
  <si>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</si>
  <si>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</si>
  <si>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</si>
  <si>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</si>
  <si>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</si>
  <si>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</si>
  <si>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</si>
  <si>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</si>
  <si>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</si>
  <si>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</si>
  <si>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</si>
  <si>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</si>
  <si>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</si>
  <si>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</si>
  <si>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</si>
  <si>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</si>
  <si>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</si>
  <si>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</si>
  <si>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</si>
  <si>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</si>
  <si>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</si>
  <si>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</si>
  <si>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</si>
  <si>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</si>
  <si>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</si>
  <si>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</si>
  <si>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</si>
  <si>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</si>
  <si>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</si>
  <si>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</si>
  <si>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</si>
  <si>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</si>
  <si>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</si>
  <si>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</si>
  <si>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</si>
  <si>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</si>
  <si>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</si>
  <si>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</si>
  <si>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</si>
  <si>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</si>
  <si>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</si>
  <si>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</si>
  <si>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</si>
  <si>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</si>
  <si>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</si>
  <si>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</si>
  <si>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</si>
  <si>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</si>
  <si>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</si>
  <si>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</si>
  <si>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</si>
  <si>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</si>
  <si>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</si>
  <si>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</si>
  <si>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</si>
  <si>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</si>
  <si>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</si>
  <si>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</si>
  <si>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</si>
  <si>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</si>
  <si>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</si>
  <si>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</si>
  <si>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</si>
  <si>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</si>
  <si>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</si>
  <si>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</si>
  <si>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</si>
  <si>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</si>
  <si>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</si>
  <si>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</si>
  <si>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</si>
  <si>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</si>
  <si>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</si>
  <si>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</si>
  <si>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</si>
  <si>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</si>
  <si>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</si>
  <si>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</si>
  <si>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</si>
  <si>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</si>
  <si>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</si>
  <si>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</si>
  <si>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</si>
  <si>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</si>
  <si>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</si>
  <si>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</si>
  <si>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</si>
  <si>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</si>
  <si>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</si>
  <si>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</si>
  <si>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</si>
  <si>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</si>
  <si>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</si>
  <si>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</si>
  <si>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</si>
  <si>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</si>
  <si>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</si>
  <si>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</si>
  <si>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</si>
  <si>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</si>
  <si>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</si>
  <si>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</si>
  <si>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</si>
  <si>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</si>
  <si>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</si>
  <si>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</si>
  <si>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</si>
  <si>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</si>
  <si>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</si>
  <si>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</si>
  <si>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</si>
  <si>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</si>
  <si>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</si>
  <si>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</si>
  <si>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</si>
  <si>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</si>
  <si>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</si>
  <si>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</si>
  <si>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</si>
  <si>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</si>
  <si>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</si>
  <si>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</si>
  <si>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</si>
  <si>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</si>
  <si>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</si>
  <si>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</si>
  <si>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</si>
  <si>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</si>
  <si>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</si>
  <si>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</si>
  <si>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</si>
  <si>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</si>
  <si>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</si>
  <si>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</si>
  <si>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</si>
  <si>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</si>
  <si>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</si>
  <si>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</si>
  <si>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</si>
  <si>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</si>
  <si>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</si>
  <si>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</si>
  <si>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</si>
  <si>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</si>
  <si>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</si>
  <si>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</si>
  <si>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</si>
  <si>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</si>
  <si>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</si>
  <si>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</si>
  <si>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</si>
  <si>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</si>
  <si>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</si>
  <si>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</si>
  <si>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</si>
  <si>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</si>
  <si>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</si>
  <si>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</si>
  <si>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</si>
  <si>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</si>
  <si>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</si>
  <si>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</si>
  <si>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</si>
  <si>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</si>
  <si>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</si>
  <si>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</si>
  <si>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</si>
  <si>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</si>
  <si>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</si>
  <si>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</si>
  <si>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</si>
  <si>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</si>
  <si>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</si>
  <si>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</si>
  <si>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</si>
  <si>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</si>
  <si>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</si>
  <si>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</si>
  <si>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</si>
  <si>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</si>
  <si>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</si>
  <si>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</si>
  <si>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</si>
  <si>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</si>
  <si>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</si>
  <si>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</si>
  <si>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</si>
  <si>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</si>
  <si>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</si>
  <si>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</si>
  <si>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</si>
  <si>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</si>
  <si>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</si>
  <si>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</si>
  <si>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</si>
  <si>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</si>
  <si>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</si>
  <si>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</si>
  <si>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</si>
  <si>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</si>
  <si>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</si>
  <si>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</si>
  <si>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</si>
  <si>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</si>
  <si>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</si>
  <si>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</si>
  <si>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</si>
  <si>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</si>
  <si>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</si>
  <si>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</si>
  <si>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</si>
  <si>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</si>
  <si>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</si>
  <si>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</si>
  <si>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</si>
  <si>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</si>
  <si>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</si>
  <si>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</si>
  <si>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</si>
  <si>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</si>
  <si>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</si>
  <si>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</si>
  <si>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</si>
  <si>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</si>
  <si>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</si>
  <si>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</si>
  <si>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</si>
  <si>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</si>
  <si>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</si>
  <si>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</si>
  <si>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</si>
  <si>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</si>
  <si>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</si>
  <si>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</si>
  <si>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</si>
  <si>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</si>
  <si>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</si>
  <si>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</si>
  <si>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</si>
  <si>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</si>
  <si>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</si>
  <si>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</si>
  <si>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</si>
  <si>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</si>
  <si>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</si>
  <si>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</si>
  <si>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</si>
  <si>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</si>
  <si>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</si>
  <si>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</si>
  <si>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</si>
  <si>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</si>
  <si>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</si>
  <si>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</si>
  <si>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</si>
  <si>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</si>
  <si>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</si>
  <si>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</si>
  <si>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</si>
  <si>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</si>
  <si>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</si>
  <si>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</si>
  <si>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</si>
  <si>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</si>
  <si>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</si>
  <si>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</si>
  <si>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</si>
  <si>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</si>
  <si>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</si>
  <si>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</si>
  <si>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</si>
  <si>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</si>
  <si>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</si>
  <si>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</si>
  <si>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</si>
  <si>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</si>
  <si>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</si>
  <si>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</si>
  <si>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</si>
  <si>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</si>
  <si>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</si>
  <si>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</si>
  <si>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</si>
  <si>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</si>
  <si>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</si>
  <si>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</si>
  <si>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</si>
  <si>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</si>
  <si>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</si>
  <si>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</si>
  <si>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</si>
  <si>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</si>
  <si>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</si>
  <si>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</si>
  <si>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</si>
  <si>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</si>
  <si>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</si>
  <si>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</si>
  <si>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</si>
  <si>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</si>
  <si>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</si>
  <si>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</si>
  <si>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</si>
  <si>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</si>
  <si>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</si>
  <si>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</si>
  <si>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</si>
  <si>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</si>
  <si>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</si>
  <si>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</si>
  <si>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</si>
  <si>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</si>
  <si>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</si>
  <si>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</si>
  <si>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</si>
  <si>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</si>
  <si>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</si>
  <si>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</si>
  <si>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</si>
  <si>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</si>
  <si>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</si>
  <si>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</si>
  <si>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</si>
  <si>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</si>
  <si>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</si>
  <si>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</si>
  <si>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</si>
  <si>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</si>
  <si>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</si>
  <si>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</si>
  <si>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</si>
  <si>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</si>
  <si>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</si>
  <si>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</si>
  <si>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</si>
  <si>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</si>
  <si>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</si>
  <si>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</si>
  <si>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</si>
  <si>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</si>
  <si>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</si>
  <si>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</si>
  <si>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</si>
  <si>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</si>
  <si>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</si>
  <si>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</si>
  <si>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</si>
  <si>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</si>
  <si>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</si>
  <si>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</si>
  <si>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</si>
  <si>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</si>
  <si>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</si>
  <si>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</si>
  <si>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</si>
  <si>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</si>
  <si>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</si>
  <si>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</si>
  <si>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</si>
  <si>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</si>
  <si>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</si>
  <si>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</si>
  <si>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</si>
  <si>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</si>
  <si>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</si>
  <si>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</si>
  <si>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</si>
  <si>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</si>
  <si>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</si>
  <si>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</si>
  <si>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</si>
  <si>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</si>
  <si>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</si>
  <si>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</si>
  <si>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</si>
  <si>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</si>
  <si>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</si>
  <si>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</si>
  <si>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</si>
  <si>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</si>
  <si>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</si>
  <si>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</si>
  <si>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</si>
  <si>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</si>
  <si>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</si>
  <si>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</si>
  <si>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</si>
  <si>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</si>
  <si>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</si>
  <si>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</si>
  <si>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</si>
  <si>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</si>
  <si>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</si>
  <si>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</si>
  <si>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</si>
  <si>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</si>
  <si>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</si>
  <si>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</si>
  <si>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</si>
  <si>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</si>
  <si>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</si>
  <si>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</si>
  <si>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</si>
  <si>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</si>
  <si>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</si>
  <si>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</si>
  <si>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</si>
  <si>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</si>
  <si>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</si>
  <si>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</si>
  <si>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</si>
  <si>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</si>
  <si>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</si>
  <si>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</si>
  <si>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</si>
  <si>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</si>
  <si>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</si>
  <si>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</si>
  <si>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</si>
  <si>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</si>
  <si>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</si>
  <si>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</si>
  <si>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</si>
  <si>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</si>
  <si>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</si>
  <si>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</si>
  <si>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</si>
  <si>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</si>
  <si>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</si>
  <si>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</si>
  <si>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</si>
  <si>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</si>
  <si>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</si>
  <si>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</si>
  <si>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</si>
  <si>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</si>
  <si>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</si>
  <si>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</si>
  <si>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</si>
  <si>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</si>
  <si>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</si>
  <si>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</si>
  <si>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</si>
  <si>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</si>
  <si>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</si>
  <si>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</si>
  <si>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</si>
  <si>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</si>
  <si>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</si>
  <si>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</si>
  <si>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</si>
  <si>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</si>
  <si>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</si>
  <si>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</si>
  <si>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</si>
  <si>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</si>
  <si>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</si>
  <si>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</si>
  <si>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</si>
  <si>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</si>
  <si>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</si>
  <si>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</si>
  <si>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</si>
  <si>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</si>
  <si>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</si>
  <si>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</si>
  <si>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</si>
  <si>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</si>
  <si>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</si>
  <si>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</si>
  <si>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</si>
  <si>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</si>
  <si>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</si>
  <si>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</si>
  <si>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</si>
  <si>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</si>
  <si>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</si>
  <si>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</si>
  <si>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</si>
  <si>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</si>
  <si>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</si>
  <si>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</si>
  <si>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</si>
  <si>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</si>
  <si>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</si>
  <si>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</si>
  <si>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</si>
  <si>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</si>
  <si>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</si>
  <si>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</si>
  <si>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</si>
  <si>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</si>
  <si>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</si>
  <si>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</si>
  <si>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</si>
  <si>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</si>
  <si>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</si>
  <si>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</si>
  <si>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</si>
  <si>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</si>
  <si>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</si>
  <si>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</si>
  <si>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</si>
  <si>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</si>
  <si>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</si>
  <si>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</si>
  <si>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</si>
  <si>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</si>
  <si>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</si>
  <si>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</si>
  <si>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</si>
  <si>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</si>
  <si>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</si>
  <si>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</si>
  <si>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</si>
  <si>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</si>
  <si>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</si>
  <si>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</si>
  <si>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</si>
  <si>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</si>
  <si>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</si>
  <si>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</si>
  <si>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</si>
  <si>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</si>
  <si>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</si>
  <si>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</si>
  <si>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</si>
  <si>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</si>
  <si>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</si>
  <si>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</si>
  <si>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</si>
  <si>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</si>
  <si>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</si>
  <si>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</si>
  <si>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</si>
  <si>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</si>
  <si>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</si>
  <si>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</si>
  <si>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</si>
  <si>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</si>
  <si>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</si>
  <si>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</si>
  <si>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</si>
  <si>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</si>
  <si>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</si>
  <si>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</si>
  <si>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</si>
  <si>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</si>
  <si>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</si>
  <si>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</si>
  <si>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</si>
  <si>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</si>
  <si>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</si>
  <si>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</si>
  <si>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</si>
  <si>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</si>
  <si>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</si>
  <si>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</si>
  <si>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</si>
  <si>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</si>
  <si>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</si>
  <si>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</si>
  <si>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</si>
  <si>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</si>
  <si>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</si>
  <si>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</si>
  <si>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</si>
  <si>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</si>
  <si>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</si>
  <si>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</si>
  <si>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</si>
  <si>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</si>
  <si>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</si>
  <si>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</si>
  <si>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</si>
  <si>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</si>
  <si>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</si>
  <si>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</si>
  <si>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</si>
  <si>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</si>
  <si>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</si>
  <si>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</si>
  <si>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</si>
  <si>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</si>
  <si>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</si>
  <si>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</si>
  <si>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</si>
  <si>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</si>
  <si>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</si>
  <si>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</si>
  <si>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</si>
  <si>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</si>
  <si>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</si>
  <si>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</si>
  <si>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</si>
  <si>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</si>
  <si>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</si>
  <si>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</si>
  <si>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</si>
  <si>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</si>
  <si>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</si>
  <si>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</si>
  <si>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</si>
  <si>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</si>
  <si>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</si>
  <si>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</si>
  <si>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</si>
  <si>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</si>
  <si>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</si>
  <si>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</si>
  <si>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</si>
  <si>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</si>
  <si>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</si>
  <si>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</si>
  <si>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</si>
  <si>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</si>
  <si>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</si>
  <si>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</si>
  <si>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</si>
  <si>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</si>
  <si>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</si>
  <si>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</si>
  <si>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</si>
  <si>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</si>
  <si>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</si>
  <si>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</si>
  <si>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</si>
  <si>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</si>
  <si>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</si>
  <si>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</si>
  <si>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</si>
  <si>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</si>
  <si>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</si>
  <si>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</si>
  <si>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</si>
  <si>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</si>
  <si>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</si>
  <si>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</si>
  <si>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</si>
  <si>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</si>
  <si>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</si>
  <si>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</si>
  <si>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</si>
  <si>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</si>
  <si>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</si>
  <si>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</si>
  <si>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</si>
  <si>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</si>
  <si>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</si>
  <si>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</si>
  <si>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</si>
  <si>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</si>
  <si>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</si>
  <si>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</si>
  <si>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</si>
  <si>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</si>
  <si>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</si>
  <si>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</si>
  <si>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</si>
  <si>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</si>
  <si>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</si>
  <si>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</si>
  <si>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</si>
  <si>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</si>
  <si>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</si>
  <si>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</si>
  <si>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</si>
  <si>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</si>
  <si>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</si>
  <si>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</si>
  <si>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</si>
  <si>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</si>
  <si>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</si>
  <si>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</si>
  <si>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</si>
  <si>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</si>
  <si>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</si>
  <si>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</si>
  <si>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</si>
  <si>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</si>
  <si>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</si>
  <si>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</si>
  <si>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</si>
  <si>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</si>
  <si>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</si>
  <si>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</si>
  <si>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</si>
  <si>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</si>
  <si>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</si>
  <si>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</si>
  <si>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</si>
  <si>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</si>
  <si>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</si>
  <si>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</si>
  <si>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</si>
  <si>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</si>
  <si>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</si>
  <si>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</si>
  <si>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</si>
  <si>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</si>
  <si>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</si>
  <si>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</si>
  <si>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</si>
  <si>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</si>
  <si>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</si>
  <si>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</si>
  <si>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</si>
  <si>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</si>
  <si>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</si>
  <si>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</si>
  <si>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</si>
  <si>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</si>
  <si>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</si>
  <si>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</si>
  <si>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</si>
  <si>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</si>
  <si>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</si>
  <si>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</si>
  <si>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</si>
  <si>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</si>
  <si>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</si>
  <si>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</si>
  <si>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</si>
  <si>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</si>
  <si>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</si>
  <si>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</si>
  <si>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</si>
  <si>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</si>
  <si>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</si>
  <si>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</si>
  <si>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</si>
  <si>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</si>
  <si>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</si>
  <si>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</si>
  <si>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</si>
  <si>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</si>
  <si>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</si>
  <si>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</si>
  <si>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</si>
  <si>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</si>
  <si>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</si>
  <si>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</si>
  <si>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</si>
  <si>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</si>
  <si>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</si>
  <si>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</si>
  <si>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</si>
  <si>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</si>
  <si>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</si>
  <si>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</si>
  <si>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</si>
  <si>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</si>
  <si>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</si>
  <si>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</si>
  <si>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</si>
  <si>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</si>
  <si>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</si>
  <si>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</si>
  <si>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</si>
  <si>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</si>
  <si>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</si>
  <si>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</si>
  <si>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</si>
  <si>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</si>
  <si>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</si>
  <si>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</si>
  <si>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</si>
  <si>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</si>
  <si>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</si>
  <si>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</si>
  <si>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</si>
  <si>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</si>
  <si>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</si>
  <si>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</si>
  <si>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</si>
  <si>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</si>
  <si>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</si>
  <si>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</si>
  <si>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</si>
  <si>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</si>
  <si>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</si>
  <si>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</si>
  <si>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</si>
  <si>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</si>
  <si>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</si>
  <si>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</si>
  <si>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</si>
  <si>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</si>
  <si>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</si>
  <si>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</si>
  <si>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</si>
  <si>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</si>
  <si>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</si>
  <si>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</si>
  <si>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</si>
  <si>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</si>
  <si>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</si>
  <si>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</si>
  <si>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</si>
  <si>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</si>
  <si>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</si>
  <si>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</si>
  <si>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</si>
  <si>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</si>
  <si>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</si>
  <si>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</si>
  <si>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</si>
  <si>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</si>
  <si>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</si>
  <si>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</si>
  <si>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</si>
  <si>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</si>
  <si>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</si>
  <si>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</si>
  <si>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</si>
  <si>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</si>
  <si>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</si>
  <si>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</si>
  <si>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</si>
  <si>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</si>
  <si>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</si>
  <si>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</si>
  <si>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</si>
  <si>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</si>
  <si>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</si>
  <si>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</si>
  <si>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</si>
  <si>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</si>
  <si>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</si>
  <si>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</si>
  <si>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</si>
  <si>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</si>
  <si>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</si>
  <si>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</si>
  <si>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</si>
  <si>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</si>
  <si>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</si>
  <si>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</si>
  <si>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</si>
  <si>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</si>
  <si>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</si>
  <si>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</si>
  <si>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</si>
  <si>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</si>
  <si>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</si>
  <si>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</si>
  <si>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</si>
  <si>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</si>
  <si>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</si>
  <si>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</si>
  <si>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</si>
  <si>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</si>
  <si>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</si>
  <si>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</si>
  <si>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</si>
  <si>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</si>
  <si>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</si>
  <si>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</si>
  <si>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</si>
  <si>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</si>
  <si>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</si>
  <si>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</si>
  <si>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</si>
  <si>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</si>
  <si>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</si>
  <si>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</si>
  <si>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</si>
  <si>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</si>
  <si>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</si>
  <si>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</si>
  <si>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</si>
  <si>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</si>
  <si>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</si>
  <si>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</si>
  <si>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</si>
  <si>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</si>
  <si>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</si>
  <si>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</si>
  <si>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</si>
  <si>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</si>
  <si>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</si>
  <si>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</si>
  <si>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</si>
  <si>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</si>
  <si>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</si>
  <si>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</si>
  <si>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</si>
  <si>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</si>
  <si>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</si>
  <si>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</si>
  <si>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</si>
  <si>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</si>
  <si>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</si>
  <si>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</si>
  <si>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</si>
  <si>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</si>
  <si>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</si>
  <si>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</si>
  <si>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</si>
  <si>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</si>
  <si>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</si>
  <si>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</si>
  <si>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</si>
  <si>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</si>
  <si>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</si>
  <si>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</si>
  <si>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</si>
  <si>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</si>
  <si>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</si>
  <si>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</si>
  <si>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</si>
  <si>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</si>
  <si>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</si>
  <si>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</si>
  <si>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</si>
  <si>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</si>
  <si>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</si>
  <si>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</si>
  <si>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</si>
  <si>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</si>
  <si>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</si>
  <si>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</si>
  <si>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</si>
  <si>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</si>
  <si>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</si>
  <si>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</si>
  <si>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</si>
  <si>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</si>
  <si>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</si>
  <si>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</si>
  <si>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</si>
  <si>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</si>
  <si>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</si>
  <si>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</si>
  <si>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</si>
  <si>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</si>
  <si>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</si>
  <si>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</si>
  <si>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</si>
  <si>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</si>
  <si>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</si>
  <si>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</si>
  <si>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</si>
  <si>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</si>
  <si>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</si>
  <si>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</si>
  <si>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</si>
  <si>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</si>
  <si>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</si>
  <si>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</si>
  <si>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</si>
  <si>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</si>
  <si>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</si>
  <si>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</si>
  <si>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</si>
  <si>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</si>
  <si>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</si>
  <si>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</si>
  <si>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</si>
  <si>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</si>
  <si>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</si>
  <si>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</si>
  <si>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</si>
  <si>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</si>
  <si>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</si>
  <si>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</si>
  <si>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</si>
  <si>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</si>
  <si>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</si>
  <si>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</si>
  <si>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</si>
  <si>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</si>
  <si>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</si>
  <si>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</si>
  <si>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</si>
  <si>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</si>
  <si>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</si>
  <si>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</si>
  <si>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</si>
  <si>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</si>
  <si>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</si>
  <si>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</si>
  <si>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</si>
  <si>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</si>
  <si>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</si>
  <si>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</si>
  <si>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</si>
  <si>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</si>
  <si>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</si>
  <si>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</si>
  <si>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</si>
  <si>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</si>
  <si>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</si>
  <si>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</si>
  <si>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</si>
  <si>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</si>
  <si>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</si>
  <si>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</si>
  <si>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</si>
  <si>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</si>
  <si>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</si>
  <si>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</si>
  <si>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</si>
  <si>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</si>
  <si>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</si>
  <si>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</si>
  <si>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</si>
  <si>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</si>
  <si>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</si>
  <si>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</si>
  <si>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</si>
  <si>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</si>
  <si>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</si>
  <si>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</si>
  <si>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</si>
  <si>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</si>
  <si>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</si>
  <si>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</si>
  <si>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</si>
  <si>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</si>
  <si>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</si>
  <si>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</si>
  <si>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</si>
  <si>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</si>
  <si>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</si>
  <si>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</si>
  <si>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</si>
  <si>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</si>
  <si>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</si>
  <si>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</si>
  <si>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</si>
  <si>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</si>
  <si>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</si>
  <si>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</si>
  <si>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</si>
  <si>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</si>
  <si>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</si>
  <si>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</si>
  <si>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</si>
  <si>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</si>
  <si>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</si>
  <si>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</si>
  <si>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</si>
  <si>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</si>
  <si>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</si>
  <si>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</si>
  <si>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</si>
  <si>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</si>
  <si>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</si>
  <si>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</si>
  <si>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</si>
  <si>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</si>
  <si>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</si>
  <si>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</si>
  <si>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</si>
  <si>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</si>
  <si>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</si>
  <si>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</si>
  <si>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</si>
  <si>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</si>
  <si>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</si>
  <si>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</si>
  <si>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</si>
  <si>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</si>
  <si>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</si>
  <si>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</si>
  <si>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</si>
  <si>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</si>
  <si>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</si>
  <si>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</si>
  <si>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</si>
  <si>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</si>
  <si>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</si>
  <si>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</si>
  <si>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</si>
  <si>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</si>
  <si>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</si>
  <si>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</si>
  <si>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</si>
  <si>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</si>
  <si>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</si>
  <si>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</si>
  <si>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</si>
  <si>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</si>
  <si>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</si>
  <si>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</si>
  <si>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</si>
  <si>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</si>
  <si>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</si>
  <si>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</si>
  <si>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</si>
  <si>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</si>
  <si>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</si>
  <si>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</si>
  <si>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</si>
  <si>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</si>
  <si>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</si>
  <si>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</si>
  <si>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</si>
  <si>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</si>
  <si>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</si>
  <si>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</si>
  <si>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</si>
  <si>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</si>
  <si>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</si>
  <si>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</si>
  <si>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</si>
  <si>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</si>
  <si>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</si>
  <si>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</si>
  <si>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</si>
  <si>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</si>
  <si>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</si>
  <si>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</si>
  <si>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</si>
  <si>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</si>
  <si>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</si>
  <si>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</si>
  <si>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</si>
  <si>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</si>
  <si>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</si>
  <si>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</si>
  <si>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</si>
  <si>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</si>
  <si>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</si>
  <si>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</si>
  <si>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</si>
  <si>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</si>
  <si>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</si>
  <si>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</si>
  <si>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</si>
  <si>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</si>
  <si>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</si>
  <si>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</si>
  <si>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</si>
  <si>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</si>
  <si>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</si>
  <si>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</si>
  <si>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</si>
  <si>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</si>
  <si>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</si>
  <si>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</si>
  <si>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</si>
  <si>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</si>
  <si>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</si>
  <si>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</si>
  <si>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</si>
  <si>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</si>
  <si>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</si>
  <si>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</si>
  <si>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</si>
  <si>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</si>
  <si>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</si>
  <si>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</si>
  <si>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</si>
  <si>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</si>
  <si>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</si>
  <si>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</si>
  <si>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</si>
  <si>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</si>
  <si>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</si>
  <si>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</si>
  <si>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</si>
  <si>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</si>
  <si>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</si>
  <si>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</si>
  <si>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</si>
  <si>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</si>
  <si>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</si>
  <si>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</si>
  <si>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</si>
  <si>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</si>
  <si>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</si>
  <si>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</si>
  <si>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</si>
  <si>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</si>
  <si>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</si>
  <si>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</si>
  <si>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</si>
  <si>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</si>
  <si>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</si>
  <si>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</si>
  <si>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</si>
  <si>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</si>
  <si>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</si>
  <si>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</si>
  <si>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</si>
  <si>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</si>
  <si>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</si>
  <si>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</si>
  <si>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</si>
  <si>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</si>
  <si>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</si>
  <si>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</si>
  <si>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</si>
  <si>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</si>
  <si>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</si>
  <si>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</si>
  <si>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</si>
  <si>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</si>
  <si>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</si>
  <si>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</si>
  <si>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</si>
  <si>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</si>
  <si>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</si>
  <si>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</si>
  <si>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</si>
  <si>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</si>
  <si>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</si>
  <si>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</si>
  <si>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</si>
  <si>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</si>
  <si>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</si>
  <si>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</si>
  <si>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</si>
  <si>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</si>
  <si>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</si>
  <si>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</si>
  <si>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</si>
  <si>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</si>
  <si>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</si>
  <si>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</si>
  <si>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</si>
  <si>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</si>
  <si>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</si>
  <si>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</si>
  <si>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</si>
  <si>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</si>
  <si>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</si>
  <si>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</si>
  <si>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</si>
  <si>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</si>
  <si>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</si>
  <si>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</si>
  <si>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</si>
  <si>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</si>
  <si>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</si>
  <si>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</si>
  <si>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</si>
  <si>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</si>
  <si>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</si>
  <si>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</si>
  <si>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</si>
  <si>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</si>
  <si>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</si>
  <si>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</si>
  <si>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</si>
  <si>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</si>
  <si>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</si>
  <si>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</si>
  <si>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</si>
  <si>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</si>
  <si>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</si>
  <si>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</si>
  <si>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</si>
  <si>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</si>
  <si>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</si>
  <si>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</si>
  <si>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</si>
  <si>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</si>
  <si>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</si>
  <si>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</si>
  <si>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</si>
  <si>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</si>
  <si>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</si>
  <si>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</si>
  <si>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</si>
  <si>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</si>
  <si>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</si>
  <si>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</si>
  <si>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</si>
  <si>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</si>
  <si>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</si>
  <si>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</si>
  <si>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</si>
  <si>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</si>
  <si>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</si>
  <si>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</si>
  <si>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</si>
  <si>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</si>
  <si>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</si>
  <si>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</si>
  <si>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</si>
  <si>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</si>
  <si>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</si>
  <si>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</si>
  <si>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</si>
  <si>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</si>
  <si>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</si>
  <si>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</si>
  <si>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</si>
  <si>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</si>
  <si>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</si>
  <si>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</si>
  <si>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</si>
  <si>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</si>
  <si>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</si>
  <si>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</si>
  <si>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</si>
  <si>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</si>
  <si>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</si>
  <si>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</si>
  <si>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</si>
  <si>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</si>
  <si>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</si>
  <si>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</si>
  <si>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</si>
  <si>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</si>
  <si>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</si>
  <si>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</si>
  <si>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</si>
  <si>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</si>
  <si>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</si>
  <si>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</si>
  <si>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</si>
  <si>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</si>
  <si>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</si>
  <si>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</si>
  <si>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</si>
  <si>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</si>
  <si>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</si>
  <si>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</si>
  <si>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</si>
  <si>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</si>
  <si>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</si>
  <si>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</si>
  <si>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</si>
  <si>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</si>
  <si>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</si>
  <si>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</si>
  <si>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</si>
  <si>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</si>
  <si>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</si>
  <si>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</si>
  <si>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</si>
  <si>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</si>
  <si>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</si>
  <si>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</si>
  <si>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</si>
  <si>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</si>
  <si>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</si>
  <si>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</si>
  <si>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</si>
  <si>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</si>
  <si>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</si>
  <si>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</si>
  <si>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</si>
  <si>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</si>
  <si>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</si>
  <si>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</si>
  <si>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</si>
  <si>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</si>
  <si>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</si>
  <si>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</si>
  <si>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</si>
  <si>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</si>
  <si>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</si>
  <si>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</si>
  <si>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</si>
  <si>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</si>
  <si>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</si>
  <si>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</si>
  <si>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</si>
  <si>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</si>
  <si>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</si>
  <si>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</si>
  <si>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</si>
  <si>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</si>
  <si>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</si>
  <si>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</si>
  <si>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</si>
  <si>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</si>
  <si>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</si>
  <si>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</si>
  <si>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</si>
  <si>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</si>
  <si>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</si>
  <si>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</si>
  <si>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</si>
  <si>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</si>
  <si>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</si>
  <si>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</si>
  <si>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</si>
  <si>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</si>
  <si>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</si>
  <si>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</si>
  <si>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</si>
  <si>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</si>
  <si>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</si>
  <si>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</si>
  <si>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</si>
  <si>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</si>
  <si>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</si>
  <si>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</si>
  <si>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</si>
  <si>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</si>
  <si>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</si>
  <si>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</si>
  <si>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</si>
  <si>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</si>
  <si>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</si>
  <si>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</si>
  <si>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</si>
  <si>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</si>
  <si>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</si>
  <si>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</si>
  <si>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</si>
  <si>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</si>
  <si>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</si>
  <si>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</si>
  <si>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</si>
  <si>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</si>
  <si>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</si>
  <si>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</si>
  <si>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</si>
  <si>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</si>
  <si>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</si>
  <si>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</si>
  <si>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</si>
  <si>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</si>
  <si>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</si>
  <si>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</si>
  <si>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</si>
  <si>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</si>
  <si>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</si>
  <si>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</si>
  <si>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</si>
  <si>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</si>
  <si>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</si>
  <si>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</si>
  <si>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</si>
  <si>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</si>
  <si>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</si>
  <si>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</si>
  <si>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</si>
  <si>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</si>
  <si>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</si>
  <si>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</si>
  <si>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</si>
  <si>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</si>
  <si>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</si>
  <si>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</si>
  <si>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</si>
  <si>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</si>
  <si>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</si>
  <si>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</si>
  <si>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</si>
  <si>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</si>
  <si>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</si>
  <si>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</si>
  <si>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</si>
  <si>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</si>
  <si>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</si>
  <si>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</si>
  <si>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</si>
  <si>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</si>
  <si>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</si>
  <si>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</si>
  <si>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</si>
  <si>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</si>
  <si>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</si>
  <si>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</si>
  <si>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</si>
  <si>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</si>
  <si>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</si>
  <si>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</si>
  <si>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</si>
  <si>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</si>
  <si>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</si>
  <si>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</si>
  <si>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</si>
  <si>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</si>
  <si>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</si>
  <si>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</si>
  <si>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</si>
  <si>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</si>
  <si>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</si>
  <si>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</si>
  <si>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</si>
  <si>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</si>
  <si>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</si>
  <si>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</si>
  <si>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</si>
  <si>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</si>
  <si>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</si>
  <si>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</si>
  <si>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</si>
  <si>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</si>
  <si>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</si>
  <si>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</si>
  <si>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</si>
  <si>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</si>
  <si>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</si>
  <si>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</si>
  <si>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</si>
  <si>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</si>
  <si>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</si>
  <si>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</si>
  <si>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</si>
  <si>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</si>
  <si>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</si>
  <si>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</si>
  <si>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</si>
  <si>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</si>
  <si>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</si>
  <si>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</si>
  <si>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</si>
  <si>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</si>
  <si>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</si>
  <si>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</si>
  <si>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</si>
  <si>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</si>
  <si>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</si>
  <si>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</si>
  <si>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</si>
  <si>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</si>
  <si>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</si>
  <si>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</si>
  <si>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</si>
  <si>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</si>
  <si>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</si>
  <si>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</si>
  <si>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</si>
  <si>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</si>
  <si>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</si>
  <si>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</si>
  <si>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</si>
  <si>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</si>
  <si>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</si>
  <si>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</si>
  <si>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</si>
  <si>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</si>
  <si>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</si>
  <si>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</si>
  <si>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</si>
  <si>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</si>
  <si>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</si>
  <si>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</si>
  <si>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</si>
  <si>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</si>
  <si>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</si>
  <si>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</si>
  <si>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</si>
  <si>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</si>
  <si>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</si>
  <si>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</si>
  <si>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</si>
  <si>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</si>
  <si>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</si>
  <si>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</si>
  <si>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</si>
  <si>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</si>
  <si>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</si>
  <si>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</si>
  <si>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</si>
  <si>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</si>
  <si>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</si>
  <si>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</si>
  <si>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</si>
  <si>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</si>
  <si>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</si>
  <si>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</si>
  <si>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</si>
  <si>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</si>
  <si>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</si>
  <si>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</si>
  <si>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</si>
  <si>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</si>
  <si>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</si>
  <si>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</si>
  <si>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</si>
  <si>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</si>
  <si>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</si>
  <si>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</si>
  <si>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</si>
  <si>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</si>
  <si>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</si>
  <si>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</si>
  <si>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</si>
  <si>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</si>
  <si>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</si>
  <si>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</si>
  <si>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</si>
  <si>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</si>
  <si>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</si>
  <si>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</si>
  <si>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</si>
  <si>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</si>
  <si>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</si>
  <si>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</si>
  <si>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</si>
  <si>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</si>
  <si>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</si>
  <si>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</si>
  <si>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</si>
  <si>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</si>
  <si>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</si>
  <si>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</si>
  <si>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</si>
  <si>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</si>
  <si>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</si>
  <si>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</si>
  <si>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</si>
  <si>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</si>
  <si>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</si>
  <si>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</si>
  <si>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</si>
  <si>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</si>
  <si>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</si>
  <si>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</si>
  <si>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</si>
  <si>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</si>
  <si>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</si>
  <si>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</si>
  <si>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</si>
  <si>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</si>
  <si>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</si>
  <si>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</si>
  <si>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</si>
  <si>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</si>
  <si>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</si>
  <si>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</si>
  <si>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</si>
  <si>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</si>
  <si>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</si>
  <si>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</si>
  <si>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</si>
  <si>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</si>
  <si>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</si>
  <si>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</si>
  <si>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</si>
  <si>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</si>
  <si>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</si>
  <si>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</si>
  <si>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</si>
  <si>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</si>
  <si>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</si>
  <si>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</si>
  <si>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</si>
  <si>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</si>
  <si>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</si>
  <si>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</si>
  <si>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</si>
  <si>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</si>
  <si>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</si>
  <si>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</si>
  <si>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</si>
  <si>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</si>
  <si>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</si>
  <si>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</si>
  <si>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</si>
  <si>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</si>
  <si>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</si>
  <si>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</si>
  <si>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</si>
  <si>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</si>
  <si>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</si>
  <si>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</si>
  <si>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</si>
  <si>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</si>
  <si>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</si>
  <si>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</si>
  <si>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</si>
  <si>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</si>
  <si>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</si>
  <si>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</si>
  <si>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</si>
  <si>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</si>
  <si>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</si>
  <si>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</si>
  <si>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</si>
  <si>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</si>
  <si>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</si>
  <si>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</si>
  <si>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</si>
  <si>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</si>
  <si>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</si>
  <si>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</si>
  <si>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</si>
  <si>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</si>
  <si>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</si>
  <si>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</si>
  <si>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</si>
  <si>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</si>
  <si>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</si>
  <si>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</si>
  <si>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</si>
  <si>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</si>
  <si>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</si>
  <si>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</si>
  <si>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</si>
  <si>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</si>
  <si>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</si>
  <si>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</si>
  <si>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</si>
  <si>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</si>
  <si>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</si>
  <si>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</si>
  <si>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</si>
  <si>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</si>
  <si>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</si>
  <si>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</si>
  <si>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</si>
  <si>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</si>
  <si>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</si>
  <si>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</si>
  <si>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</si>
  <si>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</si>
  <si>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</si>
  <si>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</si>
  <si>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</si>
  <si>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</si>
  <si>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</si>
  <si>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</si>
  <si>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</si>
  <si>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</si>
  <si>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</si>
  <si>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</si>
  <si>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</si>
  <si>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</si>
  <si>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</si>
  <si>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</si>
  <si>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</si>
  <si>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</si>
  <si>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</si>
  <si>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</si>
  <si>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</si>
  <si>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</si>
  <si>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</si>
  <si>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</si>
  <si>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</si>
  <si>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</si>
  <si>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</si>
  <si>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</si>
  <si>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</si>
  <si>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</si>
  <si>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</si>
  <si>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</si>
  <si>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</si>
  <si>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</si>
  <si>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</si>
  <si>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</si>
  <si>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</si>
  <si>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</si>
  <si>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</si>
  <si>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</si>
  <si>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</si>
  <si>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</si>
  <si>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</si>
  <si>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</si>
  <si>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</si>
  <si>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</si>
  <si>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</si>
  <si>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</si>
  <si>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</si>
  <si>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</si>
  <si>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</si>
  <si>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</si>
  <si>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</si>
  <si>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</si>
  <si>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</si>
  <si>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</si>
  <si>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</si>
  <si>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</si>
  <si>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</si>
  <si>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</si>
  <si>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</si>
  <si>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</si>
  <si>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</si>
  <si>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</si>
  <si>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</si>
  <si>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</si>
  <si>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</si>
  <si>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</si>
  <si>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</si>
  <si>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</si>
  <si>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</si>
  <si>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</si>
  <si>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</si>
  <si>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</si>
  <si>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</si>
  <si>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</si>
  <si>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</si>
  <si>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</si>
  <si>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</si>
  <si>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</si>
  <si>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</si>
  <si>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</si>
  <si>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</si>
  <si>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</si>
  <si>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</si>
  <si>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</si>
  <si>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</si>
  <si>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</si>
  <si>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</si>
  <si>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</si>
  <si>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</si>
  <si>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</si>
  <si>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</si>
  <si>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</si>
  <si>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</si>
  <si>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</si>
  <si>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</si>
  <si>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</si>
  <si>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</si>
  <si>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</si>
  <si>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</si>
  <si>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</si>
  <si>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</si>
  <si>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</si>
  <si>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</si>
  <si>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</si>
  <si>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</si>
  <si>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</si>
  <si>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</si>
  <si>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</si>
  <si>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</si>
  <si>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</si>
  <si>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</si>
  <si>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</si>
  <si>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</si>
  <si>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</si>
  <si>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</si>
  <si>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</si>
  <si>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</si>
  <si>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</si>
  <si>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</si>
  <si>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</si>
  <si>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</si>
  <si>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</si>
  <si>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</si>
  <si>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</si>
  <si>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</si>
  <si>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</si>
  <si>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</si>
  <si>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</si>
  <si>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</si>
  <si>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</si>
  <si>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</si>
  <si>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</si>
  <si>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</si>
  <si>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</si>
  <si>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</si>
  <si>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</si>
  <si>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</si>
  <si>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</si>
  <si>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</si>
  <si>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</si>
  <si>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</si>
  <si>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</si>
  <si>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</si>
  <si>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</si>
  <si>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</si>
  <si>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</si>
  <si>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</si>
  <si>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</si>
  <si>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</si>
  <si>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</si>
  <si>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</si>
  <si>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</si>
  <si>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</si>
  <si>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</si>
  <si>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</si>
  <si>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</si>
  <si>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</si>
  <si>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</si>
  <si>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</si>
  <si>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</si>
  <si>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</si>
  <si>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</si>
  <si>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</si>
  <si>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</si>
  <si>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</si>
  <si>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</si>
  <si>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</si>
  <si>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</si>
  <si>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</si>
  <si>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</si>
  <si>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</si>
  <si>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</si>
  <si>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</si>
  <si>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</si>
  <si>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</si>
  <si>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</si>
  <si>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</si>
  <si>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</si>
  <si>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</si>
  <si>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</si>
  <si>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</si>
  <si>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</si>
  <si>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</si>
  <si>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</si>
  <si>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</si>
  <si>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</si>
  <si>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</si>
  <si>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</si>
  <si>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</si>
  <si>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</si>
  <si>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</si>
  <si>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</si>
  <si>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</si>
  <si>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</si>
  <si>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</si>
  <si>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</si>
  <si>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</si>
  <si>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</si>
  <si>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</si>
  <si>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</si>
  <si>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</si>
  <si>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</si>
  <si>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</si>
  <si>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</si>
  <si>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</si>
  <si>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</si>
  <si>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</si>
  <si>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</si>
  <si>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</si>
  <si>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</si>
  <si>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</si>
  <si>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</si>
  <si>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</si>
  <si>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</si>
  <si>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</si>
  <si>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</si>
  <si>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</si>
  <si>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</si>
  <si>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</si>
  <si>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</si>
  <si>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</si>
  <si>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</si>
  <si>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</si>
  <si>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</si>
  <si>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</si>
  <si>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</si>
  <si>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</si>
  <si>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</si>
  <si>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</si>
  <si>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</si>
  <si>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</si>
  <si>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</si>
  <si>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</si>
  <si>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</si>
  <si>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</si>
  <si>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</si>
  <si>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</si>
  <si>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</si>
  <si>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</si>
  <si>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</si>
  <si>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</si>
  <si>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</si>
  <si>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</si>
  <si>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</si>
  <si>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</si>
  <si>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</si>
  <si>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</si>
  <si>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</si>
  <si>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</si>
  <si>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</si>
  <si>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</si>
  <si>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</si>
  <si>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</si>
  <si>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</si>
  <si>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</si>
  <si>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</si>
  <si>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</si>
  <si>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</si>
  <si>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</si>
  <si>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</si>
  <si>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</si>
  <si>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</si>
  <si>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</si>
  <si>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</si>
  <si>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</si>
  <si>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</si>
  <si>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</si>
  <si>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</si>
  <si>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</si>
  <si>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</si>
  <si>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</si>
  <si>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</si>
  <si>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</si>
  <si>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</si>
  <si>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</si>
  <si>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</si>
  <si>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</si>
  <si>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</si>
  <si>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</si>
  <si>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</si>
  <si>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</si>
  <si>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</si>
  <si>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</si>
  <si>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</si>
  <si>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</si>
  <si>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</si>
  <si>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</si>
  <si>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</si>
  <si>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</si>
  <si>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</si>
  <si>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</si>
  <si>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</si>
  <si>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</si>
  <si>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</si>
  <si>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</si>
  <si>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</si>
  <si>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</si>
  <si>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</si>
  <si>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</si>
  <si>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</si>
  <si>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</si>
  <si>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</si>
  <si>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</si>
  <si>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</si>
  <si>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</si>
  <si>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</si>
  <si>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</si>
  <si>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</si>
  <si>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</si>
  <si>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</si>
  <si>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</si>
  <si>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</si>
  <si>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</si>
  <si>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</si>
  <si>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</si>
  <si>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</si>
  <si>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</si>
  <si>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</si>
  <si>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</si>
  <si>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</si>
  <si>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</si>
  <si>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</si>
  <si>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</si>
  <si>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</si>
  <si>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</si>
  <si>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</si>
  <si>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</si>
  <si>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</si>
  <si>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</si>
  <si>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</si>
  <si>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</si>
  <si>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</si>
  <si>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</si>
  <si>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</si>
  <si>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</si>
  <si>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</si>
  <si>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</si>
  <si>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</si>
  <si>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</si>
  <si>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</si>
  <si>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</si>
  <si>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</si>
  <si>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</si>
  <si>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</si>
  <si>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</si>
  <si>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</si>
  <si>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</si>
  <si>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</si>
  <si>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</si>
  <si>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</si>
  <si>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</si>
  <si>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</si>
  <si>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</si>
  <si>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</si>
  <si>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</si>
  <si>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</si>
  <si>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</si>
  <si>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</si>
  <si>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</si>
  <si>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</si>
  <si>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</si>
  <si>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</si>
  <si>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</si>
  <si>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</si>
  <si>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</si>
  <si>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</si>
  <si>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</si>
  <si>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</si>
  <si>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</si>
  <si>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</si>
  <si>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</si>
  <si>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</si>
  <si>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</si>
  <si>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</si>
  <si>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</si>
  <si>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</si>
  <si>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</si>
  <si>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</si>
  <si>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</si>
  <si>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</si>
  <si>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</si>
  <si>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</si>
  <si>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</si>
  <si>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</si>
  <si>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</si>
  <si>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</si>
  <si>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</si>
  <si>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</si>
  <si>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</si>
  <si>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</si>
  <si>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</si>
  <si>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</si>
  <si>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</si>
  <si>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</si>
  <si>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</si>
  <si>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</si>
  <si>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</si>
  <si>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</si>
  <si>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</si>
  <si>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</si>
  <si>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</si>
  <si>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</si>
  <si>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</si>
  <si>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</si>
  <si>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</si>
  <si>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</si>
  <si>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</si>
  <si>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</si>
  <si>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</si>
  <si>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</si>
  <si>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</si>
  <si>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</si>
  <si>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</si>
  <si>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</si>
  <si>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</si>
  <si>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</si>
  <si>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</si>
  <si>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</si>
  <si>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</si>
  <si>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</si>
  <si>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</si>
  <si>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</si>
  <si>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</si>
  <si>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</si>
  <si>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</si>
  <si>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</si>
  <si>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</si>
  <si>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</si>
  <si>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</si>
  <si>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</si>
  <si>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</si>
  <si>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</si>
  <si>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</si>
  <si>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</si>
  <si>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</si>
  <si>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</si>
  <si>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</si>
  <si>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</si>
  <si>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</si>
  <si>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</si>
  <si>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</si>
  <si>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</si>
  <si>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</si>
  <si>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</si>
  <si>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</si>
  <si>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</si>
  <si>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</si>
  <si>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</si>
  <si>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</si>
  <si>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</si>
  <si>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</si>
  <si>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</si>
  <si>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</si>
  <si>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</si>
  <si>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</si>
  <si>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</si>
  <si>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</si>
  <si>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</si>
  <si>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</si>
  <si>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</si>
  <si>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</si>
  <si>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</si>
  <si>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</si>
  <si>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</si>
  <si>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</si>
  <si>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</si>
  <si>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</si>
  <si>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</si>
  <si>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</si>
  <si>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</si>
  <si>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</si>
  <si>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</si>
  <si>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</si>
  <si>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</si>
  <si>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</si>
  <si>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</si>
  <si>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</si>
  <si>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</si>
  <si>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</si>
  <si>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</si>
  <si>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</si>
  <si>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</si>
  <si>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</si>
  <si>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</si>
  <si>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</si>
  <si>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</si>
  <si>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</si>
  <si>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</si>
  <si>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</si>
  <si>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</si>
  <si>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</si>
  <si>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</si>
  <si>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</si>
  <si>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</si>
  <si>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</si>
  <si>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</si>
  <si>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</si>
  <si>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</si>
  <si>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</si>
  <si>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</si>
  <si>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</si>
  <si>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</si>
  <si>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</si>
  <si>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</si>
  <si>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</si>
  <si>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</si>
  <si>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</si>
  <si>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</si>
  <si>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</si>
  <si>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</si>
  <si>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</si>
  <si>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</si>
  <si>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</si>
  <si>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</si>
  <si>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</si>
  <si>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</si>
  <si>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</si>
  <si>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</si>
  <si>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</si>
  <si>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</si>
  <si>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</si>
  <si>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</si>
  <si>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</si>
  <si>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</si>
  <si>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</si>
  <si>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</si>
  <si>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</si>
  <si>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</si>
  <si>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</si>
  <si>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</si>
  <si>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</si>
  <si>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</si>
  <si>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</si>
  <si>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</si>
  <si>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</si>
  <si>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</si>
  <si>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</si>
  <si>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</si>
  <si>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</si>
  <si>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</si>
  <si>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</si>
  <si>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</si>
  <si>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</si>
  <si>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</si>
  <si>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</si>
  <si>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</si>
  <si>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</si>
  <si>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</si>
  <si>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</si>
  <si>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</si>
  <si>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</si>
  <si>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</si>
  <si>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</si>
  <si>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</si>
  <si>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</si>
  <si>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</si>
  <si>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</si>
  <si>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</si>
  <si>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</si>
  <si>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</si>
  <si>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</si>
  <si>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</si>
  <si>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</si>
  <si>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</si>
  <si>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</si>
  <si>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</si>
  <si>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</si>
  <si>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</si>
  <si>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</si>
  <si>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</si>
  <si>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</si>
  <si>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</si>
  <si>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</si>
  <si>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</si>
  <si>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</si>
  <si>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</si>
  <si>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</si>
  <si>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</si>
  <si>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</si>
  <si>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</si>
  <si>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</si>
  <si>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</si>
  <si>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</si>
  <si>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</si>
  <si>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</si>
  <si>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</si>
  <si>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</si>
  <si>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</si>
  <si>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</si>
  <si>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</si>
  <si>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</si>
  <si>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</si>
  <si>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</si>
  <si>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</si>
  <si>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</si>
  <si>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</si>
  <si>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</si>
  <si>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</si>
  <si>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</si>
  <si>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</si>
  <si>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</si>
  <si>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</si>
  <si>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</si>
  <si>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</si>
  <si>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</si>
  <si>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</si>
  <si>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</si>
  <si>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</si>
  <si>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</si>
  <si>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</si>
  <si>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</si>
  <si>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</si>
  <si>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</si>
  <si>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</si>
  <si>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</si>
  <si>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</si>
  <si>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</si>
  <si>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</si>
  <si>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</si>
  <si>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</si>
  <si>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</si>
  <si>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</si>
  <si>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</si>
  <si>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</si>
  <si>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</si>
  <si>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</si>
  <si>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</si>
  <si>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</si>
  <si>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</si>
  <si>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</si>
  <si>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</si>
  <si>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</si>
  <si>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</si>
  <si>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</si>
  <si>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</si>
  <si>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</si>
  <si>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</si>
  <si>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</si>
  <si>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</si>
  <si>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</si>
  <si>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</si>
  <si>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</si>
  <si>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</si>
  <si>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</si>
  <si>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</si>
  <si>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</si>
  <si>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</si>
  <si>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</si>
  <si>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</si>
  <si>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</si>
  <si>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</si>
  <si>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</si>
  <si>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</si>
  <si>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</si>
  <si>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</si>
  <si>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</si>
  <si>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</si>
  <si>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</si>
  <si>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</si>
  <si>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</si>
  <si>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</si>
  <si>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</si>
  <si>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</si>
  <si>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</si>
  <si>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</si>
  <si>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</si>
  <si>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</si>
  <si>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</si>
  <si>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</si>
  <si>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</si>
  <si>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</si>
  <si>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</si>
  <si>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</si>
  <si>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</si>
  <si>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</si>
  <si>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</si>
  <si>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</si>
  <si>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</si>
  <si>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</si>
  <si>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</si>
  <si>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</si>
  <si>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</si>
  <si>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</si>
  <si>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</si>
  <si>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</si>
  <si>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</si>
  <si>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</si>
  <si>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</si>
  <si>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</si>
  <si>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</si>
  <si>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</si>
  <si>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</si>
  <si>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</si>
  <si>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</si>
  <si>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</si>
  <si>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</si>
  <si>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</si>
  <si>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</si>
  <si>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</si>
  <si>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</si>
  <si>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</si>
  <si>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</si>
  <si>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</si>
  <si>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</si>
  <si>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</si>
  <si>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</si>
  <si>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</si>
  <si>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</si>
  <si>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</si>
  <si>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</si>
  <si>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</si>
  <si>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</si>
  <si>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</si>
  <si>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</si>
  <si>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</si>
  <si>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</si>
  <si>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</si>
  <si>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</si>
  <si>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</si>
  <si>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</si>
  <si>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</si>
  <si>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</si>
  <si>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</si>
  <si>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</si>
  <si>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</si>
  <si>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</si>
  <si>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</si>
  <si>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</si>
  <si>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</si>
  <si>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</si>
  <si>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</si>
  <si>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</si>
  <si>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</si>
  <si>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</si>
  <si>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</si>
  <si>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</si>
  <si>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</si>
  <si>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</si>
  <si>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</si>
  <si>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</si>
  <si>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</si>
  <si>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</si>
  <si>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</si>
  <si>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</si>
  <si>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</si>
  <si>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</si>
  <si>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</si>
  <si>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</si>
  <si>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</si>
  <si>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</si>
  <si>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</si>
  <si>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</si>
  <si>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</si>
  <si>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</si>
  <si>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</si>
  <si>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</si>
  <si>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</si>
  <si>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</si>
  <si>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</si>
  <si>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</si>
  <si>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</si>
  <si>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</si>
  <si>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</si>
  <si>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</si>
  <si>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</si>
  <si>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</si>
  <si>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</si>
  <si>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</si>
  <si>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</si>
  <si>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</si>
  <si>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</si>
  <si>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</si>
  <si>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</si>
  <si>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</si>
  <si>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</si>
  <si>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</si>
  <si>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</si>
  <si>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</si>
  <si>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</si>
  <si>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</si>
  <si>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</si>
  <si>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</si>
  <si>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</si>
  <si>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</si>
  <si>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</si>
  <si>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</si>
  <si>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</si>
  <si>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</si>
  <si>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</si>
  <si>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</si>
  <si>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</si>
  <si>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</si>
  <si>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</si>
  <si>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</si>
  <si>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</si>
  <si>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</si>
  <si>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</si>
  <si>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</si>
  <si>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</si>
  <si>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</si>
  <si>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</si>
  <si>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</si>
  <si>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</si>
  <si>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</si>
  <si>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</si>
  <si>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</si>
  <si>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</si>
  <si>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</si>
  <si>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</si>
  <si>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</si>
  <si>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</si>
  <si>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</si>
  <si>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</si>
  <si>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</si>
  <si>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</si>
  <si>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</si>
  <si>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</si>
  <si>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</si>
  <si>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</si>
  <si>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</si>
  <si>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</si>
  <si>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</si>
  <si>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</si>
  <si>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</si>
  <si>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</si>
  <si>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</si>
  <si>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</si>
  <si>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</si>
  <si>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</si>
  <si>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</si>
  <si>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</si>
  <si>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</si>
  <si>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</si>
  <si>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</si>
  <si>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</si>
  <si>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</si>
  <si>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</si>
  <si>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</si>
  <si>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</si>
  <si>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</si>
  <si>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</si>
  <si>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</si>
  <si>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</si>
  <si>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</si>
  <si>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</si>
  <si>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</si>
  <si>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</si>
  <si>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</si>
  <si>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</si>
  <si>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</si>
  <si>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</si>
  <si>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</si>
  <si>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</si>
  <si>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</si>
  <si>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</si>
  <si>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</si>
  <si>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</si>
  <si>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</si>
  <si>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</si>
  <si>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</si>
  <si>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</si>
  <si>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</si>
  <si>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</si>
  <si>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</si>
  <si>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</si>
  <si>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</si>
  <si>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</si>
  <si>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</si>
  <si>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</si>
  <si>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</si>
  <si>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</si>
  <si>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</si>
  <si>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</si>
  <si>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</si>
  <si>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</si>
  <si>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</si>
  <si>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</si>
  <si>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</si>
  <si>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</si>
  <si>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</si>
  <si>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</si>
  <si>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</si>
  <si>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</si>
  <si>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</si>
  <si>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</si>
  <si>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</si>
  <si>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</si>
  <si>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</si>
  <si>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</si>
  <si>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</si>
  <si>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</si>
  <si>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</si>
  <si>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</si>
  <si>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</si>
  <si>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</si>
  <si>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</si>
  <si>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</si>
  <si>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</si>
  <si>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</si>
  <si>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</si>
  <si>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</si>
  <si>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</si>
  <si>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</si>
  <si>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</si>
  <si>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</si>
  <si>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</si>
  <si>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</si>
  <si>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</si>
  <si>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</si>
  <si>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</si>
  <si>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</si>
  <si>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</si>
  <si>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</si>
  <si>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</si>
  <si>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</si>
  <si>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</si>
  <si>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</si>
  <si>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</si>
  <si>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</si>
  <si>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</si>
  <si>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</si>
  <si>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</si>
  <si>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</si>
  <si>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</si>
  <si>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</si>
  <si>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</si>
  <si>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</si>
  <si>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</si>
  <si>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</si>
  <si>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</si>
  <si>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</si>
  <si>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</si>
  <si>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</si>
  <si>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</si>
  <si>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</si>
  <si>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</si>
  <si>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</si>
  <si>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</si>
  <si>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</si>
  <si>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</si>
  <si>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</si>
  <si>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</si>
  <si>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</si>
  <si>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</si>
  <si>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</si>
  <si>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</si>
  <si>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</si>
  <si>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</si>
  <si>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</si>
  <si>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</si>
  <si>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</si>
  <si>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</si>
  <si>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</si>
  <si>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</si>
  <si>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</si>
  <si>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</si>
  <si>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</si>
  <si>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</si>
  <si>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</si>
  <si>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</si>
  <si>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</si>
  <si>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</si>
  <si>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</si>
  <si>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</si>
  <si>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</si>
  <si>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</si>
  <si>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</si>
  <si>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</si>
  <si>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</si>
  <si>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</si>
  <si>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</si>
  <si>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</si>
  <si>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</si>
  <si>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</si>
  <si>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</si>
  <si>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</si>
  <si>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</si>
  <si>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</si>
  <si>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</si>
  <si>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</si>
  <si>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</si>
  <si>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</si>
  <si>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</si>
  <si>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</si>
  <si>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</si>
  <si>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</si>
  <si>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</si>
  <si>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</si>
  <si>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</si>
  <si>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</si>
  <si>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</si>
  <si>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</si>
  <si>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</si>
  <si>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</si>
  <si>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</si>
  <si>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</si>
  <si>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</si>
  <si>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</si>
  <si>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</si>
  <si>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</si>
  <si>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</si>
  <si>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</si>
  <si>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</si>
  <si>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</si>
  <si>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</si>
  <si>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</si>
  <si>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</si>
  <si>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</si>
  <si>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</si>
  <si>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</si>
  <si>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</si>
  <si>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</si>
  <si>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</si>
  <si>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</si>
  <si>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</si>
  <si>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</si>
  <si>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</si>
  <si>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</si>
  <si>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</si>
  <si>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</si>
  <si>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</si>
  <si>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</si>
  <si>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</si>
  <si>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</si>
  <si>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</si>
  <si>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</si>
  <si>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</si>
  <si>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</si>
  <si>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</si>
  <si>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</si>
  <si>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</si>
  <si>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</si>
  <si>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</si>
  <si>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</si>
  <si>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</si>
  <si>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</si>
  <si>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</si>
  <si>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</si>
  <si>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</si>
  <si>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</si>
  <si>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</si>
  <si>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</si>
  <si>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</si>
  <si>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</si>
  <si>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</si>
  <si>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</si>
  <si>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</si>
  <si>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</si>
  <si>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</si>
  <si>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</si>
  <si>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</si>
  <si>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</si>
  <si>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</si>
  <si>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</si>
  <si>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</si>
  <si>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</si>
  <si>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</si>
  <si>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</si>
  <si>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</si>
  <si>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</si>
  <si>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</si>
  <si>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</si>
  <si>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</si>
  <si>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</si>
  <si>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</si>
  <si>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</si>
  <si>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</si>
  <si>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</si>
  <si>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</si>
  <si>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</si>
  <si>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</si>
  <si>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</si>
  <si>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</si>
  <si>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</si>
  <si>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</si>
  <si>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</si>
  <si>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</si>
  <si>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</si>
  <si>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</si>
  <si>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</si>
  <si>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</si>
  <si>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</si>
  <si>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</si>
  <si>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</si>
  <si>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</si>
  <si>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</si>
  <si>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</si>
  <si>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</si>
  <si>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</si>
  <si>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</si>
  <si>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</si>
  <si>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</si>
  <si>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</si>
  <si>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</si>
  <si>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</si>
  <si>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</si>
  <si>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</si>
  <si>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</si>
  <si>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</si>
  <si>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</si>
  <si>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</si>
  <si>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</si>
  <si>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</si>
  <si>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</si>
  <si>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</si>
  <si>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</si>
  <si>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</si>
  <si>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</si>
  <si>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</si>
  <si>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</si>
  <si>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</si>
  <si>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</si>
  <si>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</si>
  <si>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</si>
  <si>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</si>
  <si>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</si>
  <si>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</si>
  <si>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</si>
  <si>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</si>
  <si>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</si>
  <si>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</si>
  <si>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</si>
  <si>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</si>
  <si>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</si>
  <si>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</si>
  <si>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</si>
  <si>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</si>
  <si>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</si>
  <si>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</si>
  <si>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</si>
  <si>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</si>
  <si>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</si>
  <si>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</si>
  <si>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</si>
  <si>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</si>
  <si>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</si>
  <si>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</si>
  <si>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</si>
  <si>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</si>
  <si>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</si>
  <si>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</si>
  <si>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</si>
  <si>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</si>
  <si>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</si>
  <si>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</si>
  <si>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</si>
  <si>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</si>
  <si>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</si>
  <si>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</si>
  <si>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</si>
  <si>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</si>
  <si>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</si>
  <si>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</si>
  <si>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</si>
  <si>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</si>
  <si>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</si>
  <si>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</si>
  <si>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</si>
  <si>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</si>
  <si>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</si>
  <si>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</si>
  <si>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</si>
  <si>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</si>
  <si>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</si>
  <si>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</si>
  <si>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</si>
  <si>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</si>
  <si>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</si>
  <si>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</si>
  <si>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</si>
  <si>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</si>
  <si>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</si>
  <si>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</si>
  <si>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</si>
  <si>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</si>
  <si>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</si>
  <si>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</si>
  <si>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</si>
  <si>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</si>
  <si>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</si>
  <si>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</si>
  <si>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</si>
  <si>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</si>
  <si>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</si>
  <si>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</si>
  <si>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</si>
  <si>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</si>
  <si>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</si>
  <si>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</si>
  <si>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</si>
  <si>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</si>
  <si>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</si>
  <si>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</si>
  <si>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</si>
  <si>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</si>
  <si>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</si>
  <si>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</si>
  <si>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</si>
  <si>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</si>
  <si>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</si>
  <si>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</si>
  <si>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</si>
  <si>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</si>
  <si>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</si>
  <si>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</si>
  <si>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</si>
  <si>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</si>
  <si>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</si>
  <si>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</si>
  <si>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</si>
  <si>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</si>
  <si>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</si>
  <si>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</si>
  <si>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</si>
  <si>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</si>
  <si>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</si>
  <si>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</si>
  <si>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</si>
  <si>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</si>
  <si>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</si>
  <si>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</si>
  <si>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</si>
  <si>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</si>
  <si>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</si>
  <si>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</si>
  <si>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</si>
  <si>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</si>
  <si>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</si>
  <si>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</si>
  <si>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</si>
  <si>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</si>
  <si>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</si>
  <si>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</si>
  <si>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</si>
  <si>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</si>
  <si>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</si>
  <si>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</si>
  <si>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</si>
  <si>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</si>
  <si>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</si>
  <si>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</si>
  <si>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</si>
  <si>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</si>
  <si>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</si>
  <si>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</si>
  <si>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</si>
  <si>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</si>
  <si>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</si>
  <si>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</si>
  <si>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</si>
  <si>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</si>
  <si>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</si>
  <si>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</si>
  <si>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</si>
  <si>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</si>
  <si>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</si>
  <si>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</si>
  <si>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</si>
  <si>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</si>
  <si>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</si>
  <si>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</si>
  <si>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</si>
  <si>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</si>
  <si>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</si>
  <si>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</si>
  <si>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</si>
  <si>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</si>
  <si>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</si>
  <si>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</si>
  <si>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</si>
  <si>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</si>
  <si>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</si>
  <si>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</si>
  <si>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</si>
  <si>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</si>
  <si>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</si>
  <si>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</si>
  <si>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</si>
  <si>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</si>
  <si>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</si>
  <si>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</si>
  <si>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</si>
  <si>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</si>
  <si>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</si>
  <si>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</si>
  <si>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</si>
  <si>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</si>
  <si>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</si>
  <si>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</si>
  <si>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</si>
  <si>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</si>
  <si>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</si>
  <si>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</si>
  <si>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</si>
  <si>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</si>
  <si>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</si>
  <si>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</si>
  <si>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</si>
  <si>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</si>
  <si>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</si>
  <si>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</si>
  <si>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</si>
  <si>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</si>
  <si>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</si>
  <si>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</si>
  <si>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</si>
  <si>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</si>
  <si>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</si>
  <si>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</si>
  <si>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</si>
  <si>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</si>
  <si>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</si>
  <si>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</si>
  <si>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</si>
  <si>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</si>
  <si>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</si>
  <si>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</si>
  <si>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</si>
  <si>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</si>
  <si>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</si>
  <si>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</si>
  <si>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</si>
  <si>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</si>
  <si>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</si>
  <si>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</si>
  <si>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</si>
  <si>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</si>
  <si>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</si>
  <si>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</si>
  <si>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</si>
  <si>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</si>
  <si>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</si>
  <si>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</si>
  <si>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</si>
  <si>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</si>
  <si>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</si>
  <si>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</si>
  <si>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</si>
  <si>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</si>
  <si>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</si>
  <si>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</si>
  <si>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</si>
  <si>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</si>
  <si>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</si>
  <si>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</si>
  <si>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</si>
  <si>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</si>
  <si>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</si>
  <si>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</si>
  <si>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</si>
  <si>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</si>
  <si>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</si>
  <si>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</si>
  <si>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</si>
  <si>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</si>
  <si>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</si>
  <si>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</si>
  <si>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</si>
  <si>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</si>
  <si>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</si>
  <si>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</si>
  <si>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</si>
  <si>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</si>
  <si>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</si>
  <si>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</si>
  <si>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</si>
  <si>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</si>
  <si>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</si>
  <si>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</si>
  <si>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</si>
  <si>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</si>
  <si>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</si>
  <si>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</si>
  <si>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</si>
  <si>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</si>
  <si>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</si>
  <si>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</si>
  <si>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</si>
  <si>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</si>
  <si>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</si>
  <si>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</si>
  <si>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</si>
  <si>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</si>
  <si>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</si>
  <si>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</si>
  <si>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</si>
  <si>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</si>
  <si>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</si>
  <si>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</si>
  <si>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</si>
  <si>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</si>
  <si>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</si>
  <si>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</si>
  <si>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</si>
  <si>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</si>
  <si>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</si>
  <si>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</si>
  <si>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</si>
  <si>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</si>
  <si>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</si>
  <si>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</si>
  <si>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</si>
  <si>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</si>
  <si>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</si>
  <si>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</si>
  <si>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</si>
  <si>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</si>
  <si>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</si>
  <si>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</si>
  <si>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</si>
  <si>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</si>
  <si>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</si>
  <si>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</si>
  <si>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</si>
  <si>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</si>
  <si>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</si>
  <si>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</si>
  <si>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</si>
  <si>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</si>
  <si>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</si>
  <si>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</si>
  <si>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</si>
  <si>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</si>
  <si>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</si>
  <si>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</si>
  <si>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</si>
  <si>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</si>
  <si>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</si>
  <si>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</si>
  <si>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</si>
  <si>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</si>
  <si>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</si>
  <si>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</si>
  <si>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</si>
  <si>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</si>
  <si>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</si>
  <si>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</si>
  <si>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</si>
  <si>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</si>
  <si>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</si>
  <si>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</si>
  <si>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</si>
  <si>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</si>
  <si>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</si>
  <si>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</si>
  <si>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</si>
  <si>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</si>
  <si>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</si>
  <si>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</si>
  <si>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</si>
  <si>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</si>
  <si>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</si>
  <si>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</si>
  <si>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</si>
  <si>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</si>
  <si>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</si>
  <si>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</si>
  <si>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</si>
  <si>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</si>
  <si>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</si>
  <si>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</si>
  <si>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</si>
  <si>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</si>
  <si>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</si>
  <si>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</si>
  <si>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</si>
  <si>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</si>
  <si>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</si>
  <si>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</si>
  <si>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</si>
  <si>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</si>
  <si>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</si>
  <si>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</si>
  <si>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</si>
  <si>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</si>
  <si>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</si>
  <si>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</si>
  <si>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</si>
  <si>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</si>
  <si>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</si>
  <si>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</si>
  <si>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</si>
  <si>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</si>
  <si>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</si>
  <si>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</si>
  <si>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</si>
  <si>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</si>
  <si>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</si>
  <si>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</si>
  <si>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</si>
  <si>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</si>
  <si>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</si>
  <si>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</si>
  <si>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</si>
  <si>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</si>
  <si>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</si>
  <si>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</si>
  <si>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</si>
  <si>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</si>
  <si>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</si>
  <si>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</si>
  <si>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</si>
  <si>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</si>
  <si>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</si>
  <si>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</si>
  <si>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</si>
  <si>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</si>
  <si>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</si>
  <si>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</si>
  <si>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</si>
  <si>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</si>
  <si>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</si>
  <si>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</si>
  <si>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</si>
  <si>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</si>
  <si>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</si>
  <si>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</si>
  <si>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</si>
  <si>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</si>
  <si>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</si>
  <si>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</si>
  <si>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</si>
  <si>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</si>
  <si>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</si>
  <si>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</si>
  <si>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</si>
  <si>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</si>
  <si>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</si>
  <si>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</si>
  <si>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</si>
  <si>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</si>
  <si>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</si>
  <si>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</si>
  <si>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</si>
  <si>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</si>
  <si>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</si>
  <si>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</si>
  <si>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</si>
  <si>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</si>
  <si>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</si>
  <si>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</si>
  <si>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</si>
  <si>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</si>
  <si>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</si>
  <si>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</si>
  <si>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</si>
  <si>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</si>
  <si>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</si>
  <si>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</si>
  <si>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</si>
  <si>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</si>
  <si>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</si>
  <si>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</si>
  <si>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</si>
  <si>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</si>
  <si>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</si>
  <si>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</si>
  <si>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</si>
  <si>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</si>
  <si>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</si>
  <si>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</si>
  <si>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</si>
  <si>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</si>
  <si>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</si>
  <si>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</si>
  <si>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</si>
  <si>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</si>
  <si>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</si>
  <si>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</si>
  <si>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</si>
  <si>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</si>
  <si>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</si>
  <si>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</si>
  <si>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</si>
  <si>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</si>
  <si>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</si>
  <si>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</si>
  <si>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</si>
  <si>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</si>
  <si>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</si>
  <si>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</si>
  <si>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</si>
  <si>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</si>
  <si>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</si>
  <si>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</si>
  <si>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</si>
  <si>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</si>
  <si>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</si>
  <si>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</si>
  <si>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</si>
  <si>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</si>
  <si>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</si>
  <si>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</si>
  <si>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</si>
  <si>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</si>
  <si>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</si>
  <si>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</si>
  <si>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</si>
  <si>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</si>
  <si>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</si>
  <si>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</si>
  <si>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</si>
  <si>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</si>
  <si>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</si>
  <si>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</si>
  <si>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</si>
  <si>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</si>
  <si>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</si>
  <si>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</si>
  <si>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</si>
  <si>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</si>
  <si>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</si>
  <si>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</si>
  <si>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</si>
  <si>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</si>
  <si>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</si>
  <si>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</si>
  <si>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</si>
  <si>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</si>
  <si>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</si>
  <si>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</si>
  <si>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</si>
  <si>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</si>
  <si>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</si>
  <si>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</si>
  <si>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</si>
  <si>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</si>
  <si>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</si>
  <si>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</si>
  <si>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</si>
  <si>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</si>
  <si>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</si>
  <si>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</si>
  <si>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</si>
  <si>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</si>
  <si>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</si>
  <si>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</si>
  <si>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</si>
  <si>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</si>
  <si>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</si>
  <si>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</si>
  <si>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</si>
  <si>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</si>
  <si>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</si>
  <si>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</si>
  <si>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</si>
  <si>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</si>
  <si>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</si>
  <si>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</si>
  <si>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</si>
  <si>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</si>
  <si>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</si>
  <si>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</si>
  <si>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</si>
  <si>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</si>
  <si>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</si>
  <si>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</si>
  <si>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</si>
  <si>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</si>
  <si>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</si>
  <si>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</si>
  <si>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</si>
  <si>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</si>
  <si>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</si>
  <si>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</si>
  <si>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</si>
  <si>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</si>
  <si>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</si>
  <si>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</si>
  <si>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</si>
  <si>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</si>
  <si>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</si>
  <si>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</si>
  <si>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</si>
  <si>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</si>
  <si>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</si>
  <si>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</si>
  <si>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</si>
  <si>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</si>
  <si>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</si>
  <si>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</si>
  <si>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</si>
  <si>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</si>
  <si>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</si>
  <si>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</si>
  <si>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</si>
  <si>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</si>
  <si>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</si>
  <si>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</si>
  <si>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</si>
  <si>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</si>
  <si>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</si>
  <si>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</si>
  <si>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</si>
  <si>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</si>
  <si>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</si>
  <si>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</si>
  <si>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</si>
  <si>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</si>
  <si>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</si>
  <si>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</si>
  <si>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</si>
  <si>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</si>
  <si>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</si>
  <si>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</si>
  <si>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</si>
  <si>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</si>
  <si>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</si>
  <si>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</si>
  <si>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</si>
  <si>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</si>
  <si>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</si>
  <si>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</si>
  <si>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</si>
  <si>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</si>
  <si>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</si>
  <si>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</si>
  <si>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</si>
  <si>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</si>
  <si>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</si>
  <si>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</si>
  <si>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</si>
  <si>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</si>
  <si>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</si>
  <si>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</si>
  <si>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</si>
  <si>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</si>
  <si>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</si>
  <si>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</si>
  <si>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</si>
  <si>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</si>
  <si>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</si>
  <si>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</si>
  <si>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</si>
  <si>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</si>
  <si>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</si>
  <si>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</si>
  <si>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</si>
  <si>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</si>
  <si>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</si>
  <si>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</si>
  <si>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</si>
  <si>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</si>
  <si>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</si>
  <si>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</si>
  <si>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</si>
  <si>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</si>
  <si>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</si>
  <si>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</si>
  <si>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</si>
  <si>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</si>
  <si>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</si>
  <si>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</si>
  <si>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</si>
  <si>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</si>
  <si>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</si>
  <si>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</si>
  <si>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</si>
  <si>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</si>
  <si>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</si>
  <si>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</si>
  <si>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</si>
  <si>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</si>
  <si>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</si>
  <si>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</si>
  <si>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</si>
  <si>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</si>
  <si>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</si>
  <si>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</si>
  <si>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</si>
  <si>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</si>
  <si>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</si>
  <si>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</si>
  <si>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</si>
  <si>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</si>
  <si>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</si>
  <si>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</si>
  <si>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</si>
  <si>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</si>
  <si>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</si>
  <si>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</si>
  <si>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</si>
  <si>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</si>
  <si>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</si>
  <si>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</si>
  <si>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</si>
  <si>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</si>
  <si>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</si>
  <si>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</si>
  <si>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</si>
  <si>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</si>
  <si>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</si>
  <si>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</si>
  <si>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</si>
  <si>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</si>
  <si>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</si>
  <si>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</si>
  <si>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</si>
  <si>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</si>
  <si>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</si>
  <si>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</si>
  <si>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</si>
  <si>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</si>
  <si>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</si>
  <si>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</si>
  <si>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</si>
  <si>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</si>
  <si>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</si>
  <si>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</si>
  <si>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</si>
  <si>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</si>
  <si>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</si>
  <si>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</si>
  <si>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</si>
  <si>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</si>
  <si>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</si>
  <si>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</si>
  <si>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</si>
  <si>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</si>
  <si>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</si>
  <si>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</si>
  <si>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</si>
  <si>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</si>
  <si>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</si>
  <si>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</si>
  <si>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</si>
  <si>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</si>
  <si>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</si>
  <si>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</si>
  <si>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</si>
  <si>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</si>
  <si>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</si>
  <si>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</si>
  <si>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</si>
  <si>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</si>
  <si>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</si>
  <si>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</si>
  <si>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</si>
  <si>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</si>
  <si>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</si>
  <si>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</si>
  <si>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</si>
  <si>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</si>
  <si>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</si>
  <si>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</si>
  <si>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</si>
  <si>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</si>
  <si>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</si>
  <si>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</si>
  <si>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</si>
  <si>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</si>
  <si>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</si>
  <si>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</si>
  <si>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</si>
  <si>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</si>
  <si>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</si>
  <si>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</si>
  <si>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</si>
  <si>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</si>
  <si>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</si>
  <si>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</si>
  <si>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</si>
  <si>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</si>
  <si>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</si>
  <si>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</si>
  <si>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</si>
  <si>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</si>
  <si>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</si>
  <si>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</si>
  <si>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</si>
  <si>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</si>
  <si>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</si>
  <si>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</si>
  <si>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</si>
  <si>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</si>
  <si>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</si>
  <si>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</si>
  <si>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</si>
  <si>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</si>
  <si>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</si>
  <si>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</si>
  <si>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</si>
  <si>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</si>
  <si>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</si>
  <si>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</si>
  <si>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</si>
  <si>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</si>
  <si>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</si>
  <si>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</si>
  <si>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</si>
  <si>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</si>
  <si>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</si>
  <si>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</si>
  <si>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</si>
  <si>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</si>
  <si>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</si>
  <si>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</si>
  <si>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</si>
  <si>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</si>
  <si>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</si>
  <si>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</si>
  <si>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</si>
  <si>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</si>
  <si>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</si>
  <si>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</si>
  <si>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</si>
  <si>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</si>
  <si>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</si>
  <si>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</si>
  <si>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</si>
  <si>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</si>
  <si>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</si>
  <si>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</si>
  <si>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</si>
  <si>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</si>
  <si>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</si>
  <si>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</si>
  <si>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</si>
  <si>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</si>
  <si>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</si>
  <si>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</si>
  <si>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</si>
  <si>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</si>
  <si>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</si>
  <si>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</si>
  <si>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</si>
  <si>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</si>
  <si>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</si>
  <si>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</si>
  <si>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</si>
  <si>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</si>
  <si>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</si>
  <si>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</si>
  <si>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</si>
  <si>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</si>
  <si>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</si>
  <si>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</si>
  <si>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</si>
  <si>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</si>
  <si>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</si>
  <si>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</si>
  <si>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</si>
  <si>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</si>
  <si>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</si>
  <si>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</si>
  <si>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</si>
  <si>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</si>
  <si>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</si>
  <si>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</si>
  <si>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</si>
  <si>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</si>
  <si>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</si>
  <si>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</si>
  <si>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</si>
  <si>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</si>
  <si>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</si>
  <si>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</si>
  <si>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</si>
  <si>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</si>
  <si>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</si>
  <si>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</si>
  <si>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</si>
  <si>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</si>
  <si>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</si>
  <si>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</si>
  <si>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</si>
  <si>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</si>
  <si>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</si>
  <si>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</si>
  <si>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</si>
  <si>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</si>
  <si>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</si>
  <si>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</si>
  <si>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</si>
  <si>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</si>
  <si>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</si>
  <si>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</si>
  <si>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</si>
  <si>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</si>
  <si>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</si>
  <si>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</si>
  <si>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</si>
  <si>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</si>
  <si>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</si>
  <si>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</si>
  <si>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</si>
  <si>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</si>
  <si>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</si>
  <si>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</si>
  <si>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</si>
  <si>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</si>
  <si>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</si>
  <si>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</si>
  <si>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</si>
  <si>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</si>
  <si>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</si>
  <si>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</si>
  <si>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</si>
  <si>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</si>
  <si>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</si>
  <si>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</si>
  <si>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</si>
  <si>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</si>
  <si>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</si>
  <si>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</si>
  <si>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</si>
  <si>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</si>
  <si>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</si>
  <si>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</si>
  <si>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</si>
  <si>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</si>
  <si>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</si>
  <si>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</si>
  <si>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</si>
  <si>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</si>
  <si>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</si>
  <si>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</si>
  <si>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</si>
  <si>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</si>
  <si>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</si>
  <si>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</si>
  <si>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</si>
  <si>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</si>
  <si>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</si>
  <si>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</si>
  <si>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</si>
  <si>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</si>
  <si>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</si>
  <si>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</si>
  <si>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</si>
  <si>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</si>
  <si>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</si>
  <si>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</si>
  <si>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</si>
  <si>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</si>
  <si>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</si>
  <si>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</si>
  <si>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</si>
  <si>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</si>
  <si>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</si>
  <si>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</si>
  <si>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</si>
  <si>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</si>
  <si>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</si>
  <si>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</si>
  <si>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</si>
  <si>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</si>
  <si>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</si>
  <si>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</si>
  <si>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</si>
  <si>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</si>
  <si>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</si>
  <si>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</si>
  <si>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</si>
  <si>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</si>
  <si>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</si>
  <si>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</si>
  <si>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</si>
  <si>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</si>
  <si>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</si>
  <si>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</si>
  <si>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</si>
  <si>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</si>
  <si>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</si>
  <si>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</si>
  <si>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</si>
  <si>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</si>
  <si>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</si>
  <si>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</si>
  <si>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</si>
  <si>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</si>
  <si>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</si>
  <si>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</si>
  <si>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</si>
  <si>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</si>
  <si>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</si>
  <si>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</si>
  <si>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</si>
  <si>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</si>
  <si>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</si>
  <si>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</si>
  <si>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</si>
  <si>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</si>
  <si>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</si>
  <si>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</si>
  <si>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</si>
  <si>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</si>
  <si>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</si>
  <si>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</si>
  <si>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</si>
  <si>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</si>
  <si>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</si>
  <si>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</si>
  <si>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</si>
  <si>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</si>
  <si>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</si>
  <si>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</si>
  <si>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</si>
  <si>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</si>
  <si>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</si>
  <si>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</si>
  <si>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</si>
  <si>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</si>
  <si>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</si>
  <si>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</si>
  <si>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</si>
  <si>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</si>
  <si>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</si>
  <si>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</si>
  <si>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</si>
  <si>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</si>
  <si>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</si>
  <si>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</si>
  <si>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</si>
  <si>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</si>
  <si>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</si>
  <si>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</si>
  <si>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</si>
  <si>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</si>
  <si>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</si>
  <si>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</si>
  <si>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</si>
  <si>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</si>
  <si>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</si>
  <si>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</si>
  <si>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</si>
  <si>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</si>
  <si>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</si>
  <si>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</si>
  <si>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</si>
  <si>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</si>
  <si>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</si>
  <si>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</si>
  <si>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</si>
  <si>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</si>
  <si>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</si>
  <si>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</si>
  <si>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</si>
  <si>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</si>
  <si>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</si>
  <si>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</si>
  <si>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</si>
  <si>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</si>
  <si>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</si>
  <si>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</si>
  <si>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</si>
  <si>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</si>
  <si>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</si>
  <si>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</si>
  <si>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</si>
  <si>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</si>
  <si>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</si>
  <si>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</si>
  <si>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</si>
  <si>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</si>
  <si>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</si>
  <si>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</si>
  <si>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</si>
  <si>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</si>
  <si>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</si>
  <si>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</si>
  <si>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</si>
  <si>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</si>
  <si>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</si>
  <si>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</si>
  <si>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</si>
  <si>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</si>
  <si>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</si>
  <si>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</si>
  <si>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</si>
  <si>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</si>
  <si>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</si>
  <si>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</si>
  <si>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</si>
  <si>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</si>
  <si>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</si>
  <si>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</si>
  <si>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</si>
  <si>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</si>
  <si>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</si>
  <si>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</si>
  <si>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</si>
  <si>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</si>
  <si>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</si>
  <si>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</si>
  <si>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</si>
  <si>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</si>
  <si>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</si>
  <si>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</si>
  <si>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</si>
  <si>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</si>
  <si>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</si>
  <si>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</si>
  <si>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</si>
  <si>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</si>
  <si>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</si>
  <si>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</si>
  <si>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</si>
  <si>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</si>
  <si>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</si>
  <si>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</si>
  <si>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</si>
  <si>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</si>
  <si>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</si>
  <si>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</si>
  <si>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</si>
  <si>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</si>
  <si>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</si>
  <si>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</si>
  <si>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</si>
  <si>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</si>
  <si>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</si>
  <si>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</si>
  <si>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</si>
  <si>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</si>
  <si>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</si>
  <si>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</si>
  <si>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</si>
  <si>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</si>
  <si>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</si>
  <si>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</si>
  <si>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</si>
  <si>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</si>
  <si>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</si>
  <si>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</si>
  <si>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</si>
  <si>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</si>
  <si>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</si>
  <si>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</si>
  <si>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</si>
  <si>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</si>
  <si>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</si>
  <si>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</si>
  <si>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</si>
  <si>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</si>
  <si>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</si>
  <si>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</si>
  <si>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</si>
  <si>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</si>
  <si>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</si>
  <si>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</si>
  <si>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</si>
  <si>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</si>
  <si>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</si>
  <si>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</si>
  <si>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</si>
  <si>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</si>
  <si>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</si>
  <si>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</si>
  <si>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</si>
  <si>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</si>
  <si>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</si>
  <si>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</si>
  <si>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</si>
  <si>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</si>
  <si>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</si>
  <si>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</si>
  <si>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</si>
  <si>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</si>
  <si>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</si>
  <si>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</si>
  <si>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</si>
  <si>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</si>
  <si>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</si>
  <si>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</si>
  <si>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</si>
  <si>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</si>
  <si>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</si>
  <si>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</si>
  <si>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</si>
  <si>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</si>
  <si>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</si>
  <si>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</si>
  <si>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</si>
  <si>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</si>
  <si>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</si>
  <si>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</si>
  <si>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</si>
  <si>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</si>
  <si>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</si>
  <si>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</si>
  <si>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</si>
  <si>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</si>
  <si>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</si>
  <si>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</si>
  <si>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</si>
  <si>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</si>
  <si>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</si>
  <si>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</si>
  <si>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</si>
  <si>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</si>
  <si>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</si>
  <si>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</si>
  <si>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</si>
  <si>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</si>
  <si>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</si>
  <si>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</si>
  <si>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</si>
  <si>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</si>
  <si>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</si>
  <si>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</si>
  <si>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</si>
  <si>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</si>
  <si>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</si>
  <si>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</si>
  <si>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</si>
  <si>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</si>
  <si>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</si>
  <si>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</si>
  <si>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</si>
  <si>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</si>
  <si>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</si>
  <si>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</si>
  <si>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</si>
  <si>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</si>
  <si>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</si>
  <si>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</si>
  <si>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</si>
  <si>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</si>
  <si>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</si>
  <si>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</si>
  <si>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</si>
  <si>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</si>
  <si>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</si>
  <si>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</si>
  <si>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</si>
  <si>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</si>
  <si>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</si>
  <si>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</si>
  <si>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</si>
  <si>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</si>
  <si>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</si>
  <si>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</si>
  <si>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</si>
  <si>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</si>
  <si>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</si>
  <si>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</si>
  <si>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</si>
  <si>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</si>
  <si>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</si>
  <si>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</si>
  <si>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</si>
  <si>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</si>
  <si>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</si>
  <si>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</si>
  <si>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</si>
  <si>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</si>
  <si>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</si>
  <si>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</si>
  <si>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</si>
  <si>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</si>
  <si>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</si>
  <si>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</si>
  <si>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</si>
  <si>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</si>
  <si>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</si>
  <si>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</si>
  <si>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</si>
  <si>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</si>
  <si>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</si>
  <si>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</si>
  <si>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</si>
  <si>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</si>
  <si>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</si>
  <si>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</si>
  <si>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</si>
  <si>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</si>
  <si>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</si>
  <si>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</si>
  <si>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</si>
  <si>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</si>
  <si>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</si>
  <si>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</si>
  <si>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</si>
  <si>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</si>
  <si>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</si>
  <si>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</si>
  <si>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</si>
  <si>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</si>
  <si>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</si>
  <si>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</si>
  <si>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</si>
  <si>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</si>
  <si>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</si>
  <si>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</si>
  <si>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</si>
  <si>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</si>
  <si>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</si>
  <si>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</si>
  <si>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</si>
  <si>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</si>
  <si>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</si>
  <si>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</si>
  <si>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</si>
  <si>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</si>
  <si>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</si>
  <si>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</si>
  <si>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</si>
  <si>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</si>
  <si>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</si>
  <si>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</si>
  <si>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</si>
  <si>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</si>
  <si>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</si>
  <si>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</si>
  <si>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</si>
  <si>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</si>
  <si>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</si>
  <si>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</si>
  <si>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</si>
  <si>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</si>
  <si>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</si>
  <si>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</si>
  <si>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</si>
  <si>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</si>
  <si>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</si>
  <si>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</si>
  <si>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</si>
  <si>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</si>
  <si>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</si>
  <si>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</si>
  <si>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</si>
  <si>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</si>
  <si>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</si>
  <si>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</si>
  <si>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</si>
  <si>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</si>
  <si>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</si>
  <si>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</si>
  <si>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</si>
  <si>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</si>
  <si>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</si>
  <si>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</si>
  <si>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</si>
  <si>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</si>
  <si>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</si>
  <si>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</si>
  <si>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</si>
  <si>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</si>
  <si>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</si>
  <si>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</si>
  <si>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</si>
  <si>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</si>
  <si>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</si>
  <si>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</si>
  <si>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</si>
  <si>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</si>
  <si>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</si>
  <si>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</si>
  <si>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</si>
  <si>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</si>
  <si>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</si>
  <si>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</si>
  <si>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</si>
  <si>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</si>
  <si>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</si>
  <si>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</si>
  <si>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</si>
  <si>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</si>
  <si>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</si>
  <si>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</si>
  <si>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</si>
  <si>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</si>
  <si>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</si>
  <si>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</si>
  <si>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</si>
  <si>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</si>
  <si>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</si>
  <si>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</si>
  <si>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</si>
  <si>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</si>
  <si>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</si>
  <si>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</si>
  <si>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</si>
  <si>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</si>
  <si>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</si>
  <si>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</si>
  <si>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</si>
  <si>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</si>
  <si>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</si>
  <si>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</si>
  <si>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</si>
  <si>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</si>
  <si>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</si>
  <si>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</si>
  <si>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</si>
  <si>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</si>
  <si>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</si>
  <si>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</si>
  <si>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</si>
  <si>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</si>
  <si>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</si>
  <si>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</si>
  <si>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</si>
  <si>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</si>
  <si>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</si>
  <si>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</si>
  <si>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</si>
  <si>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</si>
  <si>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</si>
  <si>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</si>
  <si>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</si>
  <si>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</si>
  <si>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</si>
  <si>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</si>
  <si>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</si>
  <si>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</si>
  <si>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</si>
  <si>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</si>
  <si>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</si>
  <si>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</si>
  <si>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</si>
  <si>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</si>
  <si>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</si>
  <si>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</si>
  <si>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</si>
  <si>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</si>
  <si>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</si>
  <si>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</si>
  <si>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</si>
  <si>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</si>
  <si>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</si>
  <si>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</si>
  <si>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</si>
  <si>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</si>
  <si>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</si>
  <si>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</si>
  <si>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</si>
  <si>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</si>
  <si>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</si>
  <si>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</si>
  <si>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</si>
  <si>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</si>
  <si>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</si>
  <si>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</si>
  <si>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</si>
  <si>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</si>
  <si>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</si>
  <si>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</si>
  <si>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</si>
  <si>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</si>
  <si>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</si>
  <si>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</si>
  <si>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</si>
  <si>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</si>
  <si>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</si>
  <si>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</si>
  <si>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</si>
  <si>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</si>
  <si>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</si>
  <si>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</si>
  <si>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</si>
  <si>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</si>
  <si>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</si>
  <si>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</si>
  <si>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</si>
  <si>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</si>
  <si>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</si>
  <si>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</si>
  <si>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</si>
  <si>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</si>
  <si>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</si>
  <si>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</si>
  <si>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</si>
  <si>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</si>
  <si>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</si>
  <si>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</si>
  <si>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</si>
  <si>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</si>
  <si>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</si>
  <si>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</si>
  <si>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</si>
  <si>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</si>
  <si>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</si>
  <si>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</si>
  <si>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</si>
  <si>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</si>
  <si>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</si>
  <si>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</si>
  <si>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</si>
  <si>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</si>
  <si>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</si>
  <si>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</si>
  <si>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</si>
  <si>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</si>
  <si>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</si>
  <si>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</si>
  <si>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</si>
  <si>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</si>
  <si>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</si>
  <si>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</si>
  <si>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</si>
  <si>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</si>
  <si>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</si>
  <si>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</si>
  <si>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</si>
  <si>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</si>
  <si>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</si>
  <si>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</si>
  <si>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</si>
  <si>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</si>
  <si>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</si>
  <si>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</si>
  <si>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</si>
  <si>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</si>
  <si>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</si>
  <si>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</si>
  <si>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</si>
  <si>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</si>
  <si>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</si>
  <si>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</si>
  <si>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</si>
  <si>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</si>
  <si>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</si>
  <si>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</si>
  <si>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</si>
  <si>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</si>
  <si>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</si>
  <si>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</si>
  <si>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</si>
  <si>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</si>
  <si>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</si>
  <si>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</si>
  <si>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</si>
  <si>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</si>
  <si>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</si>
  <si>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</si>
  <si>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</si>
  <si>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</si>
  <si>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</si>
  <si>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</si>
  <si>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</si>
  <si>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</si>
  <si>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</si>
  <si>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</si>
  <si>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</si>
  <si>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</si>
  <si>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</si>
  <si>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</si>
  <si>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</si>
  <si>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</si>
  <si>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</si>
  <si>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</si>
  <si>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</si>
  <si>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</si>
  <si>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</si>
  <si>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</si>
  <si>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</si>
  <si>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</si>
  <si>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</si>
  <si>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</si>
  <si>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</si>
  <si>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</si>
  <si>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</si>
  <si>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</si>
  <si>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</si>
  <si>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</si>
  <si>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</si>
  <si>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</si>
  <si>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</si>
  <si>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</si>
  <si>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</si>
  <si>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</si>
  <si>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</si>
  <si>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</si>
  <si>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</si>
  <si>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</si>
  <si>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</si>
  <si>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</si>
  <si>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</si>
  <si>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</si>
  <si>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</si>
  <si>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</si>
  <si>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</si>
  <si>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</si>
  <si>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</si>
  <si>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</si>
  <si>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</si>
  <si>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</si>
  <si>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</si>
  <si>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</si>
  <si>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</si>
  <si>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</si>
  <si>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</si>
  <si>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</si>
  <si>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</si>
  <si>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</si>
  <si>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</si>
  <si>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</si>
  <si>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</si>
  <si>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</si>
  <si>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</si>
  <si>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</si>
  <si>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</si>
  <si>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</si>
  <si>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</si>
  <si>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</si>
  <si>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</si>
  <si>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</si>
  <si>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</si>
  <si>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</si>
  <si>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</si>
  <si>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</si>
  <si>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</si>
  <si>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</si>
  <si>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</si>
  <si>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</si>
  <si>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</si>
  <si>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</si>
  <si>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</si>
  <si>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</si>
  <si>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</si>
  <si>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</si>
  <si>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</si>
  <si>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</si>
  <si>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</si>
  <si>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</si>
  <si>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</si>
  <si>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</si>
  <si>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</si>
  <si>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</si>
  <si>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</si>
  <si>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</si>
  <si>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</si>
  <si>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</si>
  <si>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</si>
  <si>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</si>
  <si>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</si>
  <si>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</si>
  <si>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</si>
  <si>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</si>
  <si>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</si>
  <si>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</si>
  <si>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</si>
  <si>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</si>
  <si>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</si>
  <si>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</si>
  <si>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</si>
  <si>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</si>
  <si>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</si>
  <si>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</si>
  <si>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</si>
  <si>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</si>
  <si>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</si>
  <si>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</si>
  <si>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</si>
  <si>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</si>
  <si>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</si>
  <si>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</si>
  <si>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</si>
  <si>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</si>
  <si>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</si>
  <si>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</si>
  <si>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</si>
  <si>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</si>
  <si>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</si>
  <si>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</si>
  <si>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</si>
  <si>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</si>
  <si>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</si>
  <si>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</si>
  <si>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</si>
  <si>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</si>
  <si>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</si>
  <si>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</si>
  <si>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</si>
  <si>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</si>
  <si>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</si>
  <si>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</si>
  <si>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</si>
  <si>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</si>
  <si>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</si>
  <si>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</si>
  <si>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</si>
  <si>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</si>
  <si>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</si>
  <si>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</si>
  <si>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</si>
  <si>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</si>
  <si>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</si>
  <si>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</si>
  <si>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</si>
  <si>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</si>
  <si>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</si>
  <si>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</si>
  <si>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</si>
  <si>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</si>
  <si>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</si>
  <si>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</si>
  <si>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</si>
  <si>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</si>
  <si>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</si>
  <si>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</si>
  <si>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</si>
  <si>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</si>
  <si>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</si>
  <si>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</si>
  <si>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</si>
  <si>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</si>
  <si>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</si>
  <si>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</si>
  <si>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</si>
  <si>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</si>
  <si>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</si>
  <si>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</si>
  <si>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</si>
  <si>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</si>
  <si>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</si>
  <si>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</si>
  <si>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</si>
  <si>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</si>
  <si>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</si>
  <si>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</si>
  <si>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</si>
  <si>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</si>
  <si>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</si>
  <si>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</si>
  <si>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</si>
  <si>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</si>
  <si>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</si>
  <si>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</si>
  <si>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</si>
  <si>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</si>
  <si>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</si>
  <si>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</si>
  <si>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</si>
  <si>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</si>
  <si>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</si>
  <si>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</si>
  <si>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</si>
  <si>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</si>
  <si>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</si>
  <si>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</si>
  <si>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</si>
  <si>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</si>
  <si>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</si>
  <si>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</si>
  <si>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</si>
  <si>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</si>
  <si>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</si>
  <si>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</si>
  <si>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</si>
  <si>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</si>
  <si>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</si>
  <si>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</si>
  <si>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</si>
  <si>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</si>
  <si>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</si>
  <si>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</si>
  <si>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</si>
  <si>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</si>
  <si>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</si>
  <si>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</si>
  <si>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</si>
  <si>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</si>
  <si>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</si>
  <si>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</si>
  <si>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</si>
  <si>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</si>
  <si>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</si>
  <si>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</si>
  <si>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</si>
  <si>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</si>
  <si>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</si>
  <si>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</si>
  <si>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</si>
  <si>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</si>
  <si>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</si>
  <si>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</si>
  <si>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</si>
  <si>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</si>
  <si>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</si>
  <si>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</si>
  <si>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</si>
  <si>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</si>
  <si>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</si>
  <si>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</si>
  <si>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</si>
  <si>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</si>
  <si>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</si>
  <si>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</si>
  <si>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</si>
  <si>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</si>
  <si>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</si>
  <si>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</si>
  <si>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</si>
  <si>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</si>
  <si>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</si>
  <si>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</si>
  <si>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</si>
  <si>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</si>
  <si>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</si>
  <si>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</si>
  <si>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</si>
  <si>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</si>
  <si>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</si>
  <si>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</si>
  <si>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</si>
  <si>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</si>
  <si>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</si>
  <si>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</si>
  <si>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</si>
  <si>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</si>
  <si>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</si>
  <si>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</si>
  <si>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</si>
  <si>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</si>
  <si>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</si>
  <si>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</si>
  <si>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</si>
  <si>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</si>
  <si>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</si>
  <si>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</si>
  <si>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</si>
  <si>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</si>
  <si>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</si>
  <si>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</si>
  <si>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</si>
  <si>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</si>
  <si>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</si>
  <si>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</si>
  <si>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</si>
  <si>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</si>
  <si>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</si>
  <si>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</si>
  <si>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</si>
  <si>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</si>
  <si>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</si>
  <si>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</si>
  <si>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</si>
  <si>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</si>
  <si>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</si>
  <si>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</si>
  <si>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</si>
  <si>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</si>
  <si>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</si>
  <si>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</si>
  <si>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</si>
  <si>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</si>
  <si>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</si>
  <si>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</si>
  <si>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</si>
  <si>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</si>
  <si>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</si>
  <si>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</si>
  <si>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</si>
  <si>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</si>
  <si>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</si>
  <si>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</si>
  <si>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</si>
  <si>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</si>
  <si>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</si>
  <si>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</si>
  <si>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</si>
  <si>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</si>
  <si>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</si>
  <si>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</si>
  <si>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</si>
  <si>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</si>
  <si>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</si>
  <si>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</si>
  <si>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</si>
  <si>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</si>
  <si>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</si>
  <si>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</si>
  <si>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</si>
  <si>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</si>
  <si>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</si>
  <si>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</si>
  <si>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</si>
  <si>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</si>
  <si>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</si>
  <si>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</si>
  <si>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</si>
  <si>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</si>
  <si>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</si>
  <si>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</si>
  <si>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</si>
  <si>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</si>
  <si>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</si>
  <si>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</si>
  <si>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</si>
  <si>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</si>
  <si>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</si>
  <si>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</si>
  <si>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</si>
  <si>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</si>
  <si>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</si>
  <si>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</si>
  <si>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</si>
  <si>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</si>
  <si>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</si>
  <si>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</si>
  <si>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</si>
  <si>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</si>
  <si>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</si>
  <si>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</si>
  <si>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</si>
  <si>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</si>
  <si>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</si>
  <si>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</si>
  <si>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</si>
  <si>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</si>
  <si>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</si>
  <si>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</si>
  <si>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</si>
  <si>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</si>
  <si>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</si>
  <si>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</si>
  <si>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</si>
  <si>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</si>
  <si>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</si>
  <si>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</si>
  <si>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</si>
  <si>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</si>
  <si>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</si>
  <si>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</si>
  <si>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</si>
  <si>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</si>
  <si>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</si>
  <si>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</si>
  <si>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</si>
  <si>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</si>
  <si>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</si>
  <si>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</si>
  <si>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</si>
  <si>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</si>
  <si>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</si>
  <si>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</si>
  <si>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</si>
  <si>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</si>
  <si>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</si>
  <si>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</si>
  <si>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</si>
  <si>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</si>
  <si>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</si>
  <si>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</si>
  <si>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</si>
  <si>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</si>
  <si>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</si>
  <si>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</si>
  <si>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</si>
  <si>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</si>
  <si>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</si>
  <si>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</si>
  <si>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</si>
  <si>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</si>
  <si>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</si>
  <si>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</si>
  <si>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</si>
  <si>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</si>
  <si>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</si>
  <si>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</si>
  <si>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</si>
  <si>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</si>
  <si>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</si>
  <si>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</si>
  <si>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</si>
  <si>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</si>
  <si>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</si>
  <si>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</si>
  <si>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</si>
  <si>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</si>
  <si>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</si>
  <si>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</si>
  <si>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</si>
  <si>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</si>
  <si>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</si>
  <si>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</si>
  <si>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</si>
  <si>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</si>
  <si>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</si>
  <si>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</si>
  <si>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</si>
  <si>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</si>
  <si>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</si>
  <si>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</si>
  <si>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</si>
  <si>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</si>
  <si>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</si>
  <si>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</si>
  <si>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</si>
  <si>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</si>
  <si>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</si>
  <si>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</si>
  <si>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</si>
  <si>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</si>
  <si>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</si>
  <si>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</si>
  <si>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</si>
  <si>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</si>
  <si>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</si>
  <si>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</si>
  <si>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</si>
  <si>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</si>
  <si>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</si>
  <si>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</si>
  <si>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</si>
  <si>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</si>
  <si>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</si>
  <si>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</si>
  <si>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</si>
  <si>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</si>
  <si>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</si>
  <si>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</si>
  <si>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</si>
  <si>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</si>
  <si>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</si>
  <si>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</si>
  <si>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</si>
  <si>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</si>
  <si>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</si>
  <si>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</si>
  <si>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</si>
  <si>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</si>
  <si>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</si>
  <si>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</si>
  <si>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</si>
  <si>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</si>
  <si>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</si>
  <si>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</si>
  <si>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</si>
  <si>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</si>
  <si>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</si>
  <si>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</si>
  <si>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</si>
  <si>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</si>
  <si>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</si>
  <si>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</si>
  <si>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</si>
  <si>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</si>
  <si>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</si>
  <si>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</si>
  <si>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</si>
  <si>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</si>
  <si>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</si>
  <si>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</si>
  <si>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</si>
  <si>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</si>
  <si>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</si>
  <si>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</si>
  <si>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</si>
  <si>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</si>
  <si>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</si>
  <si>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</si>
  <si>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</si>
  <si>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</si>
  <si>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</si>
  <si>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</si>
  <si>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</si>
  <si>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</si>
  <si>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</si>
  <si>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</si>
  <si>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</si>
  <si>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</si>
  <si>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</si>
  <si>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</si>
  <si>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</si>
  <si>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</si>
  <si>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</si>
  <si>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</si>
  <si>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</si>
  <si>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</si>
  <si>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</si>
  <si>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</si>
  <si>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</si>
  <si>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</si>
  <si>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</si>
  <si>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</si>
  <si>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</si>
  <si>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</si>
  <si>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</si>
  <si>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</si>
  <si>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</si>
  <si>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</si>
  <si>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</si>
  <si>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</si>
  <si>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</si>
  <si>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</si>
  <si>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</si>
  <si>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</si>
  <si>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</si>
  <si>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</si>
  <si>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</si>
  <si>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</si>
  <si>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</si>
  <si>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</si>
  <si>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</si>
  <si>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</si>
  <si>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</si>
  <si>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</si>
  <si>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</si>
  <si>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</si>
  <si>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</si>
  <si>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</si>
  <si>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</si>
  <si>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</si>
  <si>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</si>
  <si>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</si>
  <si>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</si>
  <si>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</si>
  <si>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</si>
  <si>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</si>
  <si>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</si>
  <si>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</si>
  <si>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</si>
  <si>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</si>
  <si>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</si>
  <si>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</si>
  <si>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</si>
  <si>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</si>
  <si>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</si>
  <si>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</si>
  <si>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</si>
  <si>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</si>
  <si>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</si>
  <si>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</si>
  <si>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</si>
  <si>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</si>
  <si>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</si>
  <si>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</si>
  <si>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</si>
  <si>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</si>
  <si>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</si>
  <si>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</si>
  <si>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</si>
  <si>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</si>
  <si>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</si>
  <si>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</si>
  <si>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</si>
  <si>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</si>
  <si>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</si>
  <si>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</si>
  <si>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</si>
  <si>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</si>
  <si>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</si>
  <si>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</si>
  <si>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</si>
  <si>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</si>
  <si>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</si>
  <si>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</si>
  <si>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</si>
  <si>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</si>
  <si>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</si>
  <si>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</si>
  <si>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</si>
  <si>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</si>
  <si>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</si>
  <si>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</si>
  <si>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</si>
  <si>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</si>
  <si>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</si>
  <si>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</si>
  <si>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</si>
  <si>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</si>
  <si>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</si>
  <si>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</si>
  <si>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</si>
  <si>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</si>
  <si>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</si>
  <si>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</si>
  <si>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</si>
  <si>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</si>
  <si>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</si>
  <si>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</si>
  <si>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</si>
  <si>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</si>
  <si>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</si>
  <si>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</si>
  <si>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</si>
  <si>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</si>
  <si>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</si>
  <si>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</si>
  <si>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</si>
  <si>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</si>
  <si>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</si>
  <si>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</si>
  <si>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</si>
  <si>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</si>
  <si>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</si>
  <si>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</si>
  <si>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</si>
  <si>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</si>
  <si>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</si>
  <si>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</si>
  <si>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</si>
  <si>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</si>
  <si>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</si>
  <si>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</si>
  <si>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</si>
  <si>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</si>
  <si>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</si>
  <si>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</si>
  <si>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</si>
  <si>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</si>
  <si>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</si>
  <si>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</si>
  <si>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</si>
  <si>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</si>
  <si>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</si>
  <si>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</si>
  <si>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</si>
  <si>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</si>
  <si>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</si>
  <si>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</si>
  <si>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</si>
  <si>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</si>
  <si>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</si>
  <si>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</si>
  <si>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</si>
  <si>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</si>
  <si>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</si>
  <si>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</si>
  <si>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</si>
  <si>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</si>
  <si>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</si>
  <si>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</si>
  <si>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</si>
  <si>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</si>
  <si>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</si>
  <si>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</si>
  <si>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</si>
  <si>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</si>
  <si>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</si>
  <si>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</si>
  <si>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</si>
  <si>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</si>
  <si>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</si>
  <si>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</si>
  <si>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</si>
  <si>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</si>
  <si>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</si>
  <si>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</si>
  <si>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</si>
  <si>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</si>
  <si>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</si>
  <si>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</si>
  <si>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</si>
  <si>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</si>
  <si>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</si>
  <si>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</si>
  <si>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</si>
  <si>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</si>
  <si>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</si>
  <si>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</si>
  <si>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</si>
  <si>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</si>
  <si>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</si>
  <si>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</si>
  <si>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</si>
  <si>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</si>
  <si>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</si>
  <si>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</si>
  <si>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</si>
  <si>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</si>
  <si>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</si>
  <si>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</si>
  <si>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</si>
  <si>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</si>
  <si>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</si>
  <si>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</si>
  <si>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</si>
  <si>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</si>
  <si>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</si>
  <si>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</si>
  <si>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</si>
  <si>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</si>
  <si>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</si>
  <si>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</si>
  <si>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</si>
  <si>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</si>
  <si>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</si>
  <si>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</si>
  <si>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</si>
  <si>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</si>
  <si>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</si>
  <si>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</si>
  <si>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</si>
  <si>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</si>
  <si>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</si>
  <si>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</si>
  <si>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</si>
  <si>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</si>
  <si>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</si>
  <si>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</si>
  <si>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</si>
  <si>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</si>
  <si>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</si>
  <si>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</si>
  <si>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</si>
  <si>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</si>
  <si>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</si>
  <si>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</si>
  <si>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</si>
  <si>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</si>
  <si>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</si>
  <si>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</si>
  <si>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</si>
  <si>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</si>
  <si>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</si>
  <si>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</si>
  <si>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</si>
  <si>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</si>
  <si>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</si>
  <si>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</si>
  <si>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</si>
  <si>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</si>
  <si>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</si>
  <si>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</si>
  <si>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</si>
  <si>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</si>
  <si>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</si>
  <si>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</si>
  <si>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</si>
  <si>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</si>
  <si>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</si>
  <si>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</si>
  <si>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</si>
  <si>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</si>
  <si>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</si>
  <si>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</si>
  <si>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</si>
  <si>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</si>
  <si>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</si>
  <si>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</si>
  <si>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</si>
  <si>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</si>
  <si>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</si>
  <si>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</si>
  <si>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</si>
  <si>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</si>
  <si>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</si>
  <si>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</si>
  <si>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</si>
  <si>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</si>
  <si>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</si>
  <si>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</si>
  <si>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</si>
  <si>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</si>
  <si>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</si>
  <si>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</si>
  <si>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</si>
  <si>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</si>
  <si>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</si>
  <si>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</si>
  <si>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</si>
  <si>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</si>
  <si>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</si>
  <si>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</si>
  <si>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</si>
  <si>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</si>
  <si>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</si>
  <si>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</si>
  <si>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</si>
  <si>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</si>
  <si>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</si>
  <si>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</si>
  <si>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</si>
  <si>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</si>
  <si>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</si>
  <si>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</si>
  <si>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</si>
  <si>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</si>
  <si>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</si>
  <si>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</si>
  <si>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</si>
  <si>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</si>
  <si>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</si>
  <si>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</si>
  <si>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</si>
  <si>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</si>
  <si>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</si>
  <si>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</si>
  <si>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</si>
  <si>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</si>
  <si>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</si>
  <si>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</si>
  <si>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</si>
  <si>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</si>
  <si>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</si>
  <si>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</si>
  <si>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</si>
  <si>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</si>
  <si>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</si>
  <si>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</si>
  <si>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</si>
  <si>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</si>
  <si>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</si>
  <si>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</si>
  <si>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</si>
  <si>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</si>
  <si>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</si>
  <si>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</si>
  <si>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</si>
  <si>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</si>
  <si>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</si>
  <si>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</si>
  <si>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</si>
  <si>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</si>
  <si>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</si>
  <si>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</si>
  <si>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</si>
  <si>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</si>
  <si>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</si>
  <si>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</si>
  <si>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</si>
  <si>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</si>
  <si>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</si>
  <si>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</si>
  <si>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</si>
  <si>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</si>
  <si>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</si>
  <si>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</si>
  <si>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</si>
  <si>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</si>
  <si>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</si>
  <si>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</si>
  <si>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</si>
  <si>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</si>
  <si>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</si>
  <si>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</si>
  <si>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</si>
  <si>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</si>
  <si>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</si>
  <si>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</si>
  <si>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</si>
  <si>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</si>
  <si>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</si>
  <si>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</si>
  <si>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</si>
  <si>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</si>
  <si>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</si>
  <si>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</si>
  <si>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</si>
  <si>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</si>
  <si>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</si>
  <si>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</si>
  <si>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</si>
  <si>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</si>
  <si>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</si>
  <si>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</si>
  <si>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</si>
  <si>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</si>
  <si>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</si>
  <si>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</si>
  <si>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</si>
  <si>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</si>
  <si>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</si>
  <si>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</si>
  <si>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</si>
  <si>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</si>
  <si>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</si>
  <si>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</si>
  <si>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</si>
  <si>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</si>
  <si>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</si>
  <si>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</si>
  <si>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</si>
  <si>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</si>
  <si>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</si>
  <si>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</si>
  <si>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</si>
  <si>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</si>
  <si>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</si>
  <si>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</si>
  <si>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</si>
  <si>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</si>
  <si>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</si>
  <si>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</si>
  <si>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</si>
  <si>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</si>
  <si>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</si>
  <si>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</si>
  <si>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</si>
  <si>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</si>
  <si>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</si>
  <si>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</si>
  <si>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</si>
  <si>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</si>
  <si>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</si>
  <si>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</si>
  <si>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</si>
  <si>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</si>
  <si>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</si>
  <si>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</si>
  <si>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</si>
  <si>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</si>
  <si>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</si>
  <si>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</si>
  <si>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</si>
  <si>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</si>
  <si>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</si>
  <si>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</si>
  <si>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</si>
  <si>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</si>
  <si>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</si>
  <si>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</si>
  <si>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</si>
  <si>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</si>
  <si>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</si>
  <si>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</si>
  <si>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</si>
  <si>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</si>
  <si>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</si>
  <si>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</si>
  <si>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</si>
  <si>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</si>
  <si>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</si>
  <si>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</si>
  <si>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</si>
  <si>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</si>
  <si>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</si>
  <si>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</si>
  <si>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</si>
  <si>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</si>
  <si>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</si>
  <si>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</si>
  <si>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</si>
  <si>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</si>
  <si>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</si>
  <si>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</si>
  <si>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</si>
  <si>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</si>
  <si>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</si>
  <si>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</si>
  <si>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</si>
  <si>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</si>
  <si>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</si>
  <si>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</si>
  <si>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</si>
  <si>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</si>
  <si>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</si>
  <si>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</si>
  <si>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</si>
  <si>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</si>
  <si>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</si>
  <si>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</si>
  <si>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</si>
  <si>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</si>
  <si>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</si>
  <si>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</si>
  <si>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</si>
  <si>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</si>
  <si>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</si>
  <si>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</si>
  <si>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</si>
  <si>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</si>
  <si>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</si>
  <si>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</si>
  <si>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</si>
  <si>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</si>
  <si>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</si>
  <si>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</si>
  <si>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</si>
  <si>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</si>
  <si>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</si>
  <si>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</si>
  <si>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</si>
  <si>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</si>
  <si>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</si>
  <si>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</si>
  <si>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</si>
  <si>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</si>
  <si>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</si>
  <si>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</si>
  <si>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</si>
  <si>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</si>
  <si>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</si>
  <si>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</si>
  <si>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</si>
  <si>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</si>
  <si>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</si>
  <si>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</si>
  <si>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</si>
  <si>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</si>
  <si>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</si>
  <si>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</si>
  <si>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</si>
  <si>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</si>
  <si>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</si>
  <si>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</si>
  <si>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</si>
  <si>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</si>
  <si>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</si>
  <si>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</si>
  <si>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</si>
  <si>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</si>
  <si>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</si>
  <si>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</si>
  <si>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</si>
  <si>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</si>
  <si>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</si>
  <si>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</si>
  <si>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</si>
  <si>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</si>
  <si>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</si>
  <si>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</si>
  <si>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</si>
  <si>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</si>
  <si>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</si>
  <si>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</si>
  <si>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</si>
  <si>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</si>
  <si>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</si>
  <si>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</si>
  <si>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</si>
  <si>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</si>
  <si>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</si>
  <si>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</si>
  <si>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</si>
  <si>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</si>
  <si>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</si>
  <si>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</si>
  <si>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</si>
  <si>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</si>
  <si>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</si>
  <si>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</si>
  <si>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</si>
  <si>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</si>
  <si>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</si>
  <si>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</si>
  <si>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</si>
  <si>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</si>
  <si>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</si>
  <si>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</si>
  <si>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</si>
  <si>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</si>
  <si>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</si>
  <si>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</si>
  <si>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</si>
  <si>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</si>
  <si>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</si>
  <si>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</si>
  <si>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</si>
  <si>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</si>
  <si>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</si>
  <si>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</si>
  <si>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</si>
  <si>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</si>
  <si>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</si>
  <si>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</si>
  <si>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</si>
  <si>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</si>
  <si>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</si>
  <si>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</si>
  <si>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</si>
  <si>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</si>
  <si>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</si>
  <si>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</si>
  <si>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</si>
  <si>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</si>
  <si>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</si>
  <si>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</si>
  <si>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</si>
  <si>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</si>
  <si>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</si>
  <si>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</si>
  <si>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</si>
  <si>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</si>
  <si>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</si>
  <si>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</si>
  <si>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</si>
  <si>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</si>
  <si>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</si>
  <si>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</si>
  <si>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</si>
  <si>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</si>
  <si>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</si>
  <si>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</si>
  <si>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</si>
  <si>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</si>
  <si>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</si>
  <si>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</si>
  <si>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</si>
  <si>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</si>
  <si>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</si>
  <si>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</si>
  <si>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</si>
  <si>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</si>
  <si>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</si>
  <si>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</si>
  <si>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</si>
  <si>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</si>
  <si>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</si>
  <si>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</si>
  <si>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</si>
  <si>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</si>
  <si>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</si>
  <si>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</si>
  <si>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</si>
  <si>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</si>
  <si>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</si>
  <si>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</si>
  <si>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</si>
  <si>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</si>
  <si>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</si>
  <si>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</si>
  <si>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</si>
  <si>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</si>
  <si>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</si>
  <si>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</si>
  <si>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</si>
  <si>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</si>
  <si>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</si>
  <si>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</si>
  <si>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</si>
  <si>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</si>
  <si>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</si>
  <si>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</si>
  <si>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</si>
  <si>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</si>
  <si>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</si>
  <si>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</si>
  <si>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</si>
  <si>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</si>
  <si>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</si>
  <si>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</si>
  <si>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</si>
  <si>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</si>
  <si>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</si>
  <si>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</si>
  <si>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</si>
  <si>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</si>
  <si>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</si>
  <si>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</si>
  <si>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</si>
  <si>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</si>
  <si>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</si>
  <si>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</si>
  <si>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</si>
  <si>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</si>
  <si>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</si>
  <si>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</si>
  <si>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</si>
  <si>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</si>
  <si>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</si>
  <si>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</si>
  <si>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</si>
  <si>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</si>
  <si>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</si>
  <si>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</si>
  <si>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</si>
  <si>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</si>
  <si>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</si>
  <si>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</si>
  <si>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</si>
  <si>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</si>
  <si>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</si>
  <si>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</si>
  <si>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</si>
  <si>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</si>
  <si>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</si>
  <si>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</si>
  <si>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</si>
  <si>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</si>
  <si>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</si>
  <si>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</si>
  <si>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</si>
  <si>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</si>
  <si>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</si>
  <si>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</si>
  <si>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</si>
  <si>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</si>
  <si>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</si>
  <si>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</si>
  <si>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</si>
  <si>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</si>
  <si>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</si>
  <si>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</si>
  <si>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</si>
  <si>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</si>
  <si>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</si>
  <si>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</si>
  <si>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</si>
  <si>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</si>
  <si>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</si>
  <si>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</si>
  <si>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</si>
  <si>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</si>
  <si>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</si>
  <si>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</si>
  <si>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</si>
  <si>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</si>
  <si>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</si>
  <si>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</si>
  <si>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</si>
  <si>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</si>
  <si>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</si>
  <si>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</si>
  <si>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</si>
  <si>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</si>
  <si>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</si>
  <si>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</si>
  <si>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</si>
  <si>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</si>
  <si>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</si>
  <si>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</si>
  <si>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</si>
  <si>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</si>
  <si>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</si>
  <si>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</si>
  <si>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</si>
  <si>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</si>
  <si>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</si>
  <si>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</si>
  <si>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</si>
  <si>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</si>
  <si>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</si>
  <si>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</si>
  <si>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</si>
  <si>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</si>
  <si>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</si>
  <si>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</si>
  <si>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</si>
  <si>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</si>
  <si>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</si>
  <si>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</si>
  <si>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</si>
  <si>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</si>
  <si>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</si>
  <si>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</si>
  <si>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</si>
  <si>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</si>
  <si>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</si>
  <si>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</si>
  <si>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</si>
  <si>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</si>
  <si>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</si>
  <si>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</si>
  <si>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</si>
  <si>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</si>
  <si>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</si>
  <si>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</si>
  <si>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</si>
  <si>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</si>
  <si>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</si>
  <si>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</si>
  <si>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</si>
  <si>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</si>
  <si>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守口支援学校</t>
    <rPh sb="0" eb="4">
      <t>モリグチシエン</t>
    </rPh>
    <rPh sb="4" eb="6">
      <t>ガッコウ</t>
    </rPh>
    <phoneticPr fontId="15"/>
  </si>
  <si>
    <t>国語</t>
    <rPh sb="0" eb="2">
      <t>コクゴ</t>
    </rPh>
    <phoneticPr fontId="15"/>
  </si>
  <si>
    <t>社会</t>
    <rPh sb="0" eb="2">
      <t>シャカイ</t>
    </rPh>
    <phoneticPr fontId="15"/>
  </si>
  <si>
    <t>数学</t>
    <rPh sb="0" eb="2">
      <t>スウガク</t>
    </rPh>
    <phoneticPr fontId="15"/>
  </si>
  <si>
    <t>理科</t>
    <rPh sb="0" eb="2">
      <t>リカ</t>
    </rPh>
    <phoneticPr fontId="15"/>
  </si>
  <si>
    <t>音楽</t>
    <rPh sb="0" eb="2">
      <t>オンガク</t>
    </rPh>
    <phoneticPr fontId="15"/>
  </si>
  <si>
    <t>美術</t>
    <rPh sb="0" eb="2">
      <t>ビジュツ</t>
    </rPh>
    <phoneticPr fontId="15"/>
  </si>
  <si>
    <t>保健体育</t>
    <rPh sb="0" eb="4">
      <t>ホケンタイイク</t>
    </rPh>
    <phoneticPr fontId="15"/>
  </si>
  <si>
    <t>職業・家庭</t>
    <rPh sb="0" eb="2">
      <t>ショクギョウ</t>
    </rPh>
    <rPh sb="3" eb="5">
      <t>カテイ</t>
    </rPh>
    <phoneticPr fontId="15"/>
  </si>
  <si>
    <t>道徳</t>
    <rPh sb="0" eb="2">
      <t>ドウトク</t>
    </rPh>
    <phoneticPr fontId="15"/>
  </si>
  <si>
    <t>g169</t>
    <phoneticPr fontId="15"/>
  </si>
  <si>
    <t>g173</t>
    <phoneticPr fontId="15"/>
  </si>
  <si>
    <t>g159</t>
    <phoneticPr fontId="15"/>
  </si>
  <si>
    <t>g180</t>
    <phoneticPr fontId="15"/>
  </si>
  <si>
    <t>家庭</t>
    <rPh sb="0" eb="2">
      <t>カテイ</t>
    </rPh>
    <phoneticPr fontId="15"/>
  </si>
  <si>
    <t>職業</t>
    <rPh sb="0" eb="2">
      <t>ショクギョウ</t>
    </rPh>
    <phoneticPr fontId="15"/>
  </si>
  <si>
    <t>保健体躯</t>
    <rPh sb="0" eb="4">
      <t>ホケンタイク</t>
    </rPh>
    <phoneticPr fontId="15"/>
  </si>
  <si>
    <t>A</t>
    <phoneticPr fontId="15"/>
  </si>
  <si>
    <t>B</t>
    <phoneticPr fontId="15"/>
  </si>
  <si>
    <t>CD</t>
    <phoneticPr fontId="15"/>
  </si>
  <si>
    <t>C</t>
    <phoneticPr fontId="15"/>
  </si>
  <si>
    <t>D</t>
    <phoneticPr fontId="15"/>
  </si>
  <si>
    <t>全</t>
    <rPh sb="0" eb="1">
      <t>ゼン</t>
    </rPh>
    <phoneticPr fontId="15"/>
  </si>
  <si>
    <t>1</t>
    <phoneticPr fontId="15"/>
  </si>
  <si>
    <t>1～3</t>
    <phoneticPr fontId="15"/>
  </si>
  <si>
    <t>2</t>
    <phoneticPr fontId="15"/>
  </si>
  <si>
    <t>3</t>
    <phoneticPr fontId="15"/>
  </si>
  <si>
    <t>2～3</t>
    <phoneticPr fontId="15"/>
  </si>
  <si>
    <t>〇</t>
  </si>
  <si>
    <t>世界の地図が地域別にカラーで描かれており、山、川、湖、海、時差の説明もあり、分かりやすい。世界の各地域の特徴も分かるように表現されており、字も読みやすく工夫されている。よって、生徒の発達段階を考慮し、中学部2年の生徒の社会科教科用図書として適切であると考えられる。</t>
    <rPh sb="0" eb="2">
      <t>セカイ</t>
    </rPh>
    <rPh sb="3" eb="5">
      <t>チズ</t>
    </rPh>
    <rPh sb="6" eb="9">
      <t>チイキベツ</t>
    </rPh>
    <rPh sb="14" eb="15">
      <t>カ</t>
    </rPh>
    <rPh sb="21" eb="22">
      <t>ヤマ</t>
    </rPh>
    <rPh sb="23" eb="24">
      <t>カワ</t>
    </rPh>
    <rPh sb="25" eb="26">
      <t>ミズウミ</t>
    </rPh>
    <rPh sb="27" eb="28">
      <t>ウミ</t>
    </rPh>
    <rPh sb="29" eb="31">
      <t>ジサ</t>
    </rPh>
    <rPh sb="32" eb="34">
      <t>セツメイ</t>
    </rPh>
    <rPh sb="38" eb="39">
      <t>ワ</t>
    </rPh>
    <rPh sb="45" eb="47">
      <t>セカイ</t>
    </rPh>
    <rPh sb="48" eb="51">
      <t>カクチイキ</t>
    </rPh>
    <rPh sb="52" eb="54">
      <t>トクチョウ</t>
    </rPh>
    <rPh sb="55" eb="56">
      <t>ワ</t>
    </rPh>
    <rPh sb="61" eb="63">
      <t>ヒョウゲン</t>
    </rPh>
    <rPh sb="69" eb="70">
      <t>ジ</t>
    </rPh>
    <rPh sb="71" eb="72">
      <t>ヨ</t>
    </rPh>
    <rPh sb="76" eb="78">
      <t>クフウ</t>
    </rPh>
    <rPh sb="88" eb="90">
      <t>セイト</t>
    </rPh>
    <rPh sb="91" eb="95">
      <t>ハッタツダンカイ</t>
    </rPh>
    <rPh sb="96" eb="98">
      <t>コウリョ</t>
    </rPh>
    <rPh sb="100" eb="103">
      <t>チュウガクブ</t>
    </rPh>
    <rPh sb="104" eb="105">
      <t>ネン</t>
    </rPh>
    <rPh sb="106" eb="108">
      <t>セイト</t>
    </rPh>
    <rPh sb="109" eb="112">
      <t>シャカイカ</t>
    </rPh>
    <rPh sb="112" eb="115">
      <t>キョウカヨウ</t>
    </rPh>
    <rPh sb="115" eb="117">
      <t>トショ</t>
    </rPh>
    <rPh sb="120" eb="122">
      <t>テキセツ</t>
    </rPh>
    <rPh sb="126" eb="127">
      <t>カンガ</t>
    </rPh>
    <phoneticPr fontId="6"/>
  </si>
  <si>
    <t>説明文・物語・詩等のいろいろな文章が盛り込まれており、また各文章に対する効果的な問いも設けられており、効果的に生徒の「読む」・「書く」・「聞く」・「話す」力を伸ばすことができる。よって、生徒の発達段階を考慮し、中学部1年CDグループの生徒の国語科教科用図書として適切であると考えられる。</t>
    <phoneticPr fontId="6"/>
  </si>
  <si>
    <t>日本の地図が地方別にカラーで記載されており、川、山、線路、道路等の比較表もあり、分かりやすくなっている。文章も簡潔にまとめられ、イラストも多く使用されており、日本の特徴が分かりやすい。よって、生徒の発達段階を考慮し、中学部1年の生徒の社会科教科用図書として適切であると考えられる。</t>
    <rPh sb="0" eb="2">
      <t>ニホン</t>
    </rPh>
    <rPh sb="3" eb="5">
      <t>チズ</t>
    </rPh>
    <rPh sb="6" eb="9">
      <t>チホウベツ</t>
    </rPh>
    <rPh sb="14" eb="16">
      <t>キサイ</t>
    </rPh>
    <phoneticPr fontId="6"/>
  </si>
  <si>
    <t>短文でわかりやすく、身近な題材で構成された物語文で、挿絵も多く配置されているため、親しみやすい内容になっている。よって、生徒の発達段階を考慮し、中学部1年Aグループの生徒の国語科教科用図書として適切であると考えられる。</t>
    <rPh sb="0" eb="2">
      <t>タンブン</t>
    </rPh>
    <rPh sb="10" eb="12">
      <t>ミジカ</t>
    </rPh>
    <rPh sb="13" eb="15">
      <t>ダイザイ</t>
    </rPh>
    <rPh sb="16" eb="18">
      <t>コウセイ</t>
    </rPh>
    <rPh sb="21" eb="24">
      <t>モノガタリブン</t>
    </rPh>
    <rPh sb="26" eb="28">
      <t>サシエ</t>
    </rPh>
    <rPh sb="29" eb="30">
      <t>オオ</t>
    </rPh>
    <rPh sb="31" eb="33">
      <t>ハイチ</t>
    </rPh>
    <rPh sb="41" eb="42">
      <t>シタ</t>
    </rPh>
    <rPh sb="47" eb="49">
      <t>ナイヨウ</t>
    </rPh>
    <rPh sb="60" eb="62">
      <t>セイト</t>
    </rPh>
    <rPh sb="63" eb="67">
      <t>ハッタツダンカイ</t>
    </rPh>
    <rPh sb="68" eb="70">
      <t>コウリョ</t>
    </rPh>
    <rPh sb="72" eb="75">
      <t>チュウガクブ</t>
    </rPh>
    <rPh sb="76" eb="77">
      <t>ネン</t>
    </rPh>
    <rPh sb="83" eb="85">
      <t>セイト</t>
    </rPh>
    <rPh sb="86" eb="89">
      <t>コクゴカ</t>
    </rPh>
    <rPh sb="89" eb="91">
      <t>キョウカ</t>
    </rPh>
    <rPh sb="91" eb="92">
      <t>ヨウ</t>
    </rPh>
    <rPh sb="92" eb="94">
      <t>トショ</t>
    </rPh>
    <rPh sb="97" eb="99">
      <t>テキセツ</t>
    </rPh>
    <rPh sb="103" eb="104">
      <t>カンガ</t>
    </rPh>
    <phoneticPr fontId="6"/>
  </si>
  <si>
    <t>身のまわりにある色々なものが、挿絵を用いて表現豊かに短い文で構成されている。話と挿絵が見開きで左右に分けて描かれており、ことばに興味が持てる内容になっている。よって、生徒の発達段階を考慮し、中学部1年Bグループの生徒の国語科教科用図書として適切であると考えられる。</t>
    <rPh sb="0" eb="1">
      <t>ミ</t>
    </rPh>
    <rPh sb="8" eb="10">
      <t>イロイロ</t>
    </rPh>
    <rPh sb="15" eb="17">
      <t>サシエ</t>
    </rPh>
    <rPh sb="18" eb="19">
      <t>モチ</t>
    </rPh>
    <rPh sb="21" eb="24">
      <t>ヒョウゲンユタ</t>
    </rPh>
    <rPh sb="26" eb="27">
      <t>ミジカ</t>
    </rPh>
    <rPh sb="28" eb="29">
      <t>ブン</t>
    </rPh>
    <rPh sb="30" eb="32">
      <t>コウセイ</t>
    </rPh>
    <rPh sb="38" eb="39">
      <t>ハナシ</t>
    </rPh>
    <rPh sb="40" eb="42">
      <t>サシエ</t>
    </rPh>
    <rPh sb="43" eb="45">
      <t>ミヒラ</t>
    </rPh>
    <rPh sb="47" eb="49">
      <t>サユウ</t>
    </rPh>
    <rPh sb="50" eb="51">
      <t>ワ</t>
    </rPh>
    <rPh sb="53" eb="54">
      <t>エガ</t>
    </rPh>
    <rPh sb="64" eb="66">
      <t>キョウミ</t>
    </rPh>
    <rPh sb="67" eb="68">
      <t>モ</t>
    </rPh>
    <rPh sb="70" eb="72">
      <t>ナイヨウ</t>
    </rPh>
    <rPh sb="83" eb="85">
      <t>セイト</t>
    </rPh>
    <rPh sb="86" eb="88">
      <t>ハッタツ</t>
    </rPh>
    <rPh sb="88" eb="90">
      <t>ダンカイ</t>
    </rPh>
    <rPh sb="91" eb="93">
      <t>コウリョ</t>
    </rPh>
    <rPh sb="95" eb="98">
      <t>チュウガクブ</t>
    </rPh>
    <rPh sb="99" eb="100">
      <t>ネン</t>
    </rPh>
    <rPh sb="109" eb="112">
      <t>コクゴカ</t>
    </rPh>
    <rPh sb="112" eb="115">
      <t>キョウカヨウ</t>
    </rPh>
    <rPh sb="115" eb="117">
      <t>トショ</t>
    </rPh>
    <rPh sb="120" eb="122">
      <t>テキセツ</t>
    </rPh>
    <rPh sb="126" eb="127">
      <t>カンガ</t>
    </rPh>
    <phoneticPr fontId="6"/>
  </si>
  <si>
    <t>身近な生活に関する内容を多く取り扱っており、実生活で役に立たせることが期待できる。また、長さや重さ、お金等に関する内容も詳しく取り扱っており、学力向上が期待できる。よって、生徒の発達段階を考慮し、中学部1年CDグループの生徒の数学科教科用図書として適切であると考えられる。</t>
    <rPh sb="0" eb="2">
      <t>ミヂカ</t>
    </rPh>
    <rPh sb="3" eb="5">
      <t>セイカツ</t>
    </rPh>
    <rPh sb="6" eb="7">
      <t>カン</t>
    </rPh>
    <rPh sb="9" eb="11">
      <t>ナイヨウ</t>
    </rPh>
    <rPh sb="12" eb="13">
      <t>オオ</t>
    </rPh>
    <rPh sb="14" eb="15">
      <t>ト</t>
    </rPh>
    <rPh sb="16" eb="17">
      <t>アツカ</t>
    </rPh>
    <rPh sb="22" eb="25">
      <t>ジッセイカツ</t>
    </rPh>
    <rPh sb="26" eb="27">
      <t>ヤク</t>
    </rPh>
    <rPh sb="28" eb="29">
      <t>タ</t>
    </rPh>
    <rPh sb="35" eb="37">
      <t>キタイ</t>
    </rPh>
    <rPh sb="44" eb="45">
      <t>ナガ</t>
    </rPh>
    <rPh sb="47" eb="48">
      <t>オモ</t>
    </rPh>
    <rPh sb="51" eb="52">
      <t>カネ</t>
    </rPh>
    <rPh sb="52" eb="53">
      <t>ナド</t>
    </rPh>
    <rPh sb="54" eb="55">
      <t>カン</t>
    </rPh>
    <rPh sb="57" eb="59">
      <t>ナイヨウ</t>
    </rPh>
    <rPh sb="60" eb="61">
      <t>クワ</t>
    </rPh>
    <rPh sb="63" eb="64">
      <t>ト</t>
    </rPh>
    <rPh sb="65" eb="66">
      <t>アツカ</t>
    </rPh>
    <rPh sb="71" eb="73">
      <t>ガクリョク</t>
    </rPh>
    <rPh sb="73" eb="75">
      <t>コウジョウ</t>
    </rPh>
    <rPh sb="76" eb="78">
      <t>キタイ</t>
    </rPh>
    <rPh sb="86" eb="88">
      <t>セイト</t>
    </rPh>
    <rPh sb="89" eb="93">
      <t>ハッタツダンカイ</t>
    </rPh>
    <rPh sb="94" eb="96">
      <t>コウリョ</t>
    </rPh>
    <rPh sb="98" eb="101">
      <t>チュウガクブ</t>
    </rPh>
    <rPh sb="102" eb="103">
      <t>ネン</t>
    </rPh>
    <phoneticPr fontId="6"/>
  </si>
  <si>
    <t>身近にある野菜の断面を切り絵風のモノクロやカラーで表現している。絵が大きく鮮明で視覚的にも分かりやすい。また、クイズ形式を用いて興味を持たせる内容となっている。よって、生徒の発達段階を考慮し、中学部1年の生徒の理科教科用図書として適切であると考えられる。</t>
    <rPh sb="0" eb="2">
      <t>ミジカ</t>
    </rPh>
    <rPh sb="5" eb="7">
      <t>ヤサイ</t>
    </rPh>
    <rPh sb="8" eb="10">
      <t>ダンメン</t>
    </rPh>
    <rPh sb="11" eb="12">
      <t>キ</t>
    </rPh>
    <rPh sb="13" eb="15">
      <t>エフウ</t>
    </rPh>
    <rPh sb="25" eb="27">
      <t>ヒョウゲン</t>
    </rPh>
    <rPh sb="32" eb="33">
      <t>エ</t>
    </rPh>
    <rPh sb="34" eb="35">
      <t>オオ</t>
    </rPh>
    <rPh sb="37" eb="39">
      <t>センメイ</t>
    </rPh>
    <rPh sb="40" eb="43">
      <t>シカクテキ</t>
    </rPh>
    <rPh sb="45" eb="46">
      <t>ワ</t>
    </rPh>
    <rPh sb="58" eb="60">
      <t>ケイシキ</t>
    </rPh>
    <rPh sb="61" eb="62">
      <t>モチ</t>
    </rPh>
    <rPh sb="64" eb="66">
      <t>キョウミ</t>
    </rPh>
    <rPh sb="67" eb="68">
      <t>モ</t>
    </rPh>
    <rPh sb="71" eb="73">
      <t>ナイヨウ</t>
    </rPh>
    <phoneticPr fontId="6"/>
  </si>
  <si>
    <t>楽器の写真がたくさん載っており、分かりやすく、興味を持ちやすい内容である。また、有名なクラシック曲や作曲家についても紹介されており、説明文には振り仮名がふられている。よって、生徒の発達段階を考慮し、中学部1年の生徒の音楽科教科用図書として適切であると考えられる。</t>
    <rPh sb="0" eb="2">
      <t>ガッキ</t>
    </rPh>
    <rPh sb="3" eb="5">
      <t>シャシン</t>
    </rPh>
    <rPh sb="10" eb="11">
      <t>ノ</t>
    </rPh>
    <rPh sb="16" eb="17">
      <t>ワ</t>
    </rPh>
    <rPh sb="23" eb="25">
      <t>キョウミ</t>
    </rPh>
    <rPh sb="26" eb="27">
      <t>モ</t>
    </rPh>
    <rPh sb="31" eb="33">
      <t>ナイヨウ</t>
    </rPh>
    <rPh sb="40" eb="42">
      <t>ユウメイ</t>
    </rPh>
    <rPh sb="48" eb="49">
      <t>キョク</t>
    </rPh>
    <rPh sb="50" eb="53">
      <t>サッキョクカ</t>
    </rPh>
    <rPh sb="58" eb="60">
      <t>ショウカイ</t>
    </rPh>
    <rPh sb="66" eb="69">
      <t>セツメイブン</t>
    </rPh>
    <rPh sb="71" eb="72">
      <t>フ</t>
    </rPh>
    <rPh sb="73" eb="75">
      <t>ガナ</t>
    </rPh>
    <rPh sb="87" eb="89">
      <t>セイト</t>
    </rPh>
    <rPh sb="110" eb="111">
      <t>カ</t>
    </rPh>
    <phoneticPr fontId="6"/>
  </si>
  <si>
    <t>親しみやすい題材で身近な材料を使った楽しい制作がたくさん載っている。また、作り方や完成品が写真でわかりやすく説明されている。よって、生徒の発達段階を考慮し、中学部1年の生徒の美術科教科用図書として適切であると考えられる。</t>
    <rPh sb="0" eb="1">
      <t>シタ</t>
    </rPh>
    <rPh sb="6" eb="8">
      <t>ダイザイ</t>
    </rPh>
    <rPh sb="9" eb="11">
      <t>ミジカ</t>
    </rPh>
    <rPh sb="12" eb="14">
      <t>ザイリョウ</t>
    </rPh>
    <rPh sb="15" eb="16">
      <t>ツカ</t>
    </rPh>
    <rPh sb="18" eb="19">
      <t>タノ</t>
    </rPh>
    <rPh sb="21" eb="23">
      <t>セイサク</t>
    </rPh>
    <rPh sb="28" eb="29">
      <t>ノ</t>
    </rPh>
    <rPh sb="37" eb="38">
      <t>ツク</t>
    </rPh>
    <rPh sb="39" eb="40">
      <t>カタ</t>
    </rPh>
    <rPh sb="41" eb="44">
      <t>カンセイヒン</t>
    </rPh>
    <rPh sb="45" eb="47">
      <t>シャシン</t>
    </rPh>
    <rPh sb="54" eb="56">
      <t>セツメイ</t>
    </rPh>
    <rPh sb="66" eb="68">
      <t>セイト</t>
    </rPh>
    <rPh sb="69" eb="73">
      <t>ハッタツダンカイ</t>
    </rPh>
    <rPh sb="74" eb="76">
      <t>コウリョ</t>
    </rPh>
    <rPh sb="78" eb="81">
      <t>チュウガクブ</t>
    </rPh>
    <rPh sb="82" eb="83">
      <t>ネン</t>
    </rPh>
    <rPh sb="84" eb="86">
      <t>セイト</t>
    </rPh>
    <rPh sb="87" eb="90">
      <t>ビジュツカ</t>
    </rPh>
    <rPh sb="90" eb="92">
      <t>キョウカ</t>
    </rPh>
    <rPh sb="92" eb="93">
      <t>ヨウ</t>
    </rPh>
    <rPh sb="93" eb="95">
      <t>トショ</t>
    </rPh>
    <rPh sb="98" eb="100">
      <t>テキセツ</t>
    </rPh>
    <rPh sb="104" eb="105">
      <t>カンガ</t>
    </rPh>
    <phoneticPr fontId="6"/>
  </si>
  <si>
    <t>イラストを多用していて分かりやすく、スポーツに関することばやルールを学びながら、互いに認め合うことの大切さに気付く内容となっている。よって、生徒の発達段階を考慮し、中学部1年の生徒の保健体育科教科用図書として適切であると考えられる。</t>
    <rPh sb="5" eb="7">
      <t>タヨウ</t>
    </rPh>
    <rPh sb="11" eb="12">
      <t>ワ</t>
    </rPh>
    <rPh sb="23" eb="24">
      <t>カン</t>
    </rPh>
    <rPh sb="34" eb="35">
      <t>マナ</t>
    </rPh>
    <rPh sb="40" eb="41">
      <t>タガ</t>
    </rPh>
    <rPh sb="43" eb="44">
      <t>ミト</t>
    </rPh>
    <rPh sb="45" eb="46">
      <t>ア</t>
    </rPh>
    <rPh sb="50" eb="52">
      <t>タイセツ</t>
    </rPh>
    <rPh sb="54" eb="56">
      <t>キヅ</t>
    </rPh>
    <rPh sb="57" eb="59">
      <t>ナイヨウ</t>
    </rPh>
    <rPh sb="70" eb="72">
      <t>セイト</t>
    </rPh>
    <rPh sb="73" eb="75">
      <t>ハッタツ</t>
    </rPh>
    <rPh sb="75" eb="77">
      <t>ダンカイ</t>
    </rPh>
    <rPh sb="78" eb="80">
      <t>コウリョ</t>
    </rPh>
    <rPh sb="82" eb="85">
      <t>チュウガクブ</t>
    </rPh>
    <phoneticPr fontId="6"/>
  </si>
  <si>
    <t>暮らしを支える身近な仕事について、写真を見ながら、理解することができる。また、一日の仕事内容が時系列に示されており、様々な職業について働くイメージを持てるようになることが期待される。よって、生徒の発達段階を考慮し、中学部1年の生徒の職業科教科用図書として適切であると考えられる。</t>
    <rPh sb="95" eb="97">
      <t>セイト</t>
    </rPh>
    <rPh sb="98" eb="102">
      <t>ハッタツダンカイ</t>
    </rPh>
    <rPh sb="103" eb="105">
      <t>コウリョ</t>
    </rPh>
    <rPh sb="113" eb="115">
      <t>セイト</t>
    </rPh>
    <rPh sb="119" eb="121">
      <t>キョウカ</t>
    </rPh>
    <phoneticPr fontId="6"/>
  </si>
  <si>
    <t>衣食住、保育の分野について、自立に向けて取り組める内容であり、図や絵、ルビ付きの平易な文章で構成されているので読みやすい。生徒自身をイメージしたイラストに吹き出しが添えられているので考えるポイントが分かりやすい。自分の将来を考える内容も扱っている。よって、生徒の発達段階を考慮し、中学部1年の生徒の家庭科教科用図書として適切であると考えられる。</t>
    <rPh sb="0" eb="3">
      <t>イショクジュウ</t>
    </rPh>
    <rPh sb="4" eb="6">
      <t>ホイク</t>
    </rPh>
    <rPh sb="7" eb="9">
      <t>ブンヤ</t>
    </rPh>
    <rPh sb="14" eb="16">
      <t>ジリツ</t>
    </rPh>
    <rPh sb="17" eb="18">
      <t>ム</t>
    </rPh>
    <rPh sb="20" eb="21">
      <t>ト</t>
    </rPh>
    <rPh sb="22" eb="23">
      <t>ク</t>
    </rPh>
    <rPh sb="25" eb="27">
      <t>ナイヨウ</t>
    </rPh>
    <rPh sb="31" eb="32">
      <t>ズ</t>
    </rPh>
    <rPh sb="33" eb="34">
      <t>エ</t>
    </rPh>
    <rPh sb="37" eb="38">
      <t>ツ</t>
    </rPh>
    <rPh sb="40" eb="42">
      <t>ヘイイ</t>
    </rPh>
    <rPh sb="43" eb="45">
      <t>ブンショウ</t>
    </rPh>
    <rPh sb="46" eb="48">
      <t>コウセイ</t>
    </rPh>
    <rPh sb="55" eb="56">
      <t>ヨ</t>
    </rPh>
    <rPh sb="61" eb="65">
      <t>セイトジシン</t>
    </rPh>
    <rPh sb="77" eb="78">
      <t>フ</t>
    </rPh>
    <rPh sb="79" eb="80">
      <t>ダ</t>
    </rPh>
    <rPh sb="82" eb="83">
      <t>ソ</t>
    </rPh>
    <rPh sb="91" eb="92">
      <t>カンガ</t>
    </rPh>
    <rPh sb="99" eb="100">
      <t>ワ</t>
    </rPh>
    <rPh sb="106" eb="108">
      <t>ジブン</t>
    </rPh>
    <rPh sb="109" eb="111">
      <t>ショウライ</t>
    </rPh>
    <rPh sb="112" eb="113">
      <t>カンガ</t>
    </rPh>
    <rPh sb="115" eb="117">
      <t>ナイヨウ</t>
    </rPh>
    <rPh sb="118" eb="119">
      <t>アツカ</t>
    </rPh>
    <rPh sb="128" eb="130">
      <t>セイト</t>
    </rPh>
    <rPh sb="131" eb="135">
      <t>ハッタツダンカイ</t>
    </rPh>
    <rPh sb="136" eb="138">
      <t>コウリョ</t>
    </rPh>
    <rPh sb="140" eb="143">
      <t>チュウガクブ</t>
    </rPh>
    <rPh sb="144" eb="145">
      <t>ネン</t>
    </rPh>
    <rPh sb="146" eb="148">
      <t>セイト</t>
    </rPh>
    <rPh sb="149" eb="151">
      <t>カテイ</t>
    </rPh>
    <rPh sb="152" eb="155">
      <t>キョウカヨウ</t>
    </rPh>
    <rPh sb="155" eb="157">
      <t>トショ</t>
    </rPh>
    <rPh sb="160" eb="162">
      <t>テキセツ</t>
    </rPh>
    <rPh sb="166" eb="167">
      <t>カンガ</t>
    </rPh>
    <phoneticPr fontId="6"/>
  </si>
  <si>
    <t>外での食事や出かける時、電車やバスなどの乗り物に乗る時など、地域や社会でのルールやマナーを取り上げており、イラストや文を読みながら順を追って理解していくことができるように構成されている。よって、生徒の発達段階を考慮し、中学部1年の生徒の道徳教科用図書として適切であると考えられる。</t>
    <rPh sb="0" eb="1">
      <t>ソト</t>
    </rPh>
    <rPh sb="3" eb="5">
      <t>ショクジ</t>
    </rPh>
    <rPh sb="6" eb="7">
      <t>デ</t>
    </rPh>
    <rPh sb="10" eb="11">
      <t>トキ</t>
    </rPh>
    <rPh sb="12" eb="14">
      <t>デンシャ</t>
    </rPh>
    <rPh sb="20" eb="21">
      <t>ノ</t>
    </rPh>
    <rPh sb="22" eb="23">
      <t>モノ</t>
    </rPh>
    <rPh sb="24" eb="25">
      <t>ノ</t>
    </rPh>
    <rPh sb="26" eb="27">
      <t>トキ</t>
    </rPh>
    <rPh sb="30" eb="32">
      <t>チイキ</t>
    </rPh>
    <rPh sb="33" eb="35">
      <t>シャカイ</t>
    </rPh>
    <rPh sb="45" eb="46">
      <t>ト</t>
    </rPh>
    <rPh sb="47" eb="48">
      <t>ア</t>
    </rPh>
    <rPh sb="58" eb="59">
      <t>ブン</t>
    </rPh>
    <rPh sb="60" eb="61">
      <t>ヨ</t>
    </rPh>
    <rPh sb="65" eb="66">
      <t>ジュン</t>
    </rPh>
    <rPh sb="67" eb="68">
      <t>オ</t>
    </rPh>
    <rPh sb="70" eb="72">
      <t>リカイ</t>
    </rPh>
    <rPh sb="85" eb="87">
      <t>コウセイ</t>
    </rPh>
    <rPh sb="97" eb="99">
      <t>セイト</t>
    </rPh>
    <rPh sb="100" eb="104">
      <t>ハッタツダンカイ</t>
    </rPh>
    <rPh sb="105" eb="107">
      <t>コウリョ</t>
    </rPh>
    <rPh sb="109" eb="112">
      <t>チュウガクブ</t>
    </rPh>
    <rPh sb="113" eb="114">
      <t>ネン</t>
    </rPh>
    <rPh sb="115" eb="117">
      <t>セイト</t>
    </rPh>
    <rPh sb="118" eb="120">
      <t>ドウトク</t>
    </rPh>
    <rPh sb="122" eb="123">
      <t>ヨウ</t>
    </rPh>
    <rPh sb="123" eb="125">
      <t>トショ</t>
    </rPh>
    <rPh sb="128" eb="130">
      <t>テキセツ</t>
    </rPh>
    <rPh sb="134" eb="135">
      <t>カンガ</t>
    </rPh>
    <phoneticPr fontId="6"/>
  </si>
  <si>
    <t>有名な絵画や彫刻作品を取り上げ、親しみやすく鑑賞できる内容になっている。読む人に問いかけたり、考えさせたり、発想を膨らませて鑑賞できるように工夫されている。よって、生徒の発達段階を考慮し、中学部2年の生徒の美術科教科用図書として適切であると考えられる。</t>
    <rPh sb="0" eb="2">
      <t>ユウメイ</t>
    </rPh>
    <rPh sb="3" eb="5">
      <t>カイガ</t>
    </rPh>
    <rPh sb="6" eb="8">
      <t>チョウコク</t>
    </rPh>
    <rPh sb="8" eb="10">
      <t>サクヒン</t>
    </rPh>
    <rPh sb="11" eb="12">
      <t>ト</t>
    </rPh>
    <rPh sb="13" eb="14">
      <t>ア</t>
    </rPh>
    <rPh sb="16" eb="17">
      <t>シタ</t>
    </rPh>
    <rPh sb="22" eb="24">
      <t>カンショウ</t>
    </rPh>
    <rPh sb="27" eb="29">
      <t>ナイヨウ</t>
    </rPh>
    <rPh sb="36" eb="37">
      <t>ヨ</t>
    </rPh>
    <rPh sb="38" eb="39">
      <t>ヒト</t>
    </rPh>
    <rPh sb="40" eb="41">
      <t>ト</t>
    </rPh>
    <rPh sb="47" eb="48">
      <t>カンガ</t>
    </rPh>
    <rPh sb="54" eb="56">
      <t>ハッソウ</t>
    </rPh>
    <rPh sb="57" eb="58">
      <t>フク</t>
    </rPh>
    <rPh sb="62" eb="64">
      <t>カンショウ</t>
    </rPh>
    <rPh sb="70" eb="72">
      <t>クフウ</t>
    </rPh>
    <rPh sb="82" eb="84">
      <t>セイト</t>
    </rPh>
    <rPh sb="85" eb="89">
      <t>ハッタツダンカイ</t>
    </rPh>
    <rPh sb="90" eb="92">
      <t>コウリョ</t>
    </rPh>
    <rPh sb="94" eb="97">
      <t>チュウガクブ</t>
    </rPh>
    <rPh sb="98" eb="99">
      <t>ネン</t>
    </rPh>
    <rPh sb="100" eb="102">
      <t>セイト</t>
    </rPh>
    <phoneticPr fontId="6"/>
  </si>
  <si>
    <t>身近な植物を写真や絵で示し理解しやすく、興味をもつことができるよう取り扱われている。また身近な野菜や草花を絵や写真を用いて分かりやすく表現している。よって、生徒の発達段階を考慮し、中学部2年の生徒の理科教科用図書として適切であると考えられる。</t>
    <rPh sb="0" eb="2">
      <t>ミヂカ</t>
    </rPh>
    <rPh sb="3" eb="5">
      <t>ショクブツ</t>
    </rPh>
    <rPh sb="6" eb="8">
      <t>シャシン</t>
    </rPh>
    <rPh sb="9" eb="10">
      <t>エ</t>
    </rPh>
    <rPh sb="11" eb="12">
      <t>シメ</t>
    </rPh>
    <rPh sb="13" eb="15">
      <t>リカイ</t>
    </rPh>
    <rPh sb="20" eb="22">
      <t>キョウミ</t>
    </rPh>
    <rPh sb="33" eb="34">
      <t>ト</t>
    </rPh>
    <rPh sb="35" eb="36">
      <t>アツカ</t>
    </rPh>
    <rPh sb="44" eb="46">
      <t>ミヂカ</t>
    </rPh>
    <rPh sb="47" eb="49">
      <t>ヤサイ</t>
    </rPh>
    <rPh sb="50" eb="52">
      <t>クサハナ</t>
    </rPh>
    <rPh sb="53" eb="54">
      <t>エ</t>
    </rPh>
    <rPh sb="55" eb="57">
      <t>シャシン</t>
    </rPh>
    <rPh sb="58" eb="59">
      <t>モチ</t>
    </rPh>
    <rPh sb="61" eb="62">
      <t>ワ</t>
    </rPh>
    <rPh sb="67" eb="69">
      <t>ヒョウゲン</t>
    </rPh>
    <rPh sb="78" eb="80">
      <t>セイト</t>
    </rPh>
    <rPh sb="81" eb="85">
      <t>ハッタツダンカイ</t>
    </rPh>
    <rPh sb="86" eb="88">
      <t>コウリョ</t>
    </rPh>
    <rPh sb="90" eb="93">
      <t>チュウガクブ</t>
    </rPh>
    <rPh sb="94" eb="95">
      <t>ネン</t>
    </rPh>
    <rPh sb="96" eb="98">
      <t>セイト</t>
    </rPh>
    <rPh sb="99" eb="101">
      <t>リカ</t>
    </rPh>
    <rPh sb="101" eb="104">
      <t>キョウカヨウ</t>
    </rPh>
    <rPh sb="104" eb="106">
      <t>トショ</t>
    </rPh>
    <rPh sb="109" eb="111">
      <t>テキセツ</t>
    </rPh>
    <rPh sb="115" eb="116">
      <t>カンガ</t>
    </rPh>
    <phoneticPr fontId="6"/>
  </si>
  <si>
    <t>身のまわりにある色々なものが、挿絵を用いて表現豊かに短い文で構成されている。話と挿絵が見開きで左右に分かて描かれており、ことばに興味が持てる内容になっている。よって、生徒の発達段階を考慮し、中学部2年Bグループの生徒の国語科教科用図書として適切であると考えられる。</t>
    <rPh sb="0" eb="1">
      <t>ミ</t>
    </rPh>
    <rPh sb="8" eb="10">
      <t>イロイロ</t>
    </rPh>
    <rPh sb="15" eb="17">
      <t>サシエ</t>
    </rPh>
    <rPh sb="18" eb="19">
      <t>モチ</t>
    </rPh>
    <rPh sb="21" eb="23">
      <t>ヒョウゲン</t>
    </rPh>
    <rPh sb="23" eb="24">
      <t>ユタ</t>
    </rPh>
    <rPh sb="26" eb="27">
      <t>ミジカ</t>
    </rPh>
    <rPh sb="28" eb="29">
      <t>ブン</t>
    </rPh>
    <rPh sb="30" eb="32">
      <t>コウセイ</t>
    </rPh>
    <rPh sb="38" eb="39">
      <t>ハナシ</t>
    </rPh>
    <rPh sb="40" eb="42">
      <t>サシエ</t>
    </rPh>
    <rPh sb="43" eb="45">
      <t>ミヒラ</t>
    </rPh>
    <rPh sb="47" eb="49">
      <t>サユウ</t>
    </rPh>
    <rPh sb="50" eb="51">
      <t>ワ</t>
    </rPh>
    <rPh sb="53" eb="54">
      <t>エガ</t>
    </rPh>
    <rPh sb="64" eb="66">
      <t>キョウミ</t>
    </rPh>
    <rPh sb="67" eb="68">
      <t>モ</t>
    </rPh>
    <rPh sb="70" eb="72">
      <t>ナイヨウ</t>
    </rPh>
    <rPh sb="109" eb="112">
      <t>コクゴカ</t>
    </rPh>
    <rPh sb="112" eb="115">
      <t>キョウカヨウ</t>
    </rPh>
    <rPh sb="115" eb="117">
      <t>トショ</t>
    </rPh>
    <rPh sb="120" eb="122">
      <t>テキセツ</t>
    </rPh>
    <rPh sb="126" eb="127">
      <t>カンガ</t>
    </rPh>
    <phoneticPr fontId="6"/>
  </si>
  <si>
    <t>短文でわかりやすく、身近な題材で構成された物語文で、挿絵も多く配置されているため、親しみやすい内容になっている。よって、生徒の発達段階を考慮し、中学部2年Aグループの生徒の国語科教科用図書として適切であると考えられる。</t>
    <phoneticPr fontId="6"/>
  </si>
  <si>
    <t>短文でわかりやすく、身近な題材で構成された物語文で、挿絵も多く配置されているため、親しみやすい内容になっている。よって、生徒の発達段階を考慮し、中学部3年Aグループの生徒の国語科教科用図書として適切であると考えられる。</t>
    <phoneticPr fontId="6"/>
  </si>
  <si>
    <t>身のまわりにある色々なものが、挿絵を用いて表現豊かに短い文で構成されている。話と挿絵が見開きで左右に分けて描かれており、ことばに興味が持てる内容になっている。よって、生徒の発達段階を考慮し、中学部3年Bグループの生徒の国語科教科用図書として適切であると考えられる。</t>
    <rPh sb="0" eb="1">
      <t>ミ</t>
    </rPh>
    <rPh sb="8" eb="10">
      <t>イロイロ</t>
    </rPh>
    <rPh sb="15" eb="17">
      <t>サシエ</t>
    </rPh>
    <rPh sb="18" eb="19">
      <t>モチ</t>
    </rPh>
    <rPh sb="21" eb="23">
      <t>ヒョウゲン</t>
    </rPh>
    <rPh sb="23" eb="24">
      <t>ユタ</t>
    </rPh>
    <rPh sb="26" eb="27">
      <t>ミジカ</t>
    </rPh>
    <rPh sb="28" eb="29">
      <t>ブン</t>
    </rPh>
    <rPh sb="30" eb="32">
      <t>コウセイ</t>
    </rPh>
    <rPh sb="38" eb="39">
      <t>ハナシ</t>
    </rPh>
    <rPh sb="40" eb="42">
      <t>サシエ</t>
    </rPh>
    <rPh sb="43" eb="45">
      <t>ミヒラ</t>
    </rPh>
    <rPh sb="47" eb="49">
      <t>サユウ</t>
    </rPh>
    <rPh sb="50" eb="51">
      <t>ワ</t>
    </rPh>
    <rPh sb="53" eb="54">
      <t>エガ</t>
    </rPh>
    <rPh sb="64" eb="66">
      <t>キョウミ</t>
    </rPh>
    <rPh sb="67" eb="68">
      <t>モ</t>
    </rPh>
    <rPh sb="70" eb="72">
      <t>ナイヨウ</t>
    </rPh>
    <rPh sb="83" eb="85">
      <t>セイト</t>
    </rPh>
    <rPh sb="86" eb="90">
      <t>ハッタツダンカイ</t>
    </rPh>
    <rPh sb="91" eb="93">
      <t>コウリョ</t>
    </rPh>
    <rPh sb="95" eb="98">
      <t>チュウガクブ</t>
    </rPh>
    <rPh sb="99" eb="100">
      <t>ネン</t>
    </rPh>
    <rPh sb="106" eb="108">
      <t>セイト</t>
    </rPh>
    <rPh sb="109" eb="112">
      <t>コクゴカ</t>
    </rPh>
    <rPh sb="112" eb="115">
      <t>キョウカヨウ</t>
    </rPh>
    <rPh sb="115" eb="117">
      <t>トショ</t>
    </rPh>
    <rPh sb="120" eb="122">
      <t>テキセツ</t>
    </rPh>
    <rPh sb="126" eb="127">
      <t>カンガ</t>
    </rPh>
    <phoneticPr fontId="6"/>
  </si>
  <si>
    <t>日本の地図が地方別にカラーで描かれていて、山、川、道路、線路などの比較表もあり、分かりやすい。字も読みやすく絵の大きさも適当である。よって、生徒の発達段階を考慮し、中学部3年の生徒の社会科教科用図書として適切であると考えられる。</t>
    <rPh sb="0" eb="2">
      <t>ニホン</t>
    </rPh>
    <rPh sb="3" eb="5">
      <t>チズ</t>
    </rPh>
    <rPh sb="6" eb="9">
      <t>チホウベツ</t>
    </rPh>
    <rPh sb="14" eb="15">
      <t>カ</t>
    </rPh>
    <rPh sb="21" eb="22">
      <t>ヤマ</t>
    </rPh>
    <rPh sb="23" eb="24">
      <t>カワ</t>
    </rPh>
    <rPh sb="25" eb="27">
      <t>ドウロ</t>
    </rPh>
    <rPh sb="28" eb="30">
      <t>センロ</t>
    </rPh>
    <rPh sb="33" eb="36">
      <t>ヒカクヒョウ</t>
    </rPh>
    <rPh sb="40" eb="41">
      <t>ワ</t>
    </rPh>
    <rPh sb="47" eb="48">
      <t>ジ</t>
    </rPh>
    <rPh sb="49" eb="50">
      <t>ヨ</t>
    </rPh>
    <rPh sb="54" eb="55">
      <t>エ</t>
    </rPh>
    <rPh sb="56" eb="57">
      <t>オオ</t>
    </rPh>
    <rPh sb="60" eb="62">
      <t>テキトウ</t>
    </rPh>
    <rPh sb="70" eb="72">
      <t>セイト</t>
    </rPh>
    <rPh sb="73" eb="77">
      <t>ハッタツダンカイ</t>
    </rPh>
    <rPh sb="78" eb="80">
      <t>コウリョ</t>
    </rPh>
    <rPh sb="82" eb="85">
      <t>チュウガクブ</t>
    </rPh>
    <rPh sb="86" eb="87">
      <t>ネン</t>
    </rPh>
    <rPh sb="88" eb="90">
      <t>セイト</t>
    </rPh>
    <rPh sb="91" eb="93">
      <t>シャカイ</t>
    </rPh>
    <rPh sb="93" eb="94">
      <t>カ</t>
    </rPh>
    <rPh sb="94" eb="99">
      <t>キョウカヨウトショ</t>
    </rPh>
    <rPh sb="102" eb="104">
      <t>テキセツ</t>
    </rPh>
    <rPh sb="108" eb="109">
      <t>カンガ</t>
    </rPh>
    <phoneticPr fontId="6"/>
  </si>
  <si>
    <t>日常の科学の疑問について一つひとつに科学的な解説が添えられている。また、絵や図が豊富に取り上げられており、科学に親しみやすい構成になっている。よって、生徒の発達段階を考慮し、中学部3年の生徒の理科教科用図書として適切であると考えられる。</t>
    <rPh sb="0" eb="2">
      <t>ニチジョウ</t>
    </rPh>
    <rPh sb="3" eb="5">
      <t>カガク</t>
    </rPh>
    <rPh sb="6" eb="8">
      <t>ギモン</t>
    </rPh>
    <rPh sb="12" eb="13">
      <t>ヒト</t>
    </rPh>
    <rPh sb="18" eb="21">
      <t>カガクテキ</t>
    </rPh>
    <rPh sb="22" eb="24">
      <t>カイセツ</t>
    </rPh>
    <rPh sb="25" eb="26">
      <t>ソ</t>
    </rPh>
    <rPh sb="36" eb="37">
      <t>エ</t>
    </rPh>
    <rPh sb="38" eb="39">
      <t>ズ</t>
    </rPh>
    <rPh sb="40" eb="42">
      <t>ホウフ</t>
    </rPh>
    <rPh sb="43" eb="44">
      <t>ト</t>
    </rPh>
    <rPh sb="45" eb="46">
      <t>ア</t>
    </rPh>
    <phoneticPr fontId="6"/>
  </si>
  <si>
    <t>1から10までの数の順序、数量、筆順が取り扱われており、なぞなぞの答えとして、身近にあるものを用いて数への興味付けとして適している。数字や絵が、淡色系のやさしい色づかいで配色され、答えが一部見える穴あきヒントがあるなど工夫されている。よって、生徒の発達段階を考慮し、中学部3年Aグループの生徒の数学科教科用図書として適切であると考えられる。</t>
    <rPh sb="8" eb="9">
      <t>スウ</t>
    </rPh>
    <rPh sb="10" eb="12">
      <t>ジュンジョ</t>
    </rPh>
    <rPh sb="13" eb="15">
      <t>スウリョウ</t>
    </rPh>
    <rPh sb="16" eb="18">
      <t>ヒツジュン</t>
    </rPh>
    <rPh sb="19" eb="20">
      <t>ト</t>
    </rPh>
    <rPh sb="21" eb="22">
      <t>アツカ</t>
    </rPh>
    <rPh sb="33" eb="34">
      <t>コタ</t>
    </rPh>
    <rPh sb="39" eb="41">
      <t>ミジカ</t>
    </rPh>
    <rPh sb="47" eb="48">
      <t>モチ</t>
    </rPh>
    <rPh sb="50" eb="51">
      <t>スウ</t>
    </rPh>
    <rPh sb="53" eb="56">
      <t>キョウミヅ</t>
    </rPh>
    <rPh sb="60" eb="61">
      <t>テキ</t>
    </rPh>
    <rPh sb="66" eb="68">
      <t>スウジ</t>
    </rPh>
    <rPh sb="69" eb="70">
      <t>エ</t>
    </rPh>
    <rPh sb="72" eb="75">
      <t>タンショクケイ</t>
    </rPh>
    <rPh sb="80" eb="81">
      <t>イロ</t>
    </rPh>
    <rPh sb="85" eb="87">
      <t>ハイショク</t>
    </rPh>
    <rPh sb="90" eb="91">
      <t>コタ</t>
    </rPh>
    <rPh sb="93" eb="96">
      <t>イチブミ</t>
    </rPh>
    <rPh sb="98" eb="99">
      <t>アナ</t>
    </rPh>
    <rPh sb="109" eb="111">
      <t>クフウ</t>
    </rPh>
    <rPh sb="121" eb="123">
      <t>セイト</t>
    </rPh>
    <rPh sb="124" eb="126">
      <t>ハッタツ</t>
    </rPh>
    <rPh sb="126" eb="128">
      <t>ダンカイ</t>
    </rPh>
    <rPh sb="129" eb="131">
      <t>コウリョ</t>
    </rPh>
    <rPh sb="133" eb="136">
      <t>チュウガクブ</t>
    </rPh>
    <rPh sb="137" eb="138">
      <t>ネン</t>
    </rPh>
    <rPh sb="147" eb="150">
      <t>スウガクカ</t>
    </rPh>
    <rPh sb="150" eb="153">
      <t>キョウカヨウ</t>
    </rPh>
    <rPh sb="153" eb="155">
      <t>トショ</t>
    </rPh>
    <rPh sb="158" eb="160">
      <t>テキセツ</t>
    </rPh>
    <rPh sb="164" eb="165">
      <t>カンガ</t>
    </rPh>
    <phoneticPr fontId="6"/>
  </si>
  <si>
    <t>1から10までの数の順序、数量、筆順が取り扱われており、なぞなぞの答えとして、身近にあるものを用いて数への興味付けとして適している。数字や絵が、淡色系のやさしい色づかいで配色され、答えが一部見える穴あきヒントがあるなど工夫されている。よって、生徒の発達段階を考慮し、中学部2年Aグループの生徒の数学科教科用図書として適切であると考えられる。</t>
    <rPh sb="8" eb="9">
      <t>スウ</t>
    </rPh>
    <rPh sb="10" eb="12">
      <t>ジュンジョ</t>
    </rPh>
    <rPh sb="13" eb="15">
      <t>スウリョウ</t>
    </rPh>
    <rPh sb="16" eb="18">
      <t>ヒツジュン</t>
    </rPh>
    <rPh sb="19" eb="20">
      <t>ト</t>
    </rPh>
    <rPh sb="21" eb="22">
      <t>アツカ</t>
    </rPh>
    <rPh sb="33" eb="34">
      <t>コタ</t>
    </rPh>
    <rPh sb="39" eb="41">
      <t>ミジカ</t>
    </rPh>
    <rPh sb="47" eb="48">
      <t>モチ</t>
    </rPh>
    <rPh sb="50" eb="51">
      <t>スウ</t>
    </rPh>
    <rPh sb="53" eb="56">
      <t>キョウミヅ</t>
    </rPh>
    <rPh sb="60" eb="61">
      <t>テキ</t>
    </rPh>
    <rPh sb="66" eb="68">
      <t>スウジ</t>
    </rPh>
    <rPh sb="69" eb="70">
      <t>エ</t>
    </rPh>
    <rPh sb="72" eb="75">
      <t>タンショクケイ</t>
    </rPh>
    <rPh sb="80" eb="81">
      <t>イロ</t>
    </rPh>
    <rPh sb="85" eb="87">
      <t>ハイショク</t>
    </rPh>
    <rPh sb="90" eb="91">
      <t>コタ</t>
    </rPh>
    <rPh sb="93" eb="96">
      <t>イチブミ</t>
    </rPh>
    <rPh sb="98" eb="99">
      <t>アナ</t>
    </rPh>
    <rPh sb="109" eb="111">
      <t>クフウ</t>
    </rPh>
    <rPh sb="121" eb="123">
      <t>セイト</t>
    </rPh>
    <rPh sb="124" eb="126">
      <t>ハッタツ</t>
    </rPh>
    <rPh sb="126" eb="128">
      <t>ダンカイ</t>
    </rPh>
    <rPh sb="129" eb="131">
      <t>コウリョ</t>
    </rPh>
    <rPh sb="133" eb="136">
      <t>チュウガクブ</t>
    </rPh>
    <rPh sb="137" eb="138">
      <t>ネン</t>
    </rPh>
    <rPh sb="147" eb="150">
      <t>スウガクカ</t>
    </rPh>
    <rPh sb="150" eb="153">
      <t>キョウカヨウ</t>
    </rPh>
    <rPh sb="153" eb="155">
      <t>トショ</t>
    </rPh>
    <rPh sb="158" eb="160">
      <t>テキセツ</t>
    </rPh>
    <rPh sb="164" eb="165">
      <t>カンガ</t>
    </rPh>
    <phoneticPr fontId="6"/>
  </si>
  <si>
    <t>24時制・5分単位の時刻がよめるような工夫がされている。また、生活と結びつけながらはっきりとした絵でわかりやすい内容になっている。よって生徒の発達段階を考慮し、中学部2年Bグループの生徒の数学教科用図書として適切であると考えられる。</t>
    <phoneticPr fontId="6"/>
  </si>
  <si>
    <t>1から10までの数の順序、数量、筆順が取り扱われており、なぞなぞの答えとして、身近にあるものを用いて数への興味付けとして適している。数字や絵が、淡色系のやさしい色づかいで配色され、答えが一部見える穴あきヒントがあるなど工夫されている。よって、生徒の発達段階を考慮し、中学部1年Aグループの生徒の数学科教科用図書として適切であると考えられる。</t>
    <rPh sb="8" eb="9">
      <t>スウ</t>
    </rPh>
    <rPh sb="10" eb="12">
      <t>ジュンジョ</t>
    </rPh>
    <rPh sb="13" eb="15">
      <t>スウリョウ</t>
    </rPh>
    <rPh sb="16" eb="18">
      <t>ヒツジュン</t>
    </rPh>
    <rPh sb="19" eb="20">
      <t>ト</t>
    </rPh>
    <rPh sb="21" eb="22">
      <t>アツカ</t>
    </rPh>
    <rPh sb="33" eb="34">
      <t>コタ</t>
    </rPh>
    <rPh sb="39" eb="41">
      <t>ミジカ</t>
    </rPh>
    <rPh sb="47" eb="48">
      <t>モチ</t>
    </rPh>
    <rPh sb="50" eb="51">
      <t>スウ</t>
    </rPh>
    <rPh sb="53" eb="56">
      <t>キョウミヅ</t>
    </rPh>
    <rPh sb="60" eb="61">
      <t>テキ</t>
    </rPh>
    <rPh sb="66" eb="68">
      <t>スウジ</t>
    </rPh>
    <rPh sb="69" eb="70">
      <t>エ</t>
    </rPh>
    <rPh sb="72" eb="75">
      <t>タンショクケイ</t>
    </rPh>
    <rPh sb="80" eb="81">
      <t>イロ</t>
    </rPh>
    <rPh sb="85" eb="87">
      <t>ハイショク</t>
    </rPh>
    <rPh sb="90" eb="91">
      <t>コタ</t>
    </rPh>
    <rPh sb="93" eb="96">
      <t>イチブミ</t>
    </rPh>
    <rPh sb="98" eb="99">
      <t>アナ</t>
    </rPh>
    <rPh sb="109" eb="111">
      <t>クフウ</t>
    </rPh>
    <rPh sb="121" eb="123">
      <t>セイト</t>
    </rPh>
    <rPh sb="124" eb="126">
      <t>ハッタツ</t>
    </rPh>
    <rPh sb="126" eb="128">
      <t>ダンカイ</t>
    </rPh>
    <rPh sb="129" eb="131">
      <t>コウリョ</t>
    </rPh>
    <rPh sb="133" eb="136">
      <t>チュウガクブ</t>
    </rPh>
    <rPh sb="137" eb="138">
      <t>ネン</t>
    </rPh>
    <rPh sb="147" eb="150">
      <t>スウガクカ</t>
    </rPh>
    <rPh sb="150" eb="153">
      <t>キョウカヨウ</t>
    </rPh>
    <rPh sb="153" eb="155">
      <t>トショ</t>
    </rPh>
    <rPh sb="158" eb="160">
      <t>テキセツ</t>
    </rPh>
    <rPh sb="164" eb="165">
      <t>カンガ</t>
    </rPh>
    <phoneticPr fontId="6"/>
  </si>
  <si>
    <t>24時制・5分単位の時刻がよめるような工夫がされている。また、生活と結びつけながらはっきりとした絵でわかりやすい内容になっている。よって生徒の発達段階を考慮し、中学部1年Bグループの生徒の数学教科用図書として適切であると考えられる。</t>
    <rPh sb="2" eb="3">
      <t>ジ</t>
    </rPh>
    <rPh sb="3" eb="4">
      <t>セイ</t>
    </rPh>
    <rPh sb="6" eb="7">
      <t>フン</t>
    </rPh>
    <rPh sb="7" eb="9">
      <t>タンイ</t>
    </rPh>
    <rPh sb="10" eb="12">
      <t>ジコク</t>
    </rPh>
    <rPh sb="19" eb="21">
      <t>クフウ</t>
    </rPh>
    <rPh sb="31" eb="33">
      <t>セイカツ</t>
    </rPh>
    <rPh sb="34" eb="35">
      <t>ムス</t>
    </rPh>
    <rPh sb="94" eb="96">
      <t>スウガク</t>
    </rPh>
    <phoneticPr fontId="6"/>
  </si>
  <si>
    <t>24時制・5分単位の時刻がよめるような工夫がされている。また、生活と結びつけながらはっきりとした絵でわかりやすい内容になっている。よって生徒の発達段階を考慮し、中学部3年Bグループの生徒の数学教科用図書として適切であると考えられ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</si>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</sst>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1">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5"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115" zoomScale="51" zoomScaleNormal="68" zoomScaleSheetLayoutView="51" workbookViewId="0">
      <selection activeCell="A136" sqref="A17:XFD1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34" t="s">
        <v>5530</v>
      </c>
      <c r="B1" s="334"/>
      <c r="C1" s="334"/>
      <c r="D1" s="334"/>
      <c r="E1" s="240"/>
      <c r="F1" s="335" t="s">
        <v>7695</v>
      </c>
      <c r="G1" s="335"/>
      <c r="H1" s="335"/>
      <c r="I1" s="335"/>
      <c r="J1" s="335"/>
      <c r="K1" s="335"/>
      <c r="L1" s="335"/>
      <c r="M1" s="336" t="s">
        <v>7917</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35"/>
      <c r="G2" s="335"/>
      <c r="H2" s="335"/>
      <c r="I2" s="335"/>
      <c r="J2" s="335"/>
      <c r="K2" s="335"/>
      <c r="L2" s="335"/>
      <c r="M2" s="336"/>
      <c r="N2" s="240"/>
      <c r="O2" s="240"/>
      <c r="P2" s="240"/>
      <c r="Q2" s="240"/>
      <c r="R2" s="239"/>
      <c r="S2" s="240"/>
      <c r="T2" s="325" t="s">
        <v>7718</v>
      </c>
      <c r="U2" s="325"/>
      <c r="V2" s="325"/>
      <c r="W2" s="331" t="s">
        <v>5531</v>
      </c>
      <c r="X2" s="331"/>
      <c r="Y2" s="331"/>
      <c r="Z2" s="331"/>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26" t="s">
        <v>7717</v>
      </c>
      <c r="U3" s="326"/>
      <c r="V3" s="337" t="s">
        <v>7861</v>
      </c>
      <c r="W3" s="332" t="s">
        <v>530</v>
      </c>
      <c r="X3" s="332"/>
      <c r="Y3" s="332"/>
      <c r="Z3" s="332"/>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27"/>
      <c r="U4" s="327"/>
      <c r="V4" s="338"/>
      <c r="W4" s="333"/>
      <c r="X4" s="333"/>
      <c r="Y4" s="333"/>
      <c r="Z4" s="333"/>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28" t="s">
        <v>7680</v>
      </c>
      <c r="P7" s="329"/>
      <c r="Q7" s="329"/>
      <c r="R7" s="329"/>
      <c r="S7" s="330"/>
      <c r="T7" s="244"/>
      <c r="U7" s="253" t="s">
        <v>2144</v>
      </c>
      <c r="V7" s="254" t="s">
        <v>1950</v>
      </c>
      <c r="W7" s="255">
        <v>0</v>
      </c>
      <c r="X7" s="244" t="s">
        <v>540</v>
      </c>
      <c r="Z7" s="244"/>
    </row>
    <row r="8" spans="1:26" s="184" customFormat="1" ht="13.95" customHeight="1" x14ac:dyDescent="0.15">
      <c r="A8" s="246"/>
      <c r="B8" s="247" t="s">
        <v>7777</v>
      </c>
      <c r="D8" s="248"/>
      <c r="E8" s="256"/>
      <c r="F8" s="247"/>
      <c r="G8" s="245"/>
      <c r="H8" s="245"/>
      <c r="I8" s="246"/>
      <c r="J8" s="244"/>
      <c r="K8" s="244"/>
      <c r="L8" s="244"/>
      <c r="M8" s="244"/>
      <c r="N8" s="257" t="s">
        <v>7681</v>
      </c>
      <c r="O8" s="258" t="s">
        <v>7682</v>
      </c>
      <c r="P8" s="259"/>
      <c r="Q8" s="259"/>
      <c r="R8" s="260"/>
      <c r="S8" s="261"/>
      <c r="T8" s="244"/>
      <c r="U8" s="262" t="s">
        <v>2145</v>
      </c>
      <c r="V8" s="263" t="s">
        <v>1951</v>
      </c>
      <c r="W8" s="264">
        <v>2</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16</v>
      </c>
      <c r="X9" s="244" t="s">
        <v>540</v>
      </c>
      <c r="Z9" s="244"/>
    </row>
    <row r="10" spans="1:26" s="184" customFormat="1" ht="13.95" customHeight="1" x14ac:dyDescent="0.15">
      <c r="A10" s="246"/>
      <c r="B10" s="247" t="s">
        <v>7776</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7716</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7778</v>
      </c>
      <c r="F14" s="230" t="s">
        <v>7687</v>
      </c>
      <c r="G14" s="230" t="s">
        <v>7688</v>
      </c>
      <c r="H14" s="230" t="s">
        <v>7689</v>
      </c>
      <c r="I14" s="279"/>
      <c r="J14" s="291"/>
      <c r="K14" s="291"/>
      <c r="L14" s="291"/>
      <c r="M14" s="230" t="s">
        <v>7779</v>
      </c>
      <c r="N14" s="230" t="s">
        <v>7687</v>
      </c>
      <c r="O14" s="230" t="s">
        <v>7688</v>
      </c>
      <c r="P14" s="230" t="s">
        <v>7689</v>
      </c>
      <c r="Q14" s="231" t="s">
        <v>7692</v>
      </c>
      <c r="R14" s="292"/>
      <c r="S14" s="291"/>
      <c r="T14" s="291"/>
      <c r="U14" s="291"/>
      <c r="V14" s="230" t="s">
        <v>7780</v>
      </c>
      <c r="W14" s="230" t="s">
        <v>7687</v>
      </c>
      <c r="X14" s="230" t="s">
        <v>7688</v>
      </c>
      <c r="Y14" s="230" t="s">
        <v>7689</v>
      </c>
      <c r="Z14" s="288" t="s">
        <v>7692</v>
      </c>
    </row>
    <row r="15" spans="1:26" s="235" customFormat="1" ht="18" customHeight="1" x14ac:dyDescent="0.45">
      <c r="A15" s="232" t="s">
        <v>1947</v>
      </c>
      <c r="B15" s="321" t="s">
        <v>535</v>
      </c>
      <c r="C15" s="234" t="s">
        <v>536</v>
      </c>
      <c r="D15" s="321" t="s">
        <v>7781</v>
      </c>
      <c r="E15" s="339" t="s">
        <v>537</v>
      </c>
      <c r="F15" s="323" t="s">
        <v>7680</v>
      </c>
      <c r="G15" s="323" t="s">
        <v>7690</v>
      </c>
      <c r="H15" s="323" t="s">
        <v>7691</v>
      </c>
      <c r="I15" s="233" t="s">
        <v>1947</v>
      </c>
      <c r="J15" s="347" t="s">
        <v>535</v>
      </c>
      <c r="K15" s="234" t="s">
        <v>536</v>
      </c>
      <c r="L15" s="321" t="s">
        <v>7781</v>
      </c>
      <c r="M15" s="339" t="s">
        <v>538</v>
      </c>
      <c r="N15" s="323" t="s">
        <v>7680</v>
      </c>
      <c r="O15" s="323" t="s">
        <v>7690</v>
      </c>
      <c r="P15" s="323" t="s">
        <v>7691</v>
      </c>
      <c r="Q15" s="345" t="s">
        <v>7693</v>
      </c>
      <c r="R15" s="233" t="s">
        <v>1947</v>
      </c>
      <c r="S15" s="319" t="s">
        <v>535</v>
      </c>
      <c r="T15" s="234" t="s">
        <v>536</v>
      </c>
      <c r="U15" s="321" t="s">
        <v>7781</v>
      </c>
      <c r="V15" s="341" t="s">
        <v>538</v>
      </c>
      <c r="W15" s="323" t="s">
        <v>7680</v>
      </c>
      <c r="X15" s="323" t="s">
        <v>7690</v>
      </c>
      <c r="Y15" s="323" t="s">
        <v>7691</v>
      </c>
      <c r="Z15" s="343" t="s">
        <v>7693</v>
      </c>
    </row>
    <row r="16" spans="1:26" s="235" customFormat="1" ht="18" customHeight="1" x14ac:dyDescent="0.45">
      <c r="A16" s="236" t="s">
        <v>7782</v>
      </c>
      <c r="B16" s="322"/>
      <c r="C16" s="293" t="s">
        <v>539</v>
      </c>
      <c r="D16" s="322"/>
      <c r="E16" s="340"/>
      <c r="F16" s="324"/>
      <c r="G16" s="324"/>
      <c r="H16" s="324"/>
      <c r="I16" s="237" t="s">
        <v>7782</v>
      </c>
      <c r="J16" s="348"/>
      <c r="K16" s="238" t="s">
        <v>539</v>
      </c>
      <c r="L16" s="322"/>
      <c r="M16" s="340"/>
      <c r="N16" s="324"/>
      <c r="O16" s="324"/>
      <c r="P16" s="324"/>
      <c r="Q16" s="346"/>
      <c r="R16" s="237" t="s">
        <v>7782</v>
      </c>
      <c r="S16" s="320"/>
      <c r="T16" s="238" t="s">
        <v>539</v>
      </c>
      <c r="U16" s="322"/>
      <c r="V16" s="342"/>
      <c r="W16" s="324"/>
      <c r="X16" s="324"/>
      <c r="Y16" s="324"/>
      <c r="Z16" s="344"/>
    </row>
    <row r="17" spans="1:26" s="187" customFormat="1" ht="21" customHeight="1" x14ac:dyDescent="0.45">
      <c r="A17" s="294" t="s">
        <v>2020</v>
      </c>
      <c r="B17" s="303" t="s">
        <v>7862</v>
      </c>
      <c r="C17" s="295" t="s">
        <v>7862</v>
      </c>
      <c r="D17" s="309" t="str">
        <f xml:space="preserve">
IF(C18="ア",VLOOKUP(A18,ア!$A:$C,2,FALSE),
IF(C18="イ",VLOOKUP(A18,イ!$A:$C,2,FALSE),
IF(C18="ウ",HLOOKUP(A18,ウ!$1:$6,4,FALSE),
IF(C18="エ",VLOOKUP(A18,エ!$A:$E,4,FALSE),""))))</f>
        <v>06-1　偕　成　社</v>
      </c>
      <c r="E17" s="311" t="str">
        <f xml:space="preserve">
IF(C18="ア",VLOOKUP(A18,ア!$A:$C,3,FALSE),
IF(C18="イ",VLOOKUP(A18,イ!$A:$C,3,FALSE),
IF(C18="ウ",HLOOKUP(A18,ウ!$1:$6,5,FALSE)&amp;HLOOKUP(A18,ウ!$1:$6,6,FALSE),
IF(C18="エ",VLOOKUP(A18,エ!$A:$E,4,FALSE),""))))</f>
        <v>ノンタンあそぼうよ（９）ノンタンのたんじょうび</v>
      </c>
      <c r="F17" s="313" t="s">
        <v>7683</v>
      </c>
      <c r="G17" s="315" t="s">
        <v>7878</v>
      </c>
      <c r="H17" s="305" t="s">
        <v>7884</v>
      </c>
      <c r="I17" s="296" t="s">
        <v>2021</v>
      </c>
      <c r="J17" s="303" t="s">
        <v>7862</v>
      </c>
      <c r="K17" s="295" t="s">
        <v>7862</v>
      </c>
      <c r="L17" s="309" t="str">
        <f xml:space="preserve">
IF(K18="ア",VLOOKUP(I18,ア!$A:$C,2,FALSE),
IF(K18="イ",VLOOKUP(I18,イ!$A:$C,2,FALSE),
IF(K18="ウ",HLOOKUP(I18,ウ!$1:$6,4,FALSE),
IF(K18="エ",VLOOKUP(I18,エ!$A:$E,4,FALSE),""))))</f>
        <v>06-1　偕　成　社</v>
      </c>
      <c r="M17" s="311" t="str">
        <f xml:space="preserve">
IF(K18="ア",VLOOKUP(I18,ア!$A:$C,3,FALSE),
IF(K18="イ",VLOOKUP(I18,イ!$A:$C,3,FALSE),
IF(K18="ウ",HLOOKUP(I18,ウ!$1:$6,5,FALSE)&amp;HLOOKUP(I18,ウ!$1:$6,6,FALSE),
IF(K18="エ",VLOOKUP(I18,エ!$A:$E,4,FALSE),""))))</f>
        <v>ノンタンあそぼうよ（９）ノンタンのたんじょうび</v>
      </c>
      <c r="N17" s="313" t="s">
        <v>7683</v>
      </c>
      <c r="O17" s="315" t="s">
        <v>7878</v>
      </c>
      <c r="P17" s="317" t="s">
        <v>7886</v>
      </c>
      <c r="Q17" s="307"/>
      <c r="R17" s="296" t="s">
        <v>2022</v>
      </c>
      <c r="S17" s="303" t="s">
        <v>7862</v>
      </c>
      <c r="T17" s="295" t="s">
        <v>7862</v>
      </c>
      <c r="U17" s="309" t="str">
        <f xml:space="preserve">
IF(T18="ア",VLOOKUP(R18,ア!$A:$C,2,FALSE),
IF(T18="イ",VLOOKUP(R18,イ!$A:$C,2,FALSE),
IF(T18="ウ",HLOOKUP(R18,ウ!$1:$6,4,FALSE),
IF(T18="エ",VLOOKUP(R18,エ!$A:$E,4,FALSE),""))))</f>
        <v>06-1　偕　成　社</v>
      </c>
      <c r="V17" s="311" t="str">
        <f xml:space="preserve">
IF(T18="ア",VLOOKUP(R18,ア!$A:$C,3,FALSE),
IF(T18="イ",VLOOKUP(R18,イ!$A:$C,3,FALSE),
IF(T18="ウ",HLOOKUP(R18,ウ!$1:$6,5,FALSE)&amp;HLOOKUP(R18,ウ!$1:$6,6,FALSE),
IF(T18="エ",VLOOKUP(R18,エ!$A:$E,4,FALSE),""))))</f>
        <v>ノンタンあそぼうよ（９）ノンタンのたんじょうび</v>
      </c>
      <c r="W17" s="313" t="s">
        <v>7683</v>
      </c>
      <c r="X17" s="315" t="s">
        <v>7878</v>
      </c>
      <c r="Y17" s="317" t="s">
        <v>7887</v>
      </c>
      <c r="Z17" s="349"/>
    </row>
    <row r="18" spans="1:26" s="187" customFormat="1" ht="21" customHeight="1" x14ac:dyDescent="0.45">
      <c r="A18" s="225">
        <v>9784032170900</v>
      </c>
      <c r="B18" s="304"/>
      <c r="C18" s="297" t="s">
        <v>7723</v>
      </c>
      <c r="D18" s="310"/>
      <c r="E18" s="312"/>
      <c r="F18" s="314"/>
      <c r="G18" s="316"/>
      <c r="H18" s="306"/>
      <c r="I18" s="227">
        <v>9784032170900</v>
      </c>
      <c r="J18" s="304"/>
      <c r="K18" s="297" t="s">
        <v>7723</v>
      </c>
      <c r="L18" s="310"/>
      <c r="M18" s="312"/>
      <c r="N18" s="314"/>
      <c r="O18" s="316"/>
      <c r="P18" s="318"/>
      <c r="Q18" s="308"/>
      <c r="R18" s="225">
        <v>9784032170900</v>
      </c>
      <c r="S18" s="304"/>
      <c r="T18" s="297" t="s">
        <v>7723</v>
      </c>
      <c r="U18" s="310"/>
      <c r="V18" s="312"/>
      <c r="W18" s="314"/>
      <c r="X18" s="316"/>
      <c r="Y18" s="318"/>
      <c r="Z18" s="350"/>
    </row>
    <row r="19" spans="1:26" s="187" customFormat="1" ht="21" customHeight="1" x14ac:dyDescent="0.45">
      <c r="A19" s="294" t="s">
        <v>7783</v>
      </c>
      <c r="B19" s="303" t="s">
        <v>7862</v>
      </c>
      <c r="C19" s="295" t="s">
        <v>7862</v>
      </c>
      <c r="D19" s="309" t="str">
        <f xml:space="preserve">
IF(C20="ア",VLOOKUP(A20,ア!$A:$C,2,FALSE),
IF(C20="イ",VLOOKUP(A20,イ!$A:$C,2,FALSE),
IF(C20="ウ",HLOOKUP(A20,ウ!$1:$6,4,FALSE),
IF(C20="エ",VLOOKUP(A20,エ!$A:$E,4,FALSE),""))))</f>
        <v>40-3　リ　ー　ブ　ル</v>
      </c>
      <c r="E19" s="311" t="str">
        <f xml:space="preserve">
IF(C20="ア",VLOOKUP(A20,ア!$A:$C,3,FALSE),
IF(C20="イ",VLOOKUP(A20,イ!$A:$C,3,FALSE),
IF(C20="ウ",HLOOKUP(A20,ウ!$1:$6,5,FALSE)&amp;HLOOKUP(A20,ウ!$1:$6,6,FALSE),
IF(C20="エ",VLOOKUP(A20,エ!$A:$E,4,FALSE),""))))</f>
        <v>おはなし３０
ねぇ、よんで！おしゃべりさん</v>
      </c>
      <c r="F19" s="313" t="s">
        <v>7683</v>
      </c>
      <c r="G19" s="315" t="s">
        <v>7879</v>
      </c>
      <c r="H19" s="305" t="s">
        <v>7884</v>
      </c>
      <c r="I19" s="298" t="s">
        <v>7784</v>
      </c>
      <c r="J19" s="303" t="s">
        <v>7862</v>
      </c>
      <c r="K19" s="295" t="s">
        <v>7862</v>
      </c>
      <c r="L19" s="309" t="str">
        <f xml:space="preserve">
IF(K20="ア",VLOOKUP(I20,ア!$A:$C,2,FALSE),
IF(K20="イ",VLOOKUP(I20,イ!$A:$C,2,FALSE),
IF(K20="ウ",HLOOKUP(I20,ウ!$1:$6,4,FALSE),
IF(K20="エ",VLOOKUP(I20,エ!$A:$E,4,FALSE),""))))</f>
        <v>40-3　リ　ー　ブ　ル</v>
      </c>
      <c r="M19" s="311" t="str">
        <f xml:space="preserve">
IF(K20="ア",VLOOKUP(I20,ア!$A:$C,3,FALSE),
IF(K20="イ",VLOOKUP(I20,イ!$A:$C,3,FALSE),
IF(K20="ウ",HLOOKUP(I20,ウ!$1:$6,5,FALSE)&amp;HLOOKUP(I20,ウ!$1:$6,6,FALSE),
IF(K20="エ",VLOOKUP(I20,エ!$A:$E,4,FALSE),""))))</f>
        <v>おはなし３０
ねぇ、よんで！おしゃべりさん</v>
      </c>
      <c r="N19" s="313" t="s">
        <v>7683</v>
      </c>
      <c r="O19" s="315" t="s">
        <v>7879</v>
      </c>
      <c r="P19" s="305" t="s">
        <v>7886</v>
      </c>
      <c r="Q19" s="307"/>
      <c r="R19" s="294" t="s">
        <v>7785</v>
      </c>
      <c r="S19" s="303" t="s">
        <v>7862</v>
      </c>
      <c r="T19" s="295" t="s">
        <v>7862</v>
      </c>
      <c r="U19" s="309" t="str">
        <f xml:space="preserve">
IF(T20="ア",VLOOKUP(R20,ア!$A:$C,2,FALSE),
IF(T20="イ",VLOOKUP(R20,イ!$A:$C,2,FALSE),
IF(T20="ウ",HLOOKUP(R20,ウ!$1:$6,4,FALSE),
IF(T20="エ",VLOOKUP(R20,エ!$A:$E,4,FALSE),""))))</f>
        <v>40-3　リ　ー　ブ　ル</v>
      </c>
      <c r="V19" s="311" t="str">
        <f xml:space="preserve">
IF(T20="ア",VLOOKUP(R20,ア!$A:$C,3,FALSE),
IF(T20="イ",VLOOKUP(R20,イ!$A:$C,3,FALSE),
IF(T20="ウ",HLOOKUP(R20,ウ!$1:$6,5,FALSE)&amp;HLOOKUP(R20,ウ!$1:$6,6,FALSE),
IF(T20="エ",VLOOKUP(R20,エ!$A:$E,4,FALSE),""))))</f>
        <v>おはなし３０
ねぇ、よんで！おしゃべりさん</v>
      </c>
      <c r="W19" s="313" t="s">
        <v>7683</v>
      </c>
      <c r="X19" s="315" t="s">
        <v>7879</v>
      </c>
      <c r="Y19" s="317" t="s">
        <v>7887</v>
      </c>
      <c r="Z19" s="349"/>
    </row>
    <row r="20" spans="1:26" s="187" customFormat="1" ht="21" customHeight="1" x14ac:dyDescent="0.45">
      <c r="A20" s="225">
        <v>9784947581389</v>
      </c>
      <c r="B20" s="304"/>
      <c r="C20" s="297" t="s">
        <v>7723</v>
      </c>
      <c r="D20" s="310"/>
      <c r="E20" s="312"/>
      <c r="F20" s="314"/>
      <c r="G20" s="316"/>
      <c r="H20" s="306"/>
      <c r="I20" s="227">
        <v>9784947581389</v>
      </c>
      <c r="J20" s="304"/>
      <c r="K20" s="297" t="s">
        <v>7723</v>
      </c>
      <c r="L20" s="310"/>
      <c r="M20" s="312"/>
      <c r="N20" s="314"/>
      <c r="O20" s="316"/>
      <c r="P20" s="306"/>
      <c r="Q20" s="308"/>
      <c r="R20" s="225">
        <v>9784947581389</v>
      </c>
      <c r="S20" s="304"/>
      <c r="T20" s="297" t="s">
        <v>7723</v>
      </c>
      <c r="U20" s="310"/>
      <c r="V20" s="312"/>
      <c r="W20" s="314"/>
      <c r="X20" s="316"/>
      <c r="Y20" s="318"/>
      <c r="Z20" s="350"/>
    </row>
    <row r="21" spans="1:26" s="187" customFormat="1" ht="21" customHeight="1" x14ac:dyDescent="0.45">
      <c r="A21" s="294" t="s">
        <v>7786</v>
      </c>
      <c r="B21" s="303" t="s">
        <v>7862</v>
      </c>
      <c r="C21" s="295" t="s">
        <v>7862</v>
      </c>
      <c r="D21" s="309" t="str">
        <f xml:space="preserve">
IF(C22="ア",VLOOKUP(A22,ア!$A:$C,2,FALSE),
IF(C22="イ",VLOOKUP(A22,イ!$A:$C,2,FALSE),
IF(C22="ウ",HLOOKUP(A22,ウ!$1:$6,4,FALSE),
IF(C22="エ",VLOOKUP(A22,エ!$A:$E,4,FALSE),""))))</f>
        <v>東書</v>
      </c>
      <c r="E21" s="311" t="str">
        <f xml:space="preserve">
IF(C22="ア",VLOOKUP(A22,ア!$A:$C,3,FALSE),
IF(C22="イ",VLOOKUP(A22,イ!$A:$C,3,FALSE),
IF(C22="ウ",HLOOKUP(A22,ウ!$1:$6,5,FALSE)&amp;HLOOKUP(A22,ウ!$1:$6,6,FALSE),
IF(C22="エ",VLOOKUP(A22,エ!$A:$E,4,FALSE),""))))</f>
        <v>国語　☆☆☆☆</v>
      </c>
      <c r="F21" s="313" t="s">
        <v>7683</v>
      </c>
      <c r="G21" s="315" t="s">
        <v>7880</v>
      </c>
      <c r="H21" s="305" t="s">
        <v>7885</v>
      </c>
      <c r="I21" s="298" t="s">
        <v>7787</v>
      </c>
      <c r="J21" s="303" t="s">
        <v>7862</v>
      </c>
      <c r="K21" s="295" t="s">
        <v>7862</v>
      </c>
      <c r="L21" s="309" t="str">
        <f xml:space="preserve">
IF(K22="ア",VLOOKUP(I22,ア!$A:$C,2,FALSE),
IF(K22="イ",VLOOKUP(I22,イ!$A:$C,2,FALSE),
IF(K22="ウ",HLOOKUP(I22,ウ!$1:$6,4,FALSE),
IF(K22="エ",VLOOKUP(I22,エ!$A:$E,4,FALSE),""))))</f>
        <v>東書</v>
      </c>
      <c r="M21" s="311" t="str">
        <f xml:space="preserve">
IF(K22="ア",VLOOKUP(I22,ア!$A:$C,3,FALSE),
IF(K22="イ",VLOOKUP(I22,イ!$A:$C,3,FALSE),
IF(K22="ウ",HLOOKUP(I22,ウ!$1:$6,5,FALSE)&amp;HLOOKUP(I22,ウ!$1:$6,6,FALSE),
IF(K22="エ",VLOOKUP(I22,エ!$A:$E,4,FALSE),""))))</f>
        <v>国語　☆☆☆☆</v>
      </c>
      <c r="N21" s="313" t="s">
        <v>7683</v>
      </c>
      <c r="O21" s="315" t="s">
        <v>7880</v>
      </c>
      <c r="P21" s="305" t="s">
        <v>7885</v>
      </c>
      <c r="Q21" s="307" t="s">
        <v>7889</v>
      </c>
      <c r="R21" s="294" t="s">
        <v>7788</v>
      </c>
      <c r="S21" s="303" t="s">
        <v>7862</v>
      </c>
      <c r="T21" s="295" t="s">
        <v>7862</v>
      </c>
      <c r="U21" s="309" t="str">
        <f xml:space="preserve">
IF(T22="ア",VLOOKUP(R22,ア!$A:$C,2,FALSE),
IF(T22="イ",VLOOKUP(R22,イ!$A:$C,2,FALSE),
IF(T22="ウ",HLOOKUP(R22,ウ!$1:$6,4,FALSE),
IF(T22="エ",VLOOKUP(R22,エ!$A:$E,4,FALSE),""))))</f>
        <v>東書</v>
      </c>
      <c r="V21" s="311" t="str">
        <f xml:space="preserve">
IF(T22="ア",VLOOKUP(R22,ア!$A:$C,3,FALSE),
IF(T22="イ",VLOOKUP(R22,イ!$A:$C,3,FALSE),
IF(T22="ウ",HLOOKUP(R22,ウ!$1:$6,5,FALSE)&amp;HLOOKUP(R22,ウ!$1:$6,6,FALSE),
IF(T22="エ",VLOOKUP(R22,エ!$A:$E,4,FALSE),""))))</f>
        <v>こくご　☆☆☆</v>
      </c>
      <c r="W21" s="313" t="s">
        <v>7683</v>
      </c>
      <c r="X21" s="315" t="s">
        <v>7881</v>
      </c>
      <c r="Y21" s="317" t="s">
        <v>7885</v>
      </c>
      <c r="Z21" s="349" t="s">
        <v>7889</v>
      </c>
    </row>
    <row r="22" spans="1:26" s="187" customFormat="1" ht="21" customHeight="1" x14ac:dyDescent="0.45">
      <c r="A22" s="225" t="s">
        <v>7871</v>
      </c>
      <c r="B22" s="304"/>
      <c r="C22" s="297" t="s">
        <v>7722</v>
      </c>
      <c r="D22" s="310"/>
      <c r="E22" s="312"/>
      <c r="F22" s="314"/>
      <c r="G22" s="316"/>
      <c r="H22" s="306"/>
      <c r="I22" s="227" t="s">
        <v>7871</v>
      </c>
      <c r="J22" s="304"/>
      <c r="K22" s="297" t="s">
        <v>7722</v>
      </c>
      <c r="L22" s="310"/>
      <c r="M22" s="312"/>
      <c r="N22" s="314"/>
      <c r="O22" s="316"/>
      <c r="P22" s="306"/>
      <c r="Q22" s="308"/>
      <c r="R22" s="225" t="s">
        <v>7873</v>
      </c>
      <c r="S22" s="304"/>
      <c r="T22" s="297" t="s">
        <v>7722</v>
      </c>
      <c r="U22" s="310"/>
      <c r="V22" s="312"/>
      <c r="W22" s="314"/>
      <c r="X22" s="316"/>
      <c r="Y22" s="318"/>
      <c r="Z22" s="350"/>
    </row>
    <row r="23" spans="1:26" s="187" customFormat="1" ht="21" customHeight="1" x14ac:dyDescent="0.45">
      <c r="A23" s="294" t="s">
        <v>1943</v>
      </c>
      <c r="B23" s="303" t="s">
        <v>7863</v>
      </c>
      <c r="C23" s="295" t="s">
        <v>7863</v>
      </c>
      <c r="D23" s="309" t="str">
        <f xml:space="preserve">
IF(C24="ア",VLOOKUP(A24,ア!$A:$C,2,FALSE),
IF(C24="イ",VLOOKUP(A24,イ!$A:$C,2,FALSE),
IF(C24="ウ",HLOOKUP(A24,ウ!$1:$6,4,FALSE),
IF(C24="エ",VLOOKUP(A24,エ!$A:$E,4,FALSE),""))))</f>
        <v>20-4　戸田デザイン</v>
      </c>
      <c r="E23" s="311" t="str">
        <f xml:space="preserve">
IF(C24="ア",VLOOKUP(A24,ア!$A:$C,3,FALSE),
IF(C24="イ",VLOOKUP(A24,イ!$A:$C,3,FALSE),
IF(C24="ウ",HLOOKUP(A24,ウ!$1:$6,5,FALSE)&amp;HLOOKUP(A24,ウ!$1:$6,6,FALSE),
IF(C24="エ",VLOOKUP(A24,エ!$A:$E,4,FALSE),""))))</f>
        <v>にっぽんちず絵本</v>
      </c>
      <c r="F23" s="313" t="s">
        <v>7683</v>
      </c>
      <c r="G23" s="315" t="s">
        <v>7883</v>
      </c>
      <c r="H23" s="305" t="s">
        <v>7884</v>
      </c>
      <c r="I23" s="298" t="s">
        <v>1945</v>
      </c>
      <c r="J23" s="303" t="s">
        <v>7863</v>
      </c>
      <c r="K23" s="295" t="s">
        <v>7863</v>
      </c>
      <c r="L23" s="309" t="str">
        <f xml:space="preserve">
IF(K24="ア",VLOOKUP(I24,ア!$A:$C,2,FALSE),
IF(K24="イ",VLOOKUP(I24,イ!$A:$C,2,FALSE),
IF(K24="ウ",HLOOKUP(I24,ウ!$1:$6,4,FALSE),
IF(K24="エ",VLOOKUP(I24,エ!$A:$E,4,FALSE),""))))</f>
        <v>20-4　戸田デザイン</v>
      </c>
      <c r="M23" s="311" t="str">
        <f xml:space="preserve">
IF(K24="ア",VLOOKUP(I24,ア!$A:$C,3,FALSE),
IF(K24="イ",VLOOKUP(I24,イ!$A:$C,3,FALSE),
IF(K24="ウ",HLOOKUP(I24,ウ!$1:$6,5,FALSE)&amp;HLOOKUP(I24,ウ!$1:$6,6,FALSE),
IF(K24="エ",VLOOKUP(I24,エ!$A:$E,4,FALSE),""))))</f>
        <v>せかいちず絵本</v>
      </c>
      <c r="N23" s="313" t="s">
        <v>7683</v>
      </c>
      <c r="O23" s="315" t="s">
        <v>7883</v>
      </c>
      <c r="P23" s="305" t="s">
        <v>7886</v>
      </c>
      <c r="Q23" s="307"/>
      <c r="R23" s="294" t="s">
        <v>1948</v>
      </c>
      <c r="S23" s="303" t="s">
        <v>7862</v>
      </c>
      <c r="T23" s="295" t="s">
        <v>7862</v>
      </c>
      <c r="U23" s="309" t="str">
        <f xml:space="preserve">
IF(T24="ア",VLOOKUP(R24,ア!$A:$C,2,FALSE),
IF(T24="イ",VLOOKUP(R24,イ!$A:$C,2,FALSE),
IF(T24="ウ",HLOOKUP(R24,ウ!$1:$6,4,FALSE),
IF(T24="エ",VLOOKUP(R24,エ!$A:$E,4,FALSE),""))))</f>
        <v>東書</v>
      </c>
      <c r="V23" s="311" t="str">
        <f xml:space="preserve">
IF(T24="ア",VLOOKUP(R24,ア!$A:$C,3,FALSE),
IF(T24="イ",VLOOKUP(R24,イ!$A:$C,3,FALSE),
IF(T24="ウ",HLOOKUP(R24,ウ!$1:$6,5,FALSE)&amp;HLOOKUP(R24,ウ!$1:$6,6,FALSE),
IF(T24="エ",VLOOKUP(R24,エ!$A:$E,4,FALSE),""))))</f>
        <v>国語　☆☆☆☆</v>
      </c>
      <c r="W23" s="313" t="s">
        <v>7683</v>
      </c>
      <c r="X23" s="315" t="s">
        <v>7882</v>
      </c>
      <c r="Y23" s="317" t="s">
        <v>7885</v>
      </c>
      <c r="Z23" s="349" t="s">
        <v>7889</v>
      </c>
    </row>
    <row r="24" spans="1:26" s="187" customFormat="1" ht="21" customHeight="1" x14ac:dyDescent="0.45">
      <c r="A24" s="225">
        <v>9784924710344</v>
      </c>
      <c r="B24" s="304"/>
      <c r="C24" s="297" t="s">
        <v>7723</v>
      </c>
      <c r="D24" s="310"/>
      <c r="E24" s="312"/>
      <c r="F24" s="314"/>
      <c r="G24" s="316"/>
      <c r="H24" s="306"/>
      <c r="I24" s="227">
        <v>9784924710375</v>
      </c>
      <c r="J24" s="304"/>
      <c r="K24" s="297" t="s">
        <v>7723</v>
      </c>
      <c r="L24" s="310"/>
      <c r="M24" s="312"/>
      <c r="N24" s="314"/>
      <c r="O24" s="316"/>
      <c r="P24" s="306"/>
      <c r="Q24" s="308"/>
      <c r="R24" s="225" t="s">
        <v>7871</v>
      </c>
      <c r="S24" s="304"/>
      <c r="T24" s="297" t="s">
        <v>7722</v>
      </c>
      <c r="U24" s="310"/>
      <c r="V24" s="312"/>
      <c r="W24" s="314"/>
      <c r="X24" s="316"/>
      <c r="Y24" s="318"/>
      <c r="Z24" s="350"/>
    </row>
    <row r="25" spans="1:26" s="187" customFormat="1" ht="21" customHeight="1" x14ac:dyDescent="0.45">
      <c r="A25" s="294" t="s">
        <v>1944</v>
      </c>
      <c r="B25" s="303" t="s">
        <v>7864</v>
      </c>
      <c r="C25" s="295" t="s">
        <v>7864</v>
      </c>
      <c r="D25" s="309" t="str">
        <f xml:space="preserve">
IF(C26="ア",VLOOKUP(A26,ア!$A:$C,2,FALSE),
IF(C26="イ",VLOOKUP(A26,イ!$A:$C,2,FALSE),
IF(C26="ウ",HLOOKUP(A26,ウ!$1:$6,4,FALSE),
IF(C26="エ",VLOOKUP(A26,エ!$A:$E,4,FALSE),""))))</f>
        <v>01-1　あ か ね 書 房</v>
      </c>
      <c r="E25" s="311" t="str">
        <f xml:space="preserve">
IF(C26="ア",VLOOKUP(A26,ア!$A:$C,3,FALSE),
IF(C26="イ",VLOOKUP(A26,イ!$A:$C,3,FALSE),
IF(C26="ウ",HLOOKUP(A26,ウ!$1:$6,5,FALSE)&amp;HLOOKUP(A26,ウ!$1:$6,6,FALSE),
IF(C26="エ",VLOOKUP(A26,エ!$A:$E,4,FALSE),""))))</f>
        <v>なぞなぞあなあきえほん２かずのかくれんぼ</v>
      </c>
      <c r="F25" s="313" t="s">
        <v>7683</v>
      </c>
      <c r="G25" s="315" t="s">
        <v>7878</v>
      </c>
      <c r="H25" s="305" t="s">
        <v>7884</v>
      </c>
      <c r="I25" s="298" t="s">
        <v>1946</v>
      </c>
      <c r="J25" s="303" t="s">
        <v>7864</v>
      </c>
      <c r="K25" s="295" t="s">
        <v>7864</v>
      </c>
      <c r="L25" s="309" t="str">
        <f xml:space="preserve">
IF(K26="ア",VLOOKUP(I26,ア!$A:$C,2,FALSE),
IF(K26="イ",VLOOKUP(I26,イ!$A:$C,2,FALSE),
IF(K26="ウ",HLOOKUP(I26,ウ!$1:$6,4,FALSE),
IF(K26="エ",VLOOKUP(I26,エ!$A:$E,4,FALSE),""))))</f>
        <v>01-1　あ か ね 書 房</v>
      </c>
      <c r="M25" s="311" t="str">
        <f xml:space="preserve">
IF(K26="ア",VLOOKUP(I26,ア!$A:$C,3,FALSE),
IF(K26="イ",VLOOKUP(I26,イ!$A:$C,3,FALSE),
IF(K26="ウ",HLOOKUP(I26,ウ!$1:$6,5,FALSE)&amp;HLOOKUP(I26,ウ!$1:$6,6,FALSE),
IF(K26="エ",VLOOKUP(I26,エ!$A:$E,4,FALSE),""))))</f>
        <v>なぞなぞあなあきえほん２かずのかくれんぼ</v>
      </c>
      <c r="N25" s="313" t="s">
        <v>7683</v>
      </c>
      <c r="O25" s="315" t="s">
        <v>7878</v>
      </c>
      <c r="P25" s="305" t="s">
        <v>7886</v>
      </c>
      <c r="Q25" s="307"/>
      <c r="R25" s="294" t="s">
        <v>1949</v>
      </c>
      <c r="S25" s="303" t="s">
        <v>7863</v>
      </c>
      <c r="T25" s="295" t="s">
        <v>7863</v>
      </c>
      <c r="U25" s="309" t="str">
        <f xml:space="preserve">
IF(T26="ア",VLOOKUP(R26,ア!$A:$C,2,FALSE),
IF(T26="イ",VLOOKUP(R26,イ!$A:$C,2,FALSE),
IF(T26="ウ",HLOOKUP(R26,ウ!$1:$6,4,FALSE),
IF(T26="エ",VLOOKUP(R26,エ!$A:$E,4,FALSE),""))))</f>
        <v>20-4　戸田デザイン</v>
      </c>
      <c r="V25" s="311" t="str">
        <f xml:space="preserve">
IF(T26="ア",VLOOKUP(R26,ア!$A:$C,3,FALSE),
IF(T26="イ",VLOOKUP(R26,イ!$A:$C,3,FALSE),
IF(T26="ウ",HLOOKUP(R26,ウ!$1:$6,5,FALSE)&amp;HLOOKUP(R26,ウ!$1:$6,6,FALSE),
IF(T26="エ",VLOOKUP(R26,エ!$A:$E,4,FALSE),""))))</f>
        <v>にっぽんちず絵本</v>
      </c>
      <c r="W25" s="313" t="s">
        <v>7683</v>
      </c>
      <c r="X25" s="315" t="s">
        <v>7883</v>
      </c>
      <c r="Y25" s="317" t="s">
        <v>7887</v>
      </c>
      <c r="Z25" s="349"/>
    </row>
    <row r="26" spans="1:26" s="187" customFormat="1" ht="21" customHeight="1" x14ac:dyDescent="0.45">
      <c r="A26" s="225">
        <v>9784251003126</v>
      </c>
      <c r="B26" s="304"/>
      <c r="C26" s="297" t="s">
        <v>7723</v>
      </c>
      <c r="D26" s="310"/>
      <c r="E26" s="312"/>
      <c r="F26" s="314"/>
      <c r="G26" s="316"/>
      <c r="H26" s="306"/>
      <c r="I26" s="227">
        <v>9784251003126</v>
      </c>
      <c r="J26" s="304"/>
      <c r="K26" s="297" t="s">
        <v>7723</v>
      </c>
      <c r="L26" s="310"/>
      <c r="M26" s="312"/>
      <c r="N26" s="314"/>
      <c r="O26" s="316"/>
      <c r="P26" s="306"/>
      <c r="Q26" s="308"/>
      <c r="R26" s="225">
        <v>9784924710344</v>
      </c>
      <c r="S26" s="304"/>
      <c r="T26" s="297" t="s">
        <v>7723</v>
      </c>
      <c r="U26" s="310"/>
      <c r="V26" s="312"/>
      <c r="W26" s="314"/>
      <c r="X26" s="316"/>
      <c r="Y26" s="318"/>
      <c r="Z26" s="350"/>
    </row>
    <row r="27" spans="1:26" s="187" customFormat="1" ht="21" customHeight="1" x14ac:dyDescent="0.45">
      <c r="A27" s="294" t="s">
        <v>7789</v>
      </c>
      <c r="B27" s="303" t="s">
        <v>7864</v>
      </c>
      <c r="C27" s="295" t="s">
        <v>7864</v>
      </c>
      <c r="D27" s="309" t="str">
        <f xml:space="preserve">
IF(C28="ア",VLOOKUP(A28,ア!$A:$C,2,FALSE),
IF(C28="イ",VLOOKUP(A28,イ!$A:$C,2,FALSE),
IF(C28="ウ",HLOOKUP(A28,ウ!$1:$6,4,FALSE),
IF(C28="エ",VLOOKUP(A28,エ!$A:$E,4,FALSE),""))))</f>
        <v>20-4　戸田デザイン</v>
      </c>
      <c r="E27" s="311" t="str">
        <f xml:space="preserve">
IF(C28="ア",VLOOKUP(A28,ア!$A:$C,3,FALSE),
IF(C28="イ",VLOOKUP(A28,イ!$A:$C,3,FALSE),
IF(C28="ウ",HLOOKUP(A28,ウ!$1:$6,5,FALSE)&amp;HLOOKUP(A28,ウ!$1:$6,6,FALSE),
IF(C28="エ",VLOOKUP(A28,エ!$A:$E,4,FALSE),""))))</f>
        <v>とけいのえほん</v>
      </c>
      <c r="F27" s="313" t="s">
        <v>7683</v>
      </c>
      <c r="G27" s="315" t="s">
        <v>7879</v>
      </c>
      <c r="H27" s="305" t="s">
        <v>7884</v>
      </c>
      <c r="I27" s="298" t="s">
        <v>7790</v>
      </c>
      <c r="J27" s="303" t="s">
        <v>7864</v>
      </c>
      <c r="K27" s="295" t="s">
        <v>7864</v>
      </c>
      <c r="L27" s="309" t="str">
        <f xml:space="preserve">
IF(K28="ア",VLOOKUP(I28,ア!$A:$C,2,FALSE),
IF(K28="イ",VLOOKUP(I28,イ!$A:$C,2,FALSE),
IF(K28="ウ",HLOOKUP(I28,ウ!$1:$6,4,FALSE),
IF(K28="エ",VLOOKUP(I28,エ!$A:$E,4,FALSE),""))))</f>
        <v>20-4　戸田デザイン</v>
      </c>
      <c r="M27" s="311" t="str">
        <f xml:space="preserve">
IF(K28="ア",VLOOKUP(I28,ア!$A:$C,3,FALSE),
IF(K28="イ",VLOOKUP(I28,イ!$A:$C,3,FALSE),
IF(K28="ウ",HLOOKUP(I28,ウ!$1:$6,5,FALSE)&amp;HLOOKUP(I28,ウ!$1:$6,6,FALSE),
IF(K28="エ",VLOOKUP(I28,エ!$A:$E,4,FALSE),""))))</f>
        <v>とけいのえほん</v>
      </c>
      <c r="N27" s="313" t="s">
        <v>7683</v>
      </c>
      <c r="O27" s="315" t="s">
        <v>7879</v>
      </c>
      <c r="P27" s="305" t="s">
        <v>7886</v>
      </c>
      <c r="Q27" s="307"/>
      <c r="R27" s="294" t="s">
        <v>7791</v>
      </c>
      <c r="S27" s="303" t="s">
        <v>7864</v>
      </c>
      <c r="T27" s="295" t="s">
        <v>7864</v>
      </c>
      <c r="U27" s="309" t="str">
        <f xml:space="preserve">
IF(T28="ア",VLOOKUP(R28,ア!$A:$C,2,FALSE),
IF(T28="イ",VLOOKUP(R28,イ!$A:$C,2,FALSE),
IF(T28="ウ",HLOOKUP(R28,ウ!$1:$6,4,FALSE),
IF(T28="エ",VLOOKUP(R28,エ!$A:$E,4,FALSE),""))))</f>
        <v>01-1　あ か ね 書 房</v>
      </c>
      <c r="V27" s="311" t="str">
        <f xml:space="preserve">
IF(T28="ア",VLOOKUP(R28,ア!$A:$C,3,FALSE),
IF(T28="イ",VLOOKUP(R28,イ!$A:$C,3,FALSE),
IF(T28="ウ",HLOOKUP(R28,ウ!$1:$6,5,FALSE)&amp;HLOOKUP(R28,ウ!$1:$6,6,FALSE),
IF(T28="エ",VLOOKUP(R28,エ!$A:$E,4,FALSE),""))))</f>
        <v>なぞなぞあなあきえほん２かずのかくれんぼ</v>
      </c>
      <c r="W27" s="313" t="s">
        <v>7683</v>
      </c>
      <c r="X27" s="315" t="s">
        <v>7878</v>
      </c>
      <c r="Y27" s="317" t="s">
        <v>7887</v>
      </c>
      <c r="Z27" s="349"/>
    </row>
    <row r="28" spans="1:26" s="187" customFormat="1" ht="21" customHeight="1" x14ac:dyDescent="0.45">
      <c r="A28" s="225">
        <v>9784924710405</v>
      </c>
      <c r="B28" s="304"/>
      <c r="C28" s="297" t="s">
        <v>7723</v>
      </c>
      <c r="D28" s="310"/>
      <c r="E28" s="312"/>
      <c r="F28" s="314"/>
      <c r="G28" s="316"/>
      <c r="H28" s="306"/>
      <c r="I28" s="227">
        <v>9784924710405</v>
      </c>
      <c r="J28" s="304"/>
      <c r="K28" s="297" t="s">
        <v>7723</v>
      </c>
      <c r="L28" s="310"/>
      <c r="M28" s="312"/>
      <c r="N28" s="314"/>
      <c r="O28" s="316"/>
      <c r="P28" s="306"/>
      <c r="Q28" s="308"/>
      <c r="R28" s="225">
        <v>9784251003126</v>
      </c>
      <c r="S28" s="304"/>
      <c r="T28" s="297" t="s">
        <v>7723</v>
      </c>
      <c r="U28" s="310"/>
      <c r="V28" s="312"/>
      <c r="W28" s="314"/>
      <c r="X28" s="316"/>
      <c r="Y28" s="318"/>
      <c r="Z28" s="350"/>
    </row>
    <row r="29" spans="1:26" s="187" customFormat="1" ht="21" customHeight="1" x14ac:dyDescent="0.45">
      <c r="A29" s="294" t="s">
        <v>7792</v>
      </c>
      <c r="B29" s="303" t="s">
        <v>7864</v>
      </c>
      <c r="C29" s="295" t="s">
        <v>7864</v>
      </c>
      <c r="D29" s="309" t="str">
        <f xml:space="preserve">
IF(C30="ア",VLOOKUP(A30,ア!$A:$C,2,FALSE),
IF(C30="イ",VLOOKUP(A30,イ!$A:$C,2,FALSE),
IF(C30="ウ",HLOOKUP(A30,ウ!$1:$6,4,FALSE),
IF(C30="エ",VLOOKUP(A30,エ!$A:$E,4,FALSE),""))))</f>
        <v>教出</v>
      </c>
      <c r="E29" s="311" t="str">
        <f xml:space="preserve">
IF(C30="ア",VLOOKUP(A30,ア!$A:$C,3,FALSE),
IF(C30="イ",VLOOKUP(A30,イ!$A:$C,3,FALSE),
IF(C30="ウ",HLOOKUP(A30,ウ!$1:$6,5,FALSE)&amp;HLOOKUP(A30,ウ!$1:$6,6,FALSE),
IF(C30="エ",VLOOKUP(A30,エ!$A:$E,4,FALSE),""))))</f>
        <v>数学　☆☆☆☆</v>
      </c>
      <c r="F29" s="313" t="s">
        <v>7683</v>
      </c>
      <c r="G29" s="315" t="s">
        <v>7880</v>
      </c>
      <c r="H29" s="305" t="s">
        <v>7885</v>
      </c>
      <c r="I29" s="298" t="s">
        <v>7793</v>
      </c>
      <c r="J29" s="303" t="s">
        <v>7864</v>
      </c>
      <c r="K29" s="295" t="s">
        <v>7864</v>
      </c>
      <c r="L29" s="309" t="str">
        <f xml:space="preserve">
IF(K30="ア",VLOOKUP(I30,ア!$A:$C,2,FALSE),
IF(K30="イ",VLOOKUP(I30,イ!$A:$C,2,FALSE),
IF(K30="ウ",HLOOKUP(I30,ウ!$1:$6,4,FALSE),
IF(K30="エ",VLOOKUP(I30,エ!$A:$E,4,FALSE),""))))</f>
        <v>教出</v>
      </c>
      <c r="M29" s="311" t="str">
        <f xml:space="preserve">
IF(K30="ア",VLOOKUP(I30,ア!$A:$C,3,FALSE),
IF(K30="イ",VLOOKUP(I30,イ!$A:$C,3,FALSE),
IF(K30="ウ",HLOOKUP(I30,ウ!$1:$6,5,FALSE)&amp;HLOOKUP(I30,ウ!$1:$6,6,FALSE),
IF(K30="エ",VLOOKUP(I30,エ!$A:$E,4,FALSE),""))))</f>
        <v>数学　☆☆☆☆</v>
      </c>
      <c r="N29" s="313" t="s">
        <v>7683</v>
      </c>
      <c r="O29" s="315" t="s">
        <v>7880</v>
      </c>
      <c r="P29" s="305" t="s">
        <v>7885</v>
      </c>
      <c r="Q29" s="307" t="s">
        <v>7889</v>
      </c>
      <c r="R29" s="294" t="s">
        <v>7794</v>
      </c>
      <c r="S29" s="303" t="s">
        <v>7864</v>
      </c>
      <c r="T29" s="295" t="s">
        <v>7864</v>
      </c>
      <c r="U29" s="309" t="str">
        <f xml:space="preserve">
IF(T30="ア",VLOOKUP(R30,ア!$A:$C,2,FALSE),
IF(T30="イ",VLOOKUP(R30,イ!$A:$C,2,FALSE),
IF(T30="ウ",HLOOKUP(R30,ウ!$1:$6,4,FALSE),
IF(T30="エ",VLOOKUP(R30,エ!$A:$E,4,FALSE),""))))</f>
        <v>20-4　戸田デザイン</v>
      </c>
      <c r="V29" s="311" t="str">
        <f xml:space="preserve">
IF(T30="ア",VLOOKUP(R30,ア!$A:$C,3,FALSE),
IF(T30="イ",VLOOKUP(R30,イ!$A:$C,3,FALSE),
IF(T30="ウ",HLOOKUP(R30,ウ!$1:$6,5,FALSE)&amp;HLOOKUP(R30,ウ!$1:$6,6,FALSE),
IF(T30="エ",VLOOKUP(R30,エ!$A:$E,4,FALSE),""))))</f>
        <v>とけいのえほん</v>
      </c>
      <c r="W29" s="313" t="s">
        <v>7683</v>
      </c>
      <c r="X29" s="315" t="s">
        <v>7879</v>
      </c>
      <c r="Y29" s="317" t="s">
        <v>7887</v>
      </c>
      <c r="Z29" s="349"/>
    </row>
    <row r="30" spans="1:26" s="187" customFormat="1" ht="21" customHeight="1" x14ac:dyDescent="0.45">
      <c r="A30" s="225" t="s">
        <v>7872</v>
      </c>
      <c r="B30" s="304"/>
      <c r="C30" s="297" t="s">
        <v>7722</v>
      </c>
      <c r="D30" s="310"/>
      <c r="E30" s="312"/>
      <c r="F30" s="314"/>
      <c r="G30" s="316"/>
      <c r="H30" s="306"/>
      <c r="I30" s="227" t="s">
        <v>7872</v>
      </c>
      <c r="J30" s="304"/>
      <c r="K30" s="297" t="s">
        <v>7722</v>
      </c>
      <c r="L30" s="310"/>
      <c r="M30" s="312"/>
      <c r="N30" s="314"/>
      <c r="O30" s="316"/>
      <c r="P30" s="306"/>
      <c r="Q30" s="308"/>
      <c r="R30" s="225">
        <v>9784924710405</v>
      </c>
      <c r="S30" s="304"/>
      <c r="T30" s="297" t="s">
        <v>7723</v>
      </c>
      <c r="U30" s="310"/>
      <c r="V30" s="312"/>
      <c r="W30" s="314"/>
      <c r="X30" s="316"/>
      <c r="Y30" s="318"/>
      <c r="Z30" s="350"/>
    </row>
    <row r="31" spans="1:26" s="187" customFormat="1" ht="21" customHeight="1" x14ac:dyDescent="0.45">
      <c r="A31" s="294" t="s">
        <v>7795</v>
      </c>
      <c r="B31" s="303" t="s">
        <v>7865</v>
      </c>
      <c r="C31" s="295" t="s">
        <v>7865</v>
      </c>
      <c r="D31" s="309" t="str">
        <f xml:space="preserve">
IF(C32="ア",VLOOKUP(A32,ア!$A:$C,2,FALSE),
IF(C32="イ",VLOOKUP(A32,イ!$A:$C,2,FALSE),
IF(C32="ウ",HLOOKUP(A32,ウ!$1:$6,4,FALSE),
IF(C32="エ",VLOOKUP(A32,エ!$A:$E,4,FALSE),""))))</f>
        <v>28-1　福　音　館</v>
      </c>
      <c r="E31" s="311" t="str">
        <f xml:space="preserve">
IF(C32="ア",VLOOKUP(A32,ア!$A:$C,3,FALSE),
IF(C32="イ",VLOOKUP(A32,イ!$A:$C,3,FALSE),
IF(C32="ウ",HLOOKUP(A32,ウ!$1:$6,5,FALSE)&amp;HLOOKUP(A32,ウ!$1:$6,6,FALSE),
IF(C32="エ",VLOOKUP(A32,エ!$A:$E,4,FALSE),""))))</f>
        <v>幼児絵本シリーズやさいのおなか</v>
      </c>
      <c r="F31" s="313" t="s">
        <v>7683</v>
      </c>
      <c r="G31" s="315" t="s">
        <v>7883</v>
      </c>
      <c r="H31" s="305" t="s">
        <v>7884</v>
      </c>
      <c r="I31" s="298" t="s">
        <v>7796</v>
      </c>
      <c r="J31" s="303" t="s">
        <v>7865</v>
      </c>
      <c r="K31" s="295" t="s">
        <v>7865</v>
      </c>
      <c r="L31" s="309" t="str">
        <f xml:space="preserve">
IF(K32="ア",VLOOKUP(I32,ア!$A:$C,2,FALSE),
IF(K32="イ",VLOOKUP(I32,イ!$A:$C,2,FALSE),
IF(K32="ウ",HLOOKUP(I32,ウ!$1:$6,4,FALSE),
IF(K32="エ",VLOOKUP(I32,エ!$A:$E,4,FALSE),""))))</f>
        <v>27-1　ひ か り の く に</v>
      </c>
      <c r="M31" s="311" t="str">
        <f xml:space="preserve">
IF(K32="ア",VLOOKUP(I32,ア!$A:$C,3,FALSE),
IF(K32="イ",VLOOKUP(I32,イ!$A:$C,3,FALSE),
IF(K32="ウ",HLOOKUP(I32,ウ!$1:$6,5,FALSE)&amp;HLOOKUP(I32,ウ!$1:$6,6,FALSE),
IF(K32="エ",VLOOKUP(I32,エ!$A:$E,4,FALSE),""))))</f>
        <v>改訂新版
体験を広げるこどものずかん４はなとやさい・くだもの</v>
      </c>
      <c r="N31" s="313" t="s">
        <v>7683</v>
      </c>
      <c r="O31" s="315" t="s">
        <v>7883</v>
      </c>
      <c r="P31" s="305" t="s">
        <v>7886</v>
      </c>
      <c r="Q31" s="307"/>
      <c r="R31" s="294" t="s">
        <v>7797</v>
      </c>
      <c r="S31" s="303" t="s">
        <v>7864</v>
      </c>
      <c r="T31" s="295" t="s">
        <v>7864</v>
      </c>
      <c r="U31" s="309" t="str">
        <f xml:space="preserve">
IF(T32="ア",VLOOKUP(R32,ア!$A:$C,2,FALSE),
IF(T32="イ",VLOOKUP(R32,イ!$A:$C,2,FALSE),
IF(T32="ウ",HLOOKUP(R32,ウ!$1:$6,4,FALSE),
IF(T32="エ",VLOOKUP(R32,エ!$A:$E,4,FALSE),""))))</f>
        <v>教出</v>
      </c>
      <c r="V31" s="311" t="str">
        <f xml:space="preserve">
IF(T32="ア",VLOOKUP(R32,ア!$A:$C,3,FALSE),
IF(T32="イ",VLOOKUP(R32,イ!$A:$C,3,FALSE),
IF(T32="ウ",HLOOKUP(R32,ウ!$1:$6,5,FALSE)&amp;HLOOKUP(R32,ウ!$1:$6,6,FALSE),
IF(T32="エ",VLOOKUP(R32,エ!$A:$E,4,FALSE),""))))</f>
        <v>数学　☆☆☆☆</v>
      </c>
      <c r="W31" s="313" t="s">
        <v>7683</v>
      </c>
      <c r="X31" s="315" t="s">
        <v>7880</v>
      </c>
      <c r="Y31" s="317" t="s">
        <v>7885</v>
      </c>
      <c r="Z31" s="349" t="s">
        <v>7889</v>
      </c>
    </row>
    <row r="32" spans="1:26" s="187" customFormat="1" ht="21" customHeight="1" x14ac:dyDescent="0.45">
      <c r="A32" s="225">
        <v>9784834014389</v>
      </c>
      <c r="B32" s="304"/>
      <c r="C32" s="297" t="s">
        <v>7723</v>
      </c>
      <c r="D32" s="310"/>
      <c r="E32" s="312"/>
      <c r="F32" s="314"/>
      <c r="G32" s="316"/>
      <c r="H32" s="306"/>
      <c r="I32" s="227">
        <v>9784564200748</v>
      </c>
      <c r="J32" s="304"/>
      <c r="K32" s="297" t="s">
        <v>7723</v>
      </c>
      <c r="L32" s="310"/>
      <c r="M32" s="312"/>
      <c r="N32" s="314"/>
      <c r="O32" s="316"/>
      <c r="P32" s="306"/>
      <c r="Q32" s="308"/>
      <c r="R32" s="225" t="s">
        <v>7872</v>
      </c>
      <c r="S32" s="304"/>
      <c r="T32" s="297" t="s">
        <v>7722</v>
      </c>
      <c r="U32" s="310"/>
      <c r="V32" s="312"/>
      <c r="W32" s="314"/>
      <c r="X32" s="316"/>
      <c r="Y32" s="318"/>
      <c r="Z32" s="350"/>
    </row>
    <row r="33" spans="1:26" s="187" customFormat="1" ht="21" customHeight="1" x14ac:dyDescent="0.45">
      <c r="A33" s="294" t="s">
        <v>7798</v>
      </c>
      <c r="B33" s="303" t="s">
        <v>7866</v>
      </c>
      <c r="C33" s="295" t="s">
        <v>7866</v>
      </c>
      <c r="D33" s="309" t="str">
        <f xml:space="preserve">
IF(C34="ア",VLOOKUP(A34,ア!$A:$C,2,FALSE),
IF(C34="イ",VLOOKUP(A34,イ!$A:$C,2,FALSE),
IF(C34="ウ",HLOOKUP(A34,ウ!$1:$6,4,FALSE),
IF(C34="エ",VLOOKUP(A34,エ!$A:$E,4,FALSE),""))))</f>
        <v>78-34　プレジデント社</v>
      </c>
      <c r="E33" s="311" t="str">
        <f xml:space="preserve">
IF(C34="ア",VLOOKUP(A34,ア!$A:$C,3,FALSE),
IF(C34="イ",VLOOKUP(A34,イ!$A:$C,3,FALSE),
IF(C34="ウ",HLOOKUP(A34,ウ!$1:$6,5,FALSE)&amp;HLOOKUP(A34,ウ!$1:$6,6,FALSE),
IF(C34="エ",VLOOKUP(A34,エ!$A:$E,4,FALSE),""))))</f>
        <v>CD付き名曲を
聴きながら旅するオーケストラの絵本</v>
      </c>
      <c r="F33" s="313" t="s">
        <v>7683</v>
      </c>
      <c r="G33" s="315" t="s">
        <v>7883</v>
      </c>
      <c r="H33" s="305" t="s">
        <v>7885</v>
      </c>
      <c r="I33" s="298" t="s">
        <v>7799</v>
      </c>
      <c r="J33" s="303" t="s">
        <v>7866</v>
      </c>
      <c r="K33" s="295" t="s">
        <v>7866</v>
      </c>
      <c r="L33" s="309" t="str">
        <f xml:space="preserve">
IF(K34="ア",VLOOKUP(I34,ア!$A:$C,2,FALSE),
IF(K34="イ",VLOOKUP(I34,イ!$A:$C,2,FALSE),
IF(K34="ウ",HLOOKUP(I34,ウ!$1:$6,4,FALSE),
IF(K34="エ",VLOOKUP(I34,エ!$A:$E,4,FALSE),""))))</f>
        <v>78-34　プレジデント社</v>
      </c>
      <c r="M33" s="311" t="str">
        <f xml:space="preserve">
IF(K34="ア",VLOOKUP(I34,ア!$A:$C,3,FALSE),
IF(K34="イ",VLOOKUP(I34,イ!$A:$C,3,FALSE),
IF(K34="ウ",HLOOKUP(I34,ウ!$1:$6,5,FALSE)&amp;HLOOKUP(I34,ウ!$1:$6,6,FALSE),
IF(K34="エ",VLOOKUP(I34,エ!$A:$E,4,FALSE),""))))</f>
        <v>CD付き名曲を
聴きながら旅するオーケストラの絵本</v>
      </c>
      <c r="N33" s="313" t="s">
        <v>7683</v>
      </c>
      <c r="O33" s="315" t="s">
        <v>7883</v>
      </c>
      <c r="P33" s="305" t="s">
        <v>7885</v>
      </c>
      <c r="Q33" s="307" t="s">
        <v>7889</v>
      </c>
      <c r="R33" s="294" t="s">
        <v>7800</v>
      </c>
      <c r="S33" s="303" t="s">
        <v>7865</v>
      </c>
      <c r="T33" s="295" t="s">
        <v>7865</v>
      </c>
      <c r="U33" s="309" t="str">
        <f xml:space="preserve">
IF(T34="ア",VLOOKUP(R34,ア!$A:$C,2,FALSE),
IF(T34="イ",VLOOKUP(R34,イ!$A:$C,2,FALSE),
IF(T34="ウ",HLOOKUP(R34,ウ!$1:$6,4,FALSE),
IF(T34="エ",VLOOKUP(R34,エ!$A:$E,4,FALSE),""))))</f>
        <v>10-1　講　談　社</v>
      </c>
      <c r="V33" s="311" t="str">
        <f xml:space="preserve">
IF(T34="ア",VLOOKUP(R34,ア!$A:$C,3,FALSE),
IF(T34="イ",VLOOKUP(R34,イ!$A:$C,3,FALSE),
IF(T34="ウ",HLOOKUP(R34,ウ!$1:$6,5,FALSE)&amp;HLOOKUP(R34,ウ!$1:$6,6,FALSE),
IF(T34="エ",VLOOKUP(R34,エ!$A:$E,4,FALSE),""))))</f>
        <v>米村でんじろうの
DVDでわかるおもしろ実験！！</v>
      </c>
      <c r="W33" s="313" t="s">
        <v>7683</v>
      </c>
      <c r="X33" s="315" t="s">
        <v>7883</v>
      </c>
      <c r="Y33" s="317" t="s">
        <v>7887</v>
      </c>
      <c r="Z33" s="349"/>
    </row>
    <row r="34" spans="1:26" s="187" customFormat="1" ht="21" customHeight="1" x14ac:dyDescent="0.45">
      <c r="A34" s="225">
        <v>9784833420730</v>
      </c>
      <c r="B34" s="304"/>
      <c r="C34" s="297" t="s">
        <v>7723</v>
      </c>
      <c r="D34" s="310"/>
      <c r="E34" s="312"/>
      <c r="F34" s="314"/>
      <c r="G34" s="316"/>
      <c r="H34" s="306"/>
      <c r="I34" s="227">
        <v>9784833420730</v>
      </c>
      <c r="J34" s="304"/>
      <c r="K34" s="297" t="s">
        <v>7723</v>
      </c>
      <c r="L34" s="310"/>
      <c r="M34" s="312"/>
      <c r="N34" s="314"/>
      <c r="O34" s="316"/>
      <c r="P34" s="306"/>
      <c r="Q34" s="308"/>
      <c r="R34" s="225">
        <v>9784062138154</v>
      </c>
      <c r="S34" s="304"/>
      <c r="T34" s="297" t="s">
        <v>7723</v>
      </c>
      <c r="U34" s="310"/>
      <c r="V34" s="312"/>
      <c r="W34" s="314"/>
      <c r="X34" s="316"/>
      <c r="Y34" s="318"/>
      <c r="Z34" s="350"/>
    </row>
    <row r="35" spans="1:26" s="187" customFormat="1" ht="21" customHeight="1" x14ac:dyDescent="0.45">
      <c r="A35" s="294" t="s">
        <v>7801</v>
      </c>
      <c r="B35" s="303" t="s">
        <v>7867</v>
      </c>
      <c r="C35" s="295" t="s">
        <v>7867</v>
      </c>
      <c r="D35" s="309" t="str">
        <f xml:space="preserve">
IF(C36="ア",VLOOKUP(A36,ア!$A:$C,2,FALSE),
IF(C36="イ",VLOOKUP(A36,イ!$A:$C,2,FALSE),
IF(C36="ウ",HLOOKUP(A36,ウ!$1:$6,4,FALSE),
IF(C36="エ",VLOOKUP(A36,エ!$A:$E,4,FALSE),""))))</f>
        <v>17-1　チ ャ イ ル ド</v>
      </c>
      <c r="E35" s="311" t="str">
        <f xml:space="preserve">
IF(C36="ア",VLOOKUP(A36,ア!$A:$C,3,FALSE),
IF(C36="イ",VLOOKUP(A36,イ!$A:$C,3,FALSE),
IF(C36="ウ",HLOOKUP(A36,ウ!$1:$6,5,FALSE)&amp;HLOOKUP(A36,ウ!$1:$6,6,FALSE),
IF(C36="エ",VLOOKUP(A36,エ!$A:$E,4,FALSE),""))))</f>
        <v>ｔｕｐｅｒａ ｔｕｐｅｒａわくわくワークショップ</v>
      </c>
      <c r="F35" s="313" t="s">
        <v>7683</v>
      </c>
      <c r="G35" s="315" t="s">
        <v>7883</v>
      </c>
      <c r="H35" s="305" t="s">
        <v>7884</v>
      </c>
      <c r="I35" s="298" t="s">
        <v>7802</v>
      </c>
      <c r="J35" s="303" t="s">
        <v>7867</v>
      </c>
      <c r="K35" s="295" t="s">
        <v>7867</v>
      </c>
      <c r="L35" s="309" t="str">
        <f xml:space="preserve">
IF(K36="ア",VLOOKUP(I36,ア!$A:$C,2,FALSE),
IF(K36="イ",VLOOKUP(I36,イ!$A:$C,2,FALSE),
IF(K36="ウ",HLOOKUP(I36,ウ!$1:$6,4,FALSE),
IF(K36="エ",VLOOKUP(I36,エ!$A:$E,4,FALSE),""))))</f>
        <v>12-2　小　学　館</v>
      </c>
      <c r="M35" s="311" t="str">
        <f xml:space="preserve">
IF(K36="ア",VLOOKUP(I36,ア!$A:$C,3,FALSE),
IF(K36="イ",VLOOKUP(I36,イ!$A:$C,3,FALSE),
IF(K36="ウ",HLOOKUP(I36,ウ!$1:$6,5,FALSE)&amp;HLOOKUP(I36,ウ!$1:$6,6,FALSE),
IF(K36="エ",VLOOKUP(I36,エ!$A:$E,4,FALSE),""))))</f>
        <v>あーとぶっくひらめき美術館第２館</v>
      </c>
      <c r="N35" s="313" t="s">
        <v>7683</v>
      </c>
      <c r="O35" s="315" t="s">
        <v>7883</v>
      </c>
      <c r="P35" s="305" t="s">
        <v>7888</v>
      </c>
      <c r="Q35" s="307"/>
      <c r="R35" s="294" t="s">
        <v>7803</v>
      </c>
      <c r="S35" s="303" t="s">
        <v>7866</v>
      </c>
      <c r="T35" s="295" t="s">
        <v>7866</v>
      </c>
      <c r="U35" s="309" t="str">
        <f xml:space="preserve">
IF(T36="ア",VLOOKUP(R36,ア!$A:$C,2,FALSE),
IF(T36="イ",VLOOKUP(R36,イ!$A:$C,2,FALSE),
IF(T36="ウ",HLOOKUP(R36,ウ!$1:$6,4,FALSE),
IF(T36="エ",VLOOKUP(R36,エ!$A:$E,4,FALSE),""))))</f>
        <v>78-34　プレジデント社</v>
      </c>
      <c r="V35" s="311" t="str">
        <f xml:space="preserve">
IF(T36="ア",VLOOKUP(R36,ア!$A:$C,3,FALSE),
IF(T36="イ",VLOOKUP(R36,イ!$A:$C,3,FALSE),
IF(T36="ウ",HLOOKUP(R36,ウ!$1:$6,5,FALSE)&amp;HLOOKUP(R36,ウ!$1:$6,6,FALSE),
IF(T36="エ",VLOOKUP(R36,エ!$A:$E,4,FALSE),""))))</f>
        <v>CD付き名曲を
聴きながら旅するオーケストラの絵本</v>
      </c>
      <c r="W35" s="313" t="s">
        <v>7683</v>
      </c>
      <c r="X35" s="315" t="s">
        <v>7883</v>
      </c>
      <c r="Y35" s="317" t="s">
        <v>7885</v>
      </c>
      <c r="Z35" s="349" t="s">
        <v>7889</v>
      </c>
    </row>
    <row r="36" spans="1:26" s="187" customFormat="1" ht="21" customHeight="1" x14ac:dyDescent="0.45">
      <c r="A36" s="225">
        <v>9784805402191</v>
      </c>
      <c r="B36" s="304"/>
      <c r="C36" s="297" t="s">
        <v>7723</v>
      </c>
      <c r="D36" s="310"/>
      <c r="E36" s="312"/>
      <c r="F36" s="314"/>
      <c r="G36" s="316"/>
      <c r="H36" s="306"/>
      <c r="I36" s="227">
        <v>9784097272328</v>
      </c>
      <c r="J36" s="304"/>
      <c r="K36" s="297" t="s">
        <v>7723</v>
      </c>
      <c r="L36" s="310"/>
      <c r="M36" s="312"/>
      <c r="N36" s="314"/>
      <c r="O36" s="316"/>
      <c r="P36" s="306"/>
      <c r="Q36" s="308"/>
      <c r="R36" s="225">
        <v>9784833420730</v>
      </c>
      <c r="S36" s="304"/>
      <c r="T36" s="297" t="s">
        <v>7723</v>
      </c>
      <c r="U36" s="310"/>
      <c r="V36" s="312"/>
      <c r="W36" s="314"/>
      <c r="X36" s="316"/>
      <c r="Y36" s="318"/>
      <c r="Z36" s="350"/>
    </row>
    <row r="37" spans="1:26" s="187" customFormat="1" ht="21" customHeight="1" x14ac:dyDescent="0.45">
      <c r="A37" s="294" t="s">
        <v>7804</v>
      </c>
      <c r="B37" s="303" t="s">
        <v>7868</v>
      </c>
      <c r="C37" s="295" t="s">
        <v>7877</v>
      </c>
      <c r="D37" s="309" t="str">
        <f xml:space="preserve">
IF(C38="ア",VLOOKUP(A38,ア!$A:$C,2,FALSE),
IF(C38="イ",VLOOKUP(A38,イ!$A:$C,2,FALSE),
IF(C38="ウ",HLOOKUP(A38,ウ!$1:$6,4,FALSE),
IF(C38="エ",VLOOKUP(A38,エ!$A:$E,4,FALSE),""))))</f>
        <v>11-4　三　省　堂</v>
      </c>
      <c r="E37" s="311" t="str">
        <f xml:space="preserve">
IF(C38="ア",VLOOKUP(A38,ア!$A:$C,3,FALSE),
IF(C38="イ",VLOOKUP(A38,イ!$A:$C,3,FALSE),
IF(C38="ウ",HLOOKUP(A38,ウ!$1:$6,5,FALSE)&amp;HLOOKUP(A38,ウ!$1:$6,6,FALSE),
IF(C38="エ",VLOOKUP(A38,エ!$A:$E,4,FALSE),""))))</f>
        <v>こどもスポーツ絵じてん</v>
      </c>
      <c r="F37" s="313" t="s">
        <v>7683</v>
      </c>
      <c r="G37" s="315" t="s">
        <v>7883</v>
      </c>
      <c r="H37" s="305" t="s">
        <v>7885</v>
      </c>
      <c r="I37" s="298" t="s">
        <v>7805</v>
      </c>
      <c r="J37" s="303" t="s">
        <v>7868</v>
      </c>
      <c r="K37" s="295" t="s">
        <v>7868</v>
      </c>
      <c r="L37" s="309" t="str">
        <f xml:space="preserve">
IF(K38="ア",VLOOKUP(I38,ア!$A:$C,2,FALSE),
IF(K38="イ",VLOOKUP(I38,イ!$A:$C,2,FALSE),
IF(K38="ウ",HLOOKUP(I38,ウ!$1:$6,4,FALSE),
IF(K38="エ",VLOOKUP(I38,エ!$A:$E,4,FALSE),""))))</f>
        <v>11-4　三　省　堂</v>
      </c>
      <c r="M37" s="311" t="str">
        <f xml:space="preserve">
IF(K38="ア",VLOOKUP(I38,ア!$A:$C,3,FALSE),
IF(K38="イ",VLOOKUP(I38,イ!$A:$C,3,FALSE),
IF(K38="ウ",HLOOKUP(I38,ウ!$1:$6,5,FALSE)&amp;HLOOKUP(I38,ウ!$1:$6,6,FALSE),
IF(K38="エ",VLOOKUP(I38,エ!$A:$E,4,FALSE),""))))</f>
        <v>こどもスポーツ絵じてん</v>
      </c>
      <c r="N37" s="313" t="s">
        <v>7683</v>
      </c>
      <c r="O37" s="315" t="s">
        <v>7883</v>
      </c>
      <c r="P37" s="305" t="s">
        <v>7885</v>
      </c>
      <c r="Q37" s="307" t="s">
        <v>7889</v>
      </c>
      <c r="R37" s="294" t="s">
        <v>7806</v>
      </c>
      <c r="S37" s="303" t="s">
        <v>7867</v>
      </c>
      <c r="T37" s="295" t="s">
        <v>7867</v>
      </c>
      <c r="U37" s="309" t="str">
        <f xml:space="preserve">
IF(T38="ア",VLOOKUP(R38,ア!$A:$C,2,FALSE),
IF(T38="イ",VLOOKUP(R38,イ!$A:$C,2,FALSE),
IF(T38="ウ",HLOOKUP(R38,ウ!$1:$6,4,FALSE),
IF(T38="エ",VLOOKUP(R38,エ!$A:$E,4,FALSE),""))))</f>
        <v>12-2　小　学　館</v>
      </c>
      <c r="V37" s="311" t="str">
        <f xml:space="preserve">
IF(T38="ア",VLOOKUP(R38,ア!$A:$C,3,FALSE),
IF(T38="イ",VLOOKUP(R38,イ!$A:$C,3,FALSE),
IF(T38="ウ",HLOOKUP(R38,ウ!$1:$6,5,FALSE)&amp;HLOOKUP(R38,ウ!$1:$6,6,FALSE),
IF(T38="エ",VLOOKUP(R38,エ!$A:$E,4,FALSE),""))))</f>
        <v>あーとぶっくひらめき美術館第１館</v>
      </c>
      <c r="W37" s="313" t="s">
        <v>7683</v>
      </c>
      <c r="X37" s="315" t="s">
        <v>7883</v>
      </c>
      <c r="Y37" s="317" t="s">
        <v>7888</v>
      </c>
      <c r="Z37" s="349" t="s">
        <v>7889</v>
      </c>
    </row>
    <row r="38" spans="1:26" s="187" customFormat="1" ht="21" customHeight="1" x14ac:dyDescent="0.45">
      <c r="A38" s="225">
        <v>9784385143293</v>
      </c>
      <c r="B38" s="304"/>
      <c r="C38" s="297" t="s">
        <v>7723</v>
      </c>
      <c r="D38" s="310"/>
      <c r="E38" s="312"/>
      <c r="F38" s="314"/>
      <c r="G38" s="316"/>
      <c r="H38" s="306"/>
      <c r="I38" s="227">
        <v>9784385143293</v>
      </c>
      <c r="J38" s="304"/>
      <c r="K38" s="297" t="s">
        <v>7723</v>
      </c>
      <c r="L38" s="310"/>
      <c r="M38" s="312"/>
      <c r="N38" s="314"/>
      <c r="O38" s="316"/>
      <c r="P38" s="306"/>
      <c r="Q38" s="308"/>
      <c r="R38" s="225">
        <v>9784097272311</v>
      </c>
      <c r="S38" s="304"/>
      <c r="T38" s="297" t="s">
        <v>7723</v>
      </c>
      <c r="U38" s="310"/>
      <c r="V38" s="312"/>
      <c r="W38" s="314"/>
      <c r="X38" s="316"/>
      <c r="Y38" s="318"/>
      <c r="Z38" s="350"/>
    </row>
    <row r="39" spans="1:26" s="187" customFormat="1" ht="21" customHeight="1" x14ac:dyDescent="0.45">
      <c r="A39" s="294" t="s">
        <v>7807</v>
      </c>
      <c r="B39" s="303" t="s">
        <v>7869</v>
      </c>
      <c r="C39" s="295" t="s">
        <v>7876</v>
      </c>
      <c r="D39" s="309" t="str">
        <f xml:space="preserve">
IF(C40="ア",VLOOKUP(A40,ア!$A:$C,2,FALSE),
IF(C40="イ",VLOOKUP(A40,イ!$A:$C,2,FALSE),
IF(C40="ウ",HLOOKUP(A40,ウ!$1:$6,4,FALSE),
IF(C40="エ",VLOOKUP(A40,エ!$A:$E,4,FALSE),""))))</f>
        <v>06-2　学研</v>
      </c>
      <c r="E39" s="311" t="str">
        <f xml:space="preserve">
IF(C40="ア",VLOOKUP(A40,ア!$A:$C,3,FALSE),
IF(C40="イ",VLOOKUP(A40,イ!$A:$C,3,FALSE),
IF(C40="ウ",HLOOKUP(A40,ウ!$1:$6,5,FALSE)&amp;HLOOKUP(A40,ウ!$1:$6,6,FALSE),
IF(C40="エ",VLOOKUP(A40,エ!$A:$E,4,FALSE),""))))</f>
        <v>名人はっけん！
まちたんけん（３）くらしをささえる人</v>
      </c>
      <c r="F39" s="313" t="s">
        <v>7683</v>
      </c>
      <c r="G39" s="315" t="s">
        <v>7883</v>
      </c>
      <c r="H39" s="305" t="s">
        <v>7885</v>
      </c>
      <c r="I39" s="298" t="s">
        <v>7808</v>
      </c>
      <c r="J39" s="303" t="s">
        <v>7869</v>
      </c>
      <c r="K39" s="295" t="s">
        <v>7869</v>
      </c>
      <c r="L39" s="309" t="str">
        <f xml:space="preserve">
IF(K40="ア",VLOOKUP(I40,ア!$A:$C,2,FALSE),
IF(K40="イ",VLOOKUP(I40,イ!$A:$C,2,FALSE),
IF(K40="ウ",HLOOKUP(I40,ウ!$1:$6,4,FALSE),
IF(K40="エ",VLOOKUP(I40,エ!$A:$E,4,FALSE),""))))</f>
        <v>東書</v>
      </c>
      <c r="M39" s="311" t="str">
        <f xml:space="preserve">
IF(K40="ア",VLOOKUP(I40,ア!$A:$C,3,FALSE),
IF(K40="イ",VLOOKUP(I40,イ!$A:$C,3,FALSE),
IF(K40="ウ",HLOOKUP(I40,ウ!$1:$6,5,FALSE)&amp;HLOOKUP(I40,ウ!$1:$6,6,FALSE),
IF(K40="エ",VLOOKUP(I40,エ!$A:$E,4,FALSE),""))))</f>
        <v>職業・家庭　☆☆☆☆☆</v>
      </c>
      <c r="N39" s="313" t="s">
        <v>7683</v>
      </c>
      <c r="O39" s="315" t="s">
        <v>7883</v>
      </c>
      <c r="P39" s="305" t="s">
        <v>7885</v>
      </c>
      <c r="Q39" s="307" t="s">
        <v>7889</v>
      </c>
      <c r="R39" s="294" t="s">
        <v>7809</v>
      </c>
      <c r="S39" s="303" t="s">
        <v>7868</v>
      </c>
      <c r="T39" s="295" t="s">
        <v>7868</v>
      </c>
      <c r="U39" s="309" t="str">
        <f xml:space="preserve">
IF(T40="ア",VLOOKUP(R40,ア!$A:$C,2,FALSE),
IF(T40="イ",VLOOKUP(R40,イ!$A:$C,2,FALSE),
IF(T40="ウ",HLOOKUP(R40,ウ!$1:$6,4,FALSE),
IF(T40="エ",VLOOKUP(R40,エ!$A:$E,4,FALSE),""))))</f>
        <v>11-4　三　省　堂</v>
      </c>
      <c r="V39" s="311" t="str">
        <f xml:space="preserve">
IF(T40="ア",VLOOKUP(R40,ア!$A:$C,3,FALSE),
IF(T40="イ",VLOOKUP(R40,イ!$A:$C,3,FALSE),
IF(T40="ウ",HLOOKUP(R40,ウ!$1:$6,5,FALSE)&amp;HLOOKUP(R40,ウ!$1:$6,6,FALSE),
IF(T40="エ",VLOOKUP(R40,エ!$A:$E,4,FALSE),""))))</f>
        <v>こどもスポーツ絵じてん</v>
      </c>
      <c r="W39" s="313" t="s">
        <v>7683</v>
      </c>
      <c r="X39" s="315" t="s">
        <v>7883</v>
      </c>
      <c r="Y39" s="317" t="s">
        <v>7885</v>
      </c>
      <c r="Z39" s="349" t="s">
        <v>7889</v>
      </c>
    </row>
    <row r="40" spans="1:26" s="187" customFormat="1" ht="21" customHeight="1" x14ac:dyDescent="0.45">
      <c r="A40" s="225">
        <v>9784055012874</v>
      </c>
      <c r="B40" s="304"/>
      <c r="C40" s="297" t="s">
        <v>7723</v>
      </c>
      <c r="D40" s="310"/>
      <c r="E40" s="312"/>
      <c r="F40" s="314"/>
      <c r="G40" s="316"/>
      <c r="H40" s="306"/>
      <c r="I40" s="227" t="s">
        <v>7874</v>
      </c>
      <c r="J40" s="304"/>
      <c r="K40" s="297" t="s">
        <v>7722</v>
      </c>
      <c r="L40" s="310"/>
      <c r="M40" s="312"/>
      <c r="N40" s="314"/>
      <c r="O40" s="316"/>
      <c r="P40" s="306"/>
      <c r="Q40" s="308"/>
      <c r="R40" s="225">
        <v>9784385143293</v>
      </c>
      <c r="S40" s="304"/>
      <c r="T40" s="297" t="s">
        <v>7723</v>
      </c>
      <c r="U40" s="310"/>
      <c r="V40" s="312"/>
      <c r="W40" s="314"/>
      <c r="X40" s="316"/>
      <c r="Y40" s="318"/>
      <c r="Z40" s="350"/>
    </row>
    <row r="41" spans="1:26" s="187" customFormat="1" ht="21" customHeight="1" x14ac:dyDescent="0.45">
      <c r="A41" s="294" t="s">
        <v>7810</v>
      </c>
      <c r="B41" s="303" t="s">
        <v>7869</v>
      </c>
      <c r="C41" s="295" t="s">
        <v>7875</v>
      </c>
      <c r="D41" s="309" t="str">
        <f xml:space="preserve">
IF(C42="ア",VLOOKUP(A42,ア!$A:$C,2,FALSE),
IF(C42="イ",VLOOKUP(A42,イ!$A:$C,2,FALSE),
IF(C42="ウ",HLOOKUP(A42,ウ!$1:$6,4,FALSE),
IF(C42="エ",VLOOKUP(A42,エ!$A:$E,4,FALSE),""))))</f>
        <v>06-4　開隆堂出版</v>
      </c>
      <c r="E41" s="311" t="str">
        <f xml:space="preserve">
IF(C42="ア",VLOOKUP(A42,ア!$A:$C,3,FALSE),
IF(C42="イ",VLOOKUP(A42,イ!$A:$C,3,FALSE),
IF(C42="ウ",HLOOKUP(A42,ウ!$1:$6,5,FALSE)&amp;HLOOKUP(A42,ウ!$1:$6,6,FALSE),
IF(C42="エ",VLOOKUP(A42,エ!$A:$E,4,FALSE),""))))</f>
        <v>職業・家庭　
たのしい家庭科わたしのくらしに生かす</v>
      </c>
      <c r="F41" s="313" t="s">
        <v>7683</v>
      </c>
      <c r="G41" s="315" t="s">
        <v>7883</v>
      </c>
      <c r="H41" s="305" t="s">
        <v>7885</v>
      </c>
      <c r="I41" s="298" t="s">
        <v>7811</v>
      </c>
      <c r="J41" s="303" t="s">
        <v>7870</v>
      </c>
      <c r="K41" s="295" t="s">
        <v>7870</v>
      </c>
      <c r="L41" s="309" t="str">
        <f xml:space="preserve">
IF(K42="ア",VLOOKUP(I42,ア!$A:$C,2,FALSE),
IF(K42="イ",VLOOKUP(I42,イ!$A:$C,2,FALSE),
IF(K42="ウ",HLOOKUP(I42,ウ!$1:$6,4,FALSE),
IF(K42="エ",VLOOKUP(I42,エ!$A:$E,4,FALSE),""))))</f>
        <v>10-3　国　土　社</v>
      </c>
      <c r="M41" s="311" t="str">
        <f xml:space="preserve">
IF(K42="ア",VLOOKUP(I42,ア!$A:$C,3,FALSE),
IF(K42="イ",VLOOKUP(I42,イ!$A:$C,3,FALSE),
IF(K42="ウ",HLOOKUP(I42,ウ!$1:$6,5,FALSE)&amp;HLOOKUP(I42,ウ!$1:$6,6,FALSE),
IF(K42="エ",VLOOKUP(I42,エ!$A:$E,4,FALSE),""))))</f>
        <v>ルールとマナーを学ぶ
子ども生活図鑑 （３）地域・社会生活編</v>
      </c>
      <c r="N41" s="313" t="s">
        <v>7683</v>
      </c>
      <c r="O41" s="315" t="s">
        <v>7883</v>
      </c>
      <c r="P41" s="305" t="s">
        <v>7885</v>
      </c>
      <c r="Q41" s="307" t="s">
        <v>7889</v>
      </c>
      <c r="R41" s="294" t="s">
        <v>7812</v>
      </c>
      <c r="S41" s="303" t="s">
        <v>7869</v>
      </c>
      <c r="T41" s="295" t="s">
        <v>7876</v>
      </c>
      <c r="U41" s="309" t="str">
        <f xml:space="preserve">
IF(T42="ア",VLOOKUP(R42,ア!$A:$C,2,FALSE),
IF(T42="イ",VLOOKUP(R42,イ!$A:$C,2,FALSE),
IF(T42="ウ",HLOOKUP(R42,ウ!$1:$6,4,FALSE),
IF(T42="エ",VLOOKUP(R42,エ!$A:$E,4,FALSE),""))))</f>
        <v>28-3 ブロンズ新社</v>
      </c>
      <c r="V41" s="311" t="str">
        <f xml:space="preserve">
IF(T42="ア",VLOOKUP(R42,ア!$A:$C,3,FALSE),
IF(T42="イ",VLOOKUP(R42,イ!$A:$C,3,FALSE),
IF(T42="ウ",HLOOKUP(R42,ウ!$1:$6,5,FALSE)&amp;HLOOKUP(R42,ウ!$1:$6,6,FALSE),
IF(T42="エ",VLOOKUP(R42,エ!$A:$E,4,FALSE),""))))</f>
        <v>もっとしごとば</v>
      </c>
      <c r="W41" s="313" t="s">
        <v>7683</v>
      </c>
      <c r="X41" s="315" t="s">
        <v>7883</v>
      </c>
      <c r="Y41" s="317" t="s">
        <v>7885</v>
      </c>
      <c r="Z41" s="349" t="s">
        <v>7889</v>
      </c>
    </row>
    <row r="42" spans="1:26" s="187" customFormat="1" ht="21" customHeight="1" x14ac:dyDescent="0.45">
      <c r="A42" s="225">
        <v>9784304042133</v>
      </c>
      <c r="B42" s="304"/>
      <c r="C42" s="297" t="s">
        <v>7723</v>
      </c>
      <c r="D42" s="310"/>
      <c r="E42" s="312"/>
      <c r="F42" s="314"/>
      <c r="G42" s="316"/>
      <c r="H42" s="306"/>
      <c r="I42" s="227">
        <v>9784337170032</v>
      </c>
      <c r="J42" s="304"/>
      <c r="K42" s="297" t="s">
        <v>7723</v>
      </c>
      <c r="L42" s="310"/>
      <c r="M42" s="312"/>
      <c r="N42" s="314"/>
      <c r="O42" s="316"/>
      <c r="P42" s="306"/>
      <c r="Q42" s="308"/>
      <c r="R42" s="225">
        <v>9784893095831</v>
      </c>
      <c r="S42" s="304"/>
      <c r="T42" s="297" t="s">
        <v>7723</v>
      </c>
      <c r="U42" s="310"/>
      <c r="V42" s="312"/>
      <c r="W42" s="314"/>
      <c r="X42" s="316"/>
      <c r="Y42" s="318"/>
      <c r="Z42" s="350"/>
    </row>
    <row r="43" spans="1:26" s="187" customFormat="1" ht="21" customHeight="1" x14ac:dyDescent="0.45">
      <c r="A43" s="294" t="s">
        <v>7813</v>
      </c>
      <c r="B43" s="303" t="s">
        <v>7870</v>
      </c>
      <c r="C43" s="295" t="s">
        <v>7870</v>
      </c>
      <c r="D43" s="309" t="str">
        <f xml:space="preserve">
IF(C44="ア",VLOOKUP(A44,ア!$A:$C,2,FALSE),
IF(C44="イ",VLOOKUP(A44,イ!$A:$C,2,FALSE),
IF(C44="ウ",HLOOKUP(A44,ウ!$1:$6,4,FALSE),
IF(C44="エ",VLOOKUP(A44,エ!$A:$E,4,FALSE),""))))</f>
        <v>10-3　国　土　社</v>
      </c>
      <c r="E43" s="311" t="str">
        <f xml:space="preserve">
IF(C44="ア",VLOOKUP(A44,ア!$A:$C,3,FALSE),
IF(C44="イ",VLOOKUP(A44,イ!$A:$C,3,FALSE),
IF(C44="ウ",HLOOKUP(A44,ウ!$1:$6,5,FALSE)&amp;HLOOKUP(A44,ウ!$1:$6,6,FALSE),
IF(C44="エ",VLOOKUP(A44,エ!$A:$E,4,FALSE),""))))</f>
        <v>ルールとマナーを学ぶ
子ども生活図鑑 （３）地域・社会生活編</v>
      </c>
      <c r="F43" s="313" t="s">
        <v>7683</v>
      </c>
      <c r="G43" s="315" t="s">
        <v>7883</v>
      </c>
      <c r="H43" s="305" t="s">
        <v>7885</v>
      </c>
      <c r="I43" s="298" t="s">
        <v>7814</v>
      </c>
      <c r="J43" s="303"/>
      <c r="K43" s="295"/>
      <c r="L43" s="309" t="str">
        <f xml:space="preserve">
IF(K44="ア",VLOOKUP(I44,ア!$A:$C,2,FALSE),
IF(K44="イ",VLOOKUP(I44,イ!$A:$C,2,FALSE),
IF(K44="ウ",HLOOKUP(I44,ウ!$1:$6,4,FALSE),
IF(K44="エ",VLOOKUP(I44,エ!$A:$E,4,FALSE),""))))</f>
        <v/>
      </c>
      <c r="M43" s="311" t="str">
        <f xml:space="preserve">
IF(K44="ア",VLOOKUP(I44,ア!$A:$C,3,FALSE),
IF(K44="イ",VLOOKUP(I44,イ!$A:$C,3,FALSE),
IF(K44="ウ",HLOOKUP(I44,ウ!$1:$6,5,FALSE)&amp;HLOOKUP(I44,ウ!$1:$6,6,FALSE),
IF(K44="エ",VLOOKUP(I44,エ!$A:$E,4,FALSE),""))))</f>
        <v/>
      </c>
      <c r="N43" s="313"/>
      <c r="O43" s="315"/>
      <c r="P43" s="305"/>
      <c r="Q43" s="307"/>
      <c r="R43" s="294" t="s">
        <v>7815</v>
      </c>
      <c r="S43" s="303" t="s">
        <v>7869</v>
      </c>
      <c r="T43" s="295" t="s">
        <v>7875</v>
      </c>
      <c r="U43" s="309" t="str">
        <f xml:space="preserve">
IF(T44="ア",VLOOKUP(R44,ア!$A:$C,2,FALSE),
IF(T44="イ",VLOOKUP(R44,イ!$A:$C,2,FALSE),
IF(T44="ウ",HLOOKUP(R44,ウ!$1:$6,4,FALSE),
IF(T44="エ",VLOOKUP(R44,エ!$A:$E,4,FALSE),""))))</f>
        <v>07-2　金　の　星　社</v>
      </c>
      <c r="V43" s="311" t="str">
        <f xml:space="preserve">
IF(T44="ア",VLOOKUP(R44,ア!$A:$C,3,FALSE),
IF(T44="イ",VLOOKUP(R44,イ!$A:$C,3,FALSE),
IF(T44="ウ",HLOOKUP(R44,ウ!$1:$6,5,FALSE)&amp;HLOOKUP(R44,ウ!$1:$6,6,FALSE),
IF(T44="エ",VLOOKUP(R44,エ!$A:$E,4,FALSE),""))))</f>
        <v>ただしいもちかたの絵本</v>
      </c>
      <c r="W43" s="313" t="s">
        <v>7683</v>
      </c>
      <c r="X43" s="315" t="s">
        <v>7883</v>
      </c>
      <c r="Y43" s="317" t="s">
        <v>7885</v>
      </c>
      <c r="Z43" s="349" t="s">
        <v>7889</v>
      </c>
    </row>
    <row r="44" spans="1:26" s="187" customFormat="1" ht="21" customHeight="1" x14ac:dyDescent="0.45">
      <c r="A44" s="225">
        <v>9784337170032</v>
      </c>
      <c r="B44" s="304"/>
      <c r="C44" s="297" t="s">
        <v>7723</v>
      </c>
      <c r="D44" s="310"/>
      <c r="E44" s="312"/>
      <c r="F44" s="314"/>
      <c r="G44" s="316"/>
      <c r="H44" s="306"/>
      <c r="I44" s="227"/>
      <c r="J44" s="304"/>
      <c r="K44" s="297"/>
      <c r="L44" s="310"/>
      <c r="M44" s="312"/>
      <c r="N44" s="314"/>
      <c r="O44" s="316"/>
      <c r="P44" s="306"/>
      <c r="Q44" s="308"/>
      <c r="R44" s="225">
        <v>9784323073736</v>
      </c>
      <c r="S44" s="304"/>
      <c r="T44" s="297" t="s">
        <v>7723</v>
      </c>
      <c r="U44" s="310"/>
      <c r="V44" s="312"/>
      <c r="W44" s="314"/>
      <c r="X44" s="316"/>
      <c r="Y44" s="318"/>
      <c r="Z44" s="350"/>
    </row>
    <row r="45" spans="1:26" s="187" customFormat="1" ht="21" customHeight="1" x14ac:dyDescent="0.45">
      <c r="A45" s="294" t="s">
        <v>7816</v>
      </c>
      <c r="B45" s="303"/>
      <c r="C45" s="295"/>
      <c r="D45" s="309" t="str">
        <f xml:space="preserve">
IF(C46="ア",VLOOKUP(A46,ア!$A:$C,2,FALSE),
IF(C46="イ",VLOOKUP(A46,イ!$A:$C,2,FALSE),
IF(C46="ウ",HLOOKUP(A46,ウ!$1:$6,4,FALSE),
IF(C46="エ",VLOOKUP(A46,エ!$A:$E,4,FALSE),""))))</f>
        <v/>
      </c>
      <c r="E45" s="311" t="str">
        <f xml:space="preserve">
IF(C46="ア",VLOOKUP(A46,ア!$A:$C,3,FALSE),
IF(C46="イ",VLOOKUP(A46,イ!$A:$C,3,FALSE),
IF(C46="ウ",HLOOKUP(A46,ウ!$1:$6,5,FALSE)&amp;HLOOKUP(A46,ウ!$1:$6,6,FALSE),
IF(C46="エ",VLOOKUP(A46,エ!$A:$E,4,FALSE),""))))</f>
        <v/>
      </c>
      <c r="F45" s="313"/>
      <c r="G45" s="315"/>
      <c r="H45" s="305"/>
      <c r="I45" s="298" t="s">
        <v>7817</v>
      </c>
      <c r="J45" s="303"/>
      <c r="K45" s="295"/>
      <c r="L45" s="309" t="str">
        <f xml:space="preserve">
IF(K46="ア",VLOOKUP(I46,ア!$A:$C,2,FALSE),
IF(K46="イ",VLOOKUP(I46,イ!$A:$C,2,FALSE),
IF(K46="ウ",HLOOKUP(I46,ウ!$1:$6,4,FALSE),
IF(K46="エ",VLOOKUP(I46,エ!$A:$E,4,FALSE),""))))</f>
        <v/>
      </c>
      <c r="M45" s="311" t="str">
        <f xml:space="preserve">
IF(K46="ア",VLOOKUP(I46,ア!$A:$C,3,FALSE),
IF(K46="イ",VLOOKUP(I46,イ!$A:$C,3,FALSE),
IF(K46="ウ",HLOOKUP(I46,ウ!$1:$6,5,FALSE)&amp;HLOOKUP(I46,ウ!$1:$6,6,FALSE),
IF(K46="エ",VLOOKUP(I46,エ!$A:$E,4,FALSE),""))))</f>
        <v/>
      </c>
      <c r="N45" s="313"/>
      <c r="O45" s="315"/>
      <c r="P45" s="305"/>
      <c r="Q45" s="307"/>
      <c r="R45" s="294" t="s">
        <v>7818</v>
      </c>
      <c r="S45" s="303" t="s">
        <v>7870</v>
      </c>
      <c r="T45" s="295" t="s">
        <v>7870</v>
      </c>
      <c r="U45" s="309" t="str">
        <f xml:space="preserve">
IF(T46="ア",VLOOKUP(R46,ア!$A:$C,2,FALSE),
IF(T46="イ",VLOOKUP(R46,イ!$A:$C,2,FALSE),
IF(T46="ウ",HLOOKUP(R46,ウ!$1:$6,4,FALSE),
IF(T46="エ",VLOOKUP(R46,エ!$A:$E,4,FALSE),""))))</f>
        <v>10-3　国　土　社</v>
      </c>
      <c r="V45" s="311" t="str">
        <f xml:space="preserve">
IF(T46="ア",VLOOKUP(R46,ア!$A:$C,3,FALSE),
IF(T46="イ",VLOOKUP(R46,イ!$A:$C,3,FALSE),
IF(T46="ウ",HLOOKUP(R46,ウ!$1:$6,5,FALSE)&amp;HLOOKUP(R46,ウ!$1:$6,6,FALSE),
IF(T46="エ",VLOOKUP(R46,エ!$A:$E,4,FALSE),""))))</f>
        <v>ルールとマナーを学ぶ
子ども生活図鑑　（２）学校生活編</v>
      </c>
      <c r="W45" s="313" t="s">
        <v>7683</v>
      </c>
      <c r="X45" s="315" t="s">
        <v>7883</v>
      </c>
      <c r="Y45" s="317" t="s">
        <v>7885</v>
      </c>
      <c r="Z45" s="349" t="s">
        <v>7889</v>
      </c>
    </row>
    <row r="46" spans="1:26" s="184" customFormat="1" ht="21" customHeight="1" thickBot="1" x14ac:dyDescent="0.2">
      <c r="A46" s="226"/>
      <c r="B46" s="351"/>
      <c r="C46" s="299"/>
      <c r="D46" s="356"/>
      <c r="E46" s="358"/>
      <c r="F46" s="354"/>
      <c r="G46" s="355"/>
      <c r="H46" s="363"/>
      <c r="I46" s="228"/>
      <c r="J46" s="351"/>
      <c r="K46" s="299"/>
      <c r="L46" s="356"/>
      <c r="M46" s="358"/>
      <c r="N46" s="354"/>
      <c r="O46" s="355"/>
      <c r="P46" s="363"/>
      <c r="Q46" s="364"/>
      <c r="R46" s="226">
        <v>9784337170025</v>
      </c>
      <c r="S46" s="351"/>
      <c r="T46" s="299" t="s">
        <v>7723</v>
      </c>
      <c r="U46" s="356"/>
      <c r="V46" s="358"/>
      <c r="W46" s="354"/>
      <c r="X46" s="355"/>
      <c r="Y46" s="362"/>
      <c r="Z46" s="359"/>
    </row>
    <row r="47" spans="1:26" s="187" customFormat="1" ht="21" customHeight="1" x14ac:dyDescent="0.45">
      <c r="A47" s="300" t="s">
        <v>7819</v>
      </c>
      <c r="B47" s="368"/>
      <c r="C47" s="301"/>
      <c r="D47" s="370" t="str">
        <f xml:space="preserve">
IF(C48="ア",VLOOKUP(A48,ア!$A:$C,2,FALSE),
IF(C48="イ",VLOOKUP(A48,イ!$A:$C,2,FALSE),
IF(C48="ウ",HLOOKUP(A48,ウ!$1:$6,4,FALSE),
IF(C48="エ",VLOOKUP(A48,エ!$A:$E,4,FALSE),""))))</f>
        <v/>
      </c>
      <c r="E47" s="353" t="str">
        <f xml:space="preserve">
IF(C48="ア",VLOOKUP(A48,ア!$A:$C,3,FALSE),
IF(C48="イ",VLOOKUP(A48,イ!$A:$C,3,FALSE),
IF(C48="ウ",HLOOKUP(A48,ウ!$1:$6,5,FALSE)&amp;HLOOKUP(A48,ウ!$1:$6,6,FALSE),
IF(C48="エ",VLOOKUP(A48,エ!$A:$E,4,FALSE),""))))</f>
        <v/>
      </c>
      <c r="F47" s="357"/>
      <c r="G47" s="360"/>
      <c r="H47" s="366"/>
      <c r="I47" s="302" t="s">
        <v>1955</v>
      </c>
      <c r="J47" s="368"/>
      <c r="K47" s="301"/>
      <c r="L47" s="370" t="str">
        <f xml:space="preserve">
IF(K48="ア",VLOOKUP(I48,ア!$A:$C,2,FALSE),
IF(K48="イ",VLOOKUP(I48,イ!$A:$C,2,FALSE),
IF(K48="ウ",HLOOKUP(I48,ウ!$1:$6,4,FALSE),
IF(K48="エ",VLOOKUP(I48,エ!$A:$E,4,FALSE),""))))</f>
        <v/>
      </c>
      <c r="M47" s="353" t="str">
        <f xml:space="preserve">
IF(K48="ア",VLOOKUP(I48,ア!$A:$C,3,FALSE),
IF(K48="イ",VLOOKUP(I48,イ!$A:$C,3,FALSE),
IF(K48="ウ",HLOOKUP(I48,ウ!$1:$6,5,FALSE)&amp;HLOOKUP(I48,ウ!$1:$6,6,FALSE),
IF(K48="エ",VLOOKUP(I48,エ!$A:$E,4,FALSE),""))))</f>
        <v/>
      </c>
      <c r="N47" s="357"/>
      <c r="O47" s="360"/>
      <c r="P47" s="366"/>
      <c r="Q47" s="367"/>
      <c r="R47" s="300" t="s">
        <v>1970</v>
      </c>
      <c r="S47" s="368"/>
      <c r="T47" s="301"/>
      <c r="U47" s="369" t="str">
        <f xml:space="preserve">
IF(T48="ア",VLOOKUP(R48,ア!$A:$C,2,FALSE),
IF(T48="イ",VLOOKUP(R48,イ!$A:$C,2,FALSE),
IF(T48="ウ",HLOOKUP(R48,ウ!$1:$6,4,FALSE),
IF(T48="エ",VLOOKUP(R48,エ!$A:$E,4,FALSE),""))))</f>
        <v/>
      </c>
      <c r="V47" s="365" t="str">
        <f xml:space="preserve">
IF(T48="ア",VLOOKUP(R48,ア!$A:$C,3,FALSE),
IF(T48="イ",VLOOKUP(R48,イ!$A:$C,3,FALSE),
IF(T48="ウ",HLOOKUP(R48,ウ!$1:$6,5,FALSE)&amp;HLOOKUP(R48,ウ!$1:$6,6,FALSE),
IF(T48="エ",VLOOKUP(R48,エ!$A:$E,4,FALSE),""))))</f>
        <v/>
      </c>
      <c r="W47" s="357"/>
      <c r="X47" s="360"/>
      <c r="Y47" s="361"/>
      <c r="Z47" s="352"/>
    </row>
    <row r="48" spans="1:26" s="187" customFormat="1" ht="21" customHeight="1" x14ac:dyDescent="0.45">
      <c r="A48" s="225"/>
      <c r="B48" s="304"/>
      <c r="C48" s="297"/>
      <c r="D48" s="310"/>
      <c r="E48" s="312"/>
      <c r="F48" s="314"/>
      <c r="G48" s="316"/>
      <c r="H48" s="306"/>
      <c r="I48" s="227"/>
      <c r="J48" s="304"/>
      <c r="K48" s="297"/>
      <c r="L48" s="310"/>
      <c r="M48" s="312"/>
      <c r="N48" s="314"/>
      <c r="O48" s="316"/>
      <c r="P48" s="306"/>
      <c r="Q48" s="308"/>
      <c r="R48" s="225"/>
      <c r="S48" s="304"/>
      <c r="T48" s="297"/>
      <c r="U48" s="310"/>
      <c r="V48" s="312"/>
      <c r="W48" s="314"/>
      <c r="X48" s="316"/>
      <c r="Y48" s="318"/>
      <c r="Z48" s="350"/>
    </row>
    <row r="49" spans="1:26" s="187" customFormat="1" ht="21" customHeight="1" x14ac:dyDescent="0.45">
      <c r="A49" s="294" t="s">
        <v>7820</v>
      </c>
      <c r="B49" s="303"/>
      <c r="C49" s="295"/>
      <c r="D49" s="309" t="str">
        <f xml:space="preserve">
IF(C50="ア",VLOOKUP(A50,ア!$A:$C,2,FALSE),
IF(C50="イ",VLOOKUP(A50,イ!$A:$C,2,FALSE),
IF(C50="ウ",HLOOKUP(A50,ウ!$1:$6,4,FALSE),
IF(C50="エ",VLOOKUP(A50,エ!$A:$E,4,FALSE),""))))</f>
        <v/>
      </c>
      <c r="E49" s="311" t="str">
        <f xml:space="preserve">
IF(C50="ア",VLOOKUP(A50,ア!$A:$C,3,FALSE),
IF(C50="イ",VLOOKUP(A50,イ!$A:$C,3,FALSE),
IF(C50="ウ",HLOOKUP(A50,ウ!$1:$6,5,FALSE)&amp;HLOOKUP(A50,ウ!$1:$6,6,FALSE),
IF(C50="エ",VLOOKUP(A50,エ!$A:$E,4,FALSE),""))))</f>
        <v/>
      </c>
      <c r="F49" s="313"/>
      <c r="G49" s="315"/>
      <c r="H49" s="305"/>
      <c r="I49" s="298" t="s">
        <v>1956</v>
      </c>
      <c r="J49" s="303"/>
      <c r="K49" s="295"/>
      <c r="L49" s="309" t="str">
        <f xml:space="preserve">
IF(K50="ア",VLOOKUP(I50,ア!$A:$C,2,FALSE),
IF(K50="イ",VLOOKUP(I50,イ!$A:$C,2,FALSE),
IF(K50="ウ",HLOOKUP(I50,ウ!$1:$6,4,FALSE),
IF(K50="エ",VLOOKUP(I50,エ!$A:$E,4,FALSE),""))))</f>
        <v/>
      </c>
      <c r="M49" s="311" t="str">
        <f xml:space="preserve">
IF(K50="ア",VLOOKUP(I50,ア!$A:$C,3,FALSE),
IF(K50="イ",VLOOKUP(I50,イ!$A:$C,3,FALSE),
IF(K50="ウ",HLOOKUP(I50,ウ!$1:$6,5,FALSE)&amp;HLOOKUP(I50,ウ!$1:$6,6,FALSE),
IF(K50="エ",VLOOKUP(I50,エ!$A:$E,4,FALSE),""))))</f>
        <v/>
      </c>
      <c r="N49" s="313"/>
      <c r="O49" s="315"/>
      <c r="P49" s="305"/>
      <c r="Q49" s="307"/>
      <c r="R49" s="294" t="s">
        <v>1971</v>
      </c>
      <c r="S49" s="303"/>
      <c r="T49" s="295"/>
      <c r="U49" s="309" t="str">
        <f xml:space="preserve">
IF(T50="ア",VLOOKUP(R50,ア!$A:$C,2,FALSE),
IF(T50="イ",VLOOKUP(R50,イ!$A:$C,2,FALSE),
IF(T50="ウ",HLOOKUP(R50,ウ!$1:$6,4,FALSE),
IF(T50="エ",VLOOKUP(R50,エ!$A:$E,4,FALSE),""))))</f>
        <v/>
      </c>
      <c r="V49" s="311" t="str">
        <f xml:space="preserve">
IF(T50="ア",VLOOKUP(R50,ア!$A:$C,3,FALSE),
IF(T50="イ",VLOOKUP(R50,イ!$A:$C,3,FALSE),
IF(T50="ウ",HLOOKUP(R50,ウ!$1:$6,5,FALSE)&amp;HLOOKUP(R50,ウ!$1:$6,6,FALSE),
IF(T50="エ",VLOOKUP(R50,エ!$A:$E,4,FALSE),""))))</f>
        <v/>
      </c>
      <c r="W49" s="313"/>
      <c r="X49" s="315"/>
      <c r="Y49" s="317"/>
      <c r="Z49" s="349"/>
    </row>
    <row r="50" spans="1:26" s="187" customFormat="1" ht="21" customHeight="1" x14ac:dyDescent="0.45">
      <c r="A50" s="225"/>
      <c r="B50" s="304"/>
      <c r="C50" s="297"/>
      <c r="D50" s="310"/>
      <c r="E50" s="312"/>
      <c r="F50" s="314"/>
      <c r="G50" s="316"/>
      <c r="H50" s="306"/>
      <c r="I50" s="227"/>
      <c r="J50" s="304"/>
      <c r="K50" s="297"/>
      <c r="L50" s="310"/>
      <c r="M50" s="312"/>
      <c r="N50" s="314"/>
      <c r="O50" s="316"/>
      <c r="P50" s="306"/>
      <c r="Q50" s="308"/>
      <c r="R50" s="225"/>
      <c r="S50" s="304"/>
      <c r="T50" s="297"/>
      <c r="U50" s="310"/>
      <c r="V50" s="312"/>
      <c r="W50" s="314"/>
      <c r="X50" s="316"/>
      <c r="Y50" s="318"/>
      <c r="Z50" s="350"/>
    </row>
    <row r="51" spans="1:26" s="187" customFormat="1" ht="21" customHeight="1" x14ac:dyDescent="0.45">
      <c r="A51" s="294" t="s">
        <v>7821</v>
      </c>
      <c r="B51" s="303"/>
      <c r="C51" s="295"/>
      <c r="D51" s="309" t="str">
        <f xml:space="preserve">
IF(C52="ア",VLOOKUP(A52,ア!$A:$C,2,FALSE),
IF(C52="イ",VLOOKUP(A52,イ!$A:$C,2,FALSE),
IF(C52="ウ",HLOOKUP(A52,ウ!$1:$6,4,FALSE),
IF(C52="エ",VLOOKUP(A52,エ!$A:$E,4,FALSE),""))))</f>
        <v/>
      </c>
      <c r="E51" s="311" t="str">
        <f xml:space="preserve">
IF(C52="ア",VLOOKUP(A52,ア!$A:$C,3,FALSE),
IF(C52="イ",VLOOKUP(A52,イ!$A:$C,3,FALSE),
IF(C52="ウ",HLOOKUP(A52,ウ!$1:$6,5,FALSE)&amp;HLOOKUP(A52,ウ!$1:$6,6,FALSE),
IF(C52="エ",VLOOKUP(A52,エ!$A:$E,4,FALSE),""))))</f>
        <v/>
      </c>
      <c r="F51" s="313"/>
      <c r="G51" s="315"/>
      <c r="H51" s="305"/>
      <c r="I51" s="298" t="s">
        <v>1957</v>
      </c>
      <c r="J51" s="303"/>
      <c r="K51" s="295"/>
      <c r="L51" s="309" t="str">
        <f xml:space="preserve">
IF(K52="ア",VLOOKUP(I52,ア!$A:$C,2,FALSE),
IF(K52="イ",VLOOKUP(I52,イ!$A:$C,2,FALSE),
IF(K52="ウ",HLOOKUP(I52,ウ!$1:$6,4,FALSE),
IF(K52="エ",VLOOKUP(I52,エ!$A:$E,4,FALSE),""))))</f>
        <v/>
      </c>
      <c r="M51" s="311" t="str">
        <f xml:space="preserve">
IF(K52="ア",VLOOKUP(I52,ア!$A:$C,3,FALSE),
IF(K52="イ",VLOOKUP(I52,イ!$A:$C,3,FALSE),
IF(K52="ウ",HLOOKUP(I52,ウ!$1:$6,5,FALSE)&amp;HLOOKUP(I52,ウ!$1:$6,6,FALSE),
IF(K52="エ",VLOOKUP(I52,エ!$A:$E,4,FALSE),""))))</f>
        <v/>
      </c>
      <c r="N51" s="313"/>
      <c r="O51" s="315"/>
      <c r="P51" s="305"/>
      <c r="Q51" s="307"/>
      <c r="R51" s="294" t="s">
        <v>1972</v>
      </c>
      <c r="S51" s="303"/>
      <c r="T51" s="295"/>
      <c r="U51" s="309" t="str">
        <f xml:space="preserve">
IF(T52="ア",VLOOKUP(R52,ア!$A:$C,2,FALSE),
IF(T52="イ",VLOOKUP(R52,イ!$A:$C,2,FALSE),
IF(T52="ウ",HLOOKUP(R52,ウ!$1:$6,4,FALSE),
IF(T52="エ",VLOOKUP(R52,エ!$A:$E,4,FALSE),""))))</f>
        <v/>
      </c>
      <c r="V51" s="311" t="str">
        <f xml:space="preserve">
IF(T52="ア",VLOOKUP(R52,ア!$A:$C,3,FALSE),
IF(T52="イ",VLOOKUP(R52,イ!$A:$C,3,FALSE),
IF(T52="ウ",HLOOKUP(R52,ウ!$1:$6,5,FALSE)&amp;HLOOKUP(R52,ウ!$1:$6,6,FALSE),
IF(T52="エ",VLOOKUP(R52,エ!$A:$E,4,FALSE),""))))</f>
        <v/>
      </c>
      <c r="W51" s="313"/>
      <c r="X51" s="315"/>
      <c r="Y51" s="317"/>
      <c r="Z51" s="349"/>
    </row>
    <row r="52" spans="1:26" s="187" customFormat="1" ht="21" customHeight="1" x14ac:dyDescent="0.45">
      <c r="A52" s="225"/>
      <c r="B52" s="304"/>
      <c r="C52" s="297"/>
      <c r="D52" s="310"/>
      <c r="E52" s="312"/>
      <c r="F52" s="314"/>
      <c r="G52" s="316"/>
      <c r="H52" s="306"/>
      <c r="I52" s="227"/>
      <c r="J52" s="304"/>
      <c r="K52" s="297"/>
      <c r="L52" s="310"/>
      <c r="M52" s="312"/>
      <c r="N52" s="314"/>
      <c r="O52" s="316"/>
      <c r="P52" s="306"/>
      <c r="Q52" s="308"/>
      <c r="R52" s="225"/>
      <c r="S52" s="304"/>
      <c r="T52" s="297"/>
      <c r="U52" s="310"/>
      <c r="V52" s="312"/>
      <c r="W52" s="314"/>
      <c r="X52" s="316"/>
      <c r="Y52" s="318"/>
      <c r="Z52" s="350"/>
    </row>
    <row r="53" spans="1:26" s="187" customFormat="1" ht="21" customHeight="1" x14ac:dyDescent="0.45">
      <c r="A53" s="294" t="s">
        <v>1953</v>
      </c>
      <c r="B53" s="303"/>
      <c r="C53" s="295"/>
      <c r="D53" s="309" t="str">
        <f xml:space="preserve">
IF(C54="ア",VLOOKUP(A54,ア!$A:$C,2,FALSE),
IF(C54="イ",VLOOKUP(A54,イ!$A:$C,2,FALSE),
IF(C54="ウ",HLOOKUP(A54,ウ!$1:$6,4,FALSE),
IF(C54="エ",VLOOKUP(A54,エ!$A:$E,4,FALSE),""))))</f>
        <v/>
      </c>
      <c r="E53" s="311" t="str">
        <f xml:space="preserve">
IF(C54="ア",VLOOKUP(A54,ア!$A:$C,3,FALSE),
IF(C54="イ",VLOOKUP(A54,イ!$A:$C,3,FALSE),
IF(C54="ウ",HLOOKUP(A54,ウ!$1:$6,5,FALSE)&amp;HLOOKUP(A54,ウ!$1:$6,6,FALSE),
IF(C54="エ",VLOOKUP(A54,エ!$A:$E,4,FALSE),""))))</f>
        <v/>
      </c>
      <c r="F53" s="313"/>
      <c r="G53" s="315"/>
      <c r="H53" s="305"/>
      <c r="I53" s="298" t="s">
        <v>1958</v>
      </c>
      <c r="J53" s="303"/>
      <c r="K53" s="295"/>
      <c r="L53" s="309" t="str">
        <f xml:space="preserve">
IF(K54="ア",VLOOKUP(I54,ア!$A:$C,2,FALSE),
IF(K54="イ",VLOOKUP(I54,イ!$A:$C,2,FALSE),
IF(K54="ウ",HLOOKUP(I54,ウ!$1:$6,4,FALSE),
IF(K54="エ",VLOOKUP(I54,エ!$A:$E,4,FALSE),""))))</f>
        <v/>
      </c>
      <c r="M53" s="311" t="str">
        <f xml:space="preserve">
IF(K54="ア",VLOOKUP(I54,ア!$A:$C,3,FALSE),
IF(K54="イ",VLOOKUP(I54,イ!$A:$C,3,FALSE),
IF(K54="ウ",HLOOKUP(I54,ウ!$1:$6,5,FALSE)&amp;HLOOKUP(I54,ウ!$1:$6,6,FALSE),
IF(K54="エ",VLOOKUP(I54,エ!$A:$E,4,FALSE),""))))</f>
        <v/>
      </c>
      <c r="N53" s="313"/>
      <c r="O53" s="315"/>
      <c r="P53" s="305"/>
      <c r="Q53" s="307"/>
      <c r="R53" s="294" t="s">
        <v>1973</v>
      </c>
      <c r="S53" s="303"/>
      <c r="T53" s="295"/>
      <c r="U53" s="309" t="str">
        <f xml:space="preserve">
IF(T54="ア",VLOOKUP(R54,ア!$A:$C,2,FALSE),
IF(T54="イ",VLOOKUP(R54,イ!$A:$C,2,FALSE),
IF(T54="ウ",HLOOKUP(R54,ウ!$1:$6,4,FALSE),
IF(T54="エ",VLOOKUP(R54,エ!$A:$E,4,FALSE),""))))</f>
        <v/>
      </c>
      <c r="V53" s="311" t="str">
        <f xml:space="preserve">
IF(T54="ア",VLOOKUP(R54,ア!$A:$C,3,FALSE),
IF(T54="イ",VLOOKUP(R54,イ!$A:$C,3,FALSE),
IF(T54="ウ",HLOOKUP(R54,ウ!$1:$6,5,FALSE)&amp;HLOOKUP(R54,ウ!$1:$6,6,FALSE),
IF(T54="エ",VLOOKUP(R54,エ!$A:$E,4,FALSE),""))))</f>
        <v/>
      </c>
      <c r="W53" s="313"/>
      <c r="X53" s="315"/>
      <c r="Y53" s="317"/>
      <c r="Z53" s="349"/>
    </row>
    <row r="54" spans="1:26" s="187" customFormat="1" ht="21" customHeight="1" x14ac:dyDescent="0.45">
      <c r="A54" s="225"/>
      <c r="B54" s="304"/>
      <c r="C54" s="297"/>
      <c r="D54" s="310"/>
      <c r="E54" s="312"/>
      <c r="F54" s="314"/>
      <c r="G54" s="316"/>
      <c r="H54" s="306"/>
      <c r="I54" s="227"/>
      <c r="J54" s="304"/>
      <c r="K54" s="297"/>
      <c r="L54" s="310"/>
      <c r="M54" s="312"/>
      <c r="N54" s="314"/>
      <c r="O54" s="316"/>
      <c r="P54" s="306"/>
      <c r="Q54" s="308"/>
      <c r="R54" s="225"/>
      <c r="S54" s="304"/>
      <c r="T54" s="297"/>
      <c r="U54" s="310"/>
      <c r="V54" s="312"/>
      <c r="W54" s="314"/>
      <c r="X54" s="316"/>
      <c r="Y54" s="318"/>
      <c r="Z54" s="350"/>
    </row>
    <row r="55" spans="1:26" s="187" customFormat="1" ht="21" customHeight="1" x14ac:dyDescent="0.45">
      <c r="A55" s="294" t="s">
        <v>1954</v>
      </c>
      <c r="B55" s="303"/>
      <c r="C55" s="295"/>
      <c r="D55" s="309" t="str">
        <f xml:space="preserve">
IF(C56="ア",VLOOKUP(A56,ア!$A:$C,2,FALSE),
IF(C56="イ",VLOOKUP(A56,イ!$A:$C,2,FALSE),
IF(C56="ウ",HLOOKUP(A56,ウ!$1:$6,4,FALSE),
IF(C56="エ",VLOOKUP(A56,エ!$A:$E,4,FALSE),""))))</f>
        <v/>
      </c>
      <c r="E55" s="311" t="str">
        <f xml:space="preserve">
IF(C56="ア",VLOOKUP(A56,ア!$A:$C,3,FALSE),
IF(C56="イ",VLOOKUP(A56,イ!$A:$C,3,FALSE),
IF(C56="ウ",HLOOKUP(A56,ウ!$1:$6,5,FALSE)&amp;HLOOKUP(A56,ウ!$1:$6,6,FALSE),
IF(C56="エ",VLOOKUP(A56,エ!$A:$E,4,FALSE),""))))</f>
        <v/>
      </c>
      <c r="F55" s="313"/>
      <c r="G55" s="315"/>
      <c r="H55" s="305"/>
      <c r="I55" s="298" t="s">
        <v>1959</v>
      </c>
      <c r="J55" s="303"/>
      <c r="K55" s="295"/>
      <c r="L55" s="309" t="str">
        <f xml:space="preserve">
IF(K56="ア",VLOOKUP(I56,ア!$A:$C,2,FALSE),
IF(K56="イ",VLOOKUP(I56,イ!$A:$C,2,FALSE),
IF(K56="ウ",HLOOKUP(I56,ウ!$1:$6,4,FALSE),
IF(K56="エ",VLOOKUP(I56,エ!$A:$E,4,FALSE),""))))</f>
        <v/>
      </c>
      <c r="M55" s="311" t="str">
        <f xml:space="preserve">
IF(K56="ア",VLOOKUP(I56,ア!$A:$C,3,FALSE),
IF(K56="イ",VLOOKUP(I56,イ!$A:$C,3,FALSE),
IF(K56="ウ",HLOOKUP(I56,ウ!$1:$6,5,FALSE)&amp;HLOOKUP(I56,ウ!$1:$6,6,FALSE),
IF(K56="エ",VLOOKUP(I56,エ!$A:$E,4,FALSE),""))))</f>
        <v/>
      </c>
      <c r="N55" s="313"/>
      <c r="O55" s="315"/>
      <c r="P55" s="305"/>
      <c r="Q55" s="307"/>
      <c r="R55" s="294" t="s">
        <v>1974</v>
      </c>
      <c r="S55" s="303"/>
      <c r="T55" s="295"/>
      <c r="U55" s="309" t="str">
        <f xml:space="preserve">
IF(T56="ア",VLOOKUP(R56,ア!$A:$C,2,FALSE),
IF(T56="イ",VLOOKUP(R56,イ!$A:$C,2,FALSE),
IF(T56="ウ",HLOOKUP(R56,ウ!$1:$6,4,FALSE),
IF(T56="エ",VLOOKUP(R56,エ!$A:$E,4,FALSE),""))))</f>
        <v/>
      </c>
      <c r="V55" s="311" t="str">
        <f xml:space="preserve">
IF(T56="ア",VLOOKUP(R56,ア!$A:$C,3,FALSE),
IF(T56="イ",VLOOKUP(R56,イ!$A:$C,3,FALSE),
IF(T56="ウ",HLOOKUP(R56,ウ!$1:$6,5,FALSE)&amp;HLOOKUP(R56,ウ!$1:$6,6,FALSE),
IF(T56="エ",VLOOKUP(R56,エ!$A:$E,4,FALSE),""))))</f>
        <v/>
      </c>
      <c r="W55" s="313"/>
      <c r="X55" s="315"/>
      <c r="Y55" s="317"/>
      <c r="Z55" s="349"/>
    </row>
    <row r="56" spans="1:26" s="187" customFormat="1" ht="21" customHeight="1" x14ac:dyDescent="0.45">
      <c r="A56" s="225"/>
      <c r="B56" s="304"/>
      <c r="C56" s="297"/>
      <c r="D56" s="310"/>
      <c r="E56" s="312"/>
      <c r="F56" s="314"/>
      <c r="G56" s="316"/>
      <c r="H56" s="306"/>
      <c r="I56" s="227"/>
      <c r="J56" s="304"/>
      <c r="K56" s="297"/>
      <c r="L56" s="310"/>
      <c r="M56" s="312"/>
      <c r="N56" s="314"/>
      <c r="O56" s="316"/>
      <c r="P56" s="306"/>
      <c r="Q56" s="308"/>
      <c r="R56" s="225"/>
      <c r="S56" s="304"/>
      <c r="T56" s="297"/>
      <c r="U56" s="310"/>
      <c r="V56" s="312"/>
      <c r="W56" s="314"/>
      <c r="X56" s="316"/>
      <c r="Y56" s="318"/>
      <c r="Z56" s="350"/>
    </row>
    <row r="57" spans="1:26" s="187" customFormat="1" ht="21" customHeight="1" x14ac:dyDescent="0.45">
      <c r="A57" s="294" t="s">
        <v>7822</v>
      </c>
      <c r="B57" s="303"/>
      <c r="C57" s="295"/>
      <c r="D57" s="309" t="str">
        <f xml:space="preserve">
IF(C58="ア",VLOOKUP(A58,ア!$A:$C,2,FALSE),
IF(C58="イ",VLOOKUP(A58,イ!$A:$C,2,FALSE),
IF(C58="ウ",HLOOKUP(A58,ウ!$1:$6,4,FALSE),
IF(C58="エ",VLOOKUP(A58,エ!$A:$E,4,FALSE),""))))</f>
        <v/>
      </c>
      <c r="E57" s="311" t="str">
        <f xml:space="preserve">
IF(C58="ア",VLOOKUP(A58,ア!$A:$C,3,FALSE),
IF(C58="イ",VLOOKUP(A58,イ!$A:$C,3,FALSE),
IF(C58="ウ",HLOOKUP(A58,ウ!$1:$6,5,FALSE)&amp;HLOOKUP(A58,ウ!$1:$6,6,FALSE),
IF(C58="エ",VLOOKUP(A58,エ!$A:$E,4,FALSE),""))))</f>
        <v/>
      </c>
      <c r="F57" s="313"/>
      <c r="G57" s="315"/>
      <c r="H57" s="305"/>
      <c r="I57" s="298" t="s">
        <v>1960</v>
      </c>
      <c r="J57" s="303"/>
      <c r="K57" s="295"/>
      <c r="L57" s="309" t="str">
        <f xml:space="preserve">
IF(K58="ア",VLOOKUP(I58,ア!$A:$C,2,FALSE),
IF(K58="イ",VLOOKUP(I58,イ!$A:$C,2,FALSE),
IF(K58="ウ",HLOOKUP(I58,ウ!$1:$6,4,FALSE),
IF(K58="エ",VLOOKUP(I58,エ!$A:$E,4,FALSE),""))))</f>
        <v/>
      </c>
      <c r="M57" s="311" t="str">
        <f xml:space="preserve">
IF(K58="ア",VLOOKUP(I58,ア!$A:$C,3,FALSE),
IF(K58="イ",VLOOKUP(I58,イ!$A:$C,3,FALSE),
IF(K58="ウ",HLOOKUP(I58,ウ!$1:$6,5,FALSE)&amp;HLOOKUP(I58,ウ!$1:$6,6,FALSE),
IF(K58="エ",VLOOKUP(I58,エ!$A:$E,4,FALSE),""))))</f>
        <v/>
      </c>
      <c r="N57" s="313"/>
      <c r="O57" s="315"/>
      <c r="P57" s="305"/>
      <c r="Q57" s="307"/>
      <c r="R57" s="294" t="s">
        <v>1975</v>
      </c>
      <c r="S57" s="303"/>
      <c r="T57" s="295"/>
      <c r="U57" s="309" t="str">
        <f xml:space="preserve">
IF(T58="ア",VLOOKUP(R58,ア!$A:$C,2,FALSE),
IF(T58="イ",VLOOKUP(R58,イ!$A:$C,2,FALSE),
IF(T58="ウ",HLOOKUP(R58,ウ!$1:$6,4,FALSE),
IF(T58="エ",VLOOKUP(R58,エ!$A:$E,4,FALSE),""))))</f>
        <v/>
      </c>
      <c r="V57" s="311" t="str">
        <f xml:space="preserve">
IF(T58="ア",VLOOKUP(R58,ア!$A:$C,3,FALSE),
IF(T58="イ",VLOOKUP(R58,イ!$A:$C,3,FALSE),
IF(T58="ウ",HLOOKUP(R58,ウ!$1:$6,5,FALSE)&amp;HLOOKUP(R58,ウ!$1:$6,6,FALSE),
IF(T58="エ",VLOOKUP(R58,エ!$A:$E,4,FALSE),""))))</f>
        <v/>
      </c>
      <c r="W57" s="313"/>
      <c r="X57" s="315"/>
      <c r="Y57" s="317"/>
      <c r="Z57" s="349"/>
    </row>
    <row r="58" spans="1:26" s="187" customFormat="1" ht="21" customHeight="1" x14ac:dyDescent="0.45">
      <c r="A58" s="225"/>
      <c r="B58" s="304"/>
      <c r="C58" s="297"/>
      <c r="D58" s="310"/>
      <c r="E58" s="312"/>
      <c r="F58" s="314"/>
      <c r="G58" s="316"/>
      <c r="H58" s="306"/>
      <c r="I58" s="227"/>
      <c r="J58" s="304"/>
      <c r="K58" s="297"/>
      <c r="L58" s="310"/>
      <c r="M58" s="312"/>
      <c r="N58" s="314"/>
      <c r="O58" s="316"/>
      <c r="P58" s="306"/>
      <c r="Q58" s="308"/>
      <c r="R58" s="225"/>
      <c r="S58" s="304"/>
      <c r="T58" s="297"/>
      <c r="U58" s="310"/>
      <c r="V58" s="312"/>
      <c r="W58" s="314"/>
      <c r="X58" s="316"/>
      <c r="Y58" s="318"/>
      <c r="Z58" s="350"/>
    </row>
    <row r="59" spans="1:26" s="187" customFormat="1" ht="21" customHeight="1" x14ac:dyDescent="0.45">
      <c r="A59" s="294" t="s">
        <v>7823</v>
      </c>
      <c r="B59" s="303"/>
      <c r="C59" s="295"/>
      <c r="D59" s="309" t="str">
        <f xml:space="preserve">
IF(C60="ア",VLOOKUP(A60,ア!$A:$C,2,FALSE),
IF(C60="イ",VLOOKUP(A60,イ!$A:$C,2,FALSE),
IF(C60="ウ",HLOOKUP(A60,ウ!$1:$6,4,FALSE),
IF(C60="エ",VLOOKUP(A60,エ!$A:$E,4,FALSE),""))))</f>
        <v/>
      </c>
      <c r="E59" s="311" t="str">
        <f xml:space="preserve">
IF(C60="ア",VLOOKUP(A60,ア!$A:$C,3,FALSE),
IF(C60="イ",VLOOKUP(A60,イ!$A:$C,3,FALSE),
IF(C60="ウ",HLOOKUP(A60,ウ!$1:$6,5,FALSE)&amp;HLOOKUP(A60,ウ!$1:$6,6,FALSE),
IF(C60="エ",VLOOKUP(A60,エ!$A:$E,4,FALSE),""))))</f>
        <v/>
      </c>
      <c r="F59" s="313"/>
      <c r="G59" s="315"/>
      <c r="H59" s="305"/>
      <c r="I59" s="298" t="s">
        <v>1961</v>
      </c>
      <c r="J59" s="303"/>
      <c r="K59" s="295"/>
      <c r="L59" s="309" t="str">
        <f xml:space="preserve">
IF(K60="ア",VLOOKUP(I60,ア!$A:$C,2,FALSE),
IF(K60="イ",VLOOKUP(I60,イ!$A:$C,2,FALSE),
IF(K60="ウ",HLOOKUP(I60,ウ!$1:$6,4,FALSE),
IF(K60="エ",VLOOKUP(I60,エ!$A:$E,4,FALSE),""))))</f>
        <v/>
      </c>
      <c r="M59" s="311" t="str">
        <f xml:space="preserve">
IF(K60="ア",VLOOKUP(I60,ア!$A:$C,3,FALSE),
IF(K60="イ",VLOOKUP(I60,イ!$A:$C,3,FALSE),
IF(K60="ウ",HLOOKUP(I60,ウ!$1:$6,5,FALSE)&amp;HLOOKUP(I60,ウ!$1:$6,6,FALSE),
IF(K60="エ",VLOOKUP(I60,エ!$A:$E,4,FALSE),""))))</f>
        <v/>
      </c>
      <c r="N59" s="313"/>
      <c r="O59" s="315"/>
      <c r="P59" s="305"/>
      <c r="Q59" s="307"/>
      <c r="R59" s="294" t="s">
        <v>1976</v>
      </c>
      <c r="S59" s="303"/>
      <c r="T59" s="295"/>
      <c r="U59" s="309" t="str">
        <f xml:space="preserve">
IF(T60="ア",VLOOKUP(R60,ア!$A:$C,2,FALSE),
IF(T60="イ",VLOOKUP(R60,イ!$A:$C,2,FALSE),
IF(T60="ウ",HLOOKUP(R60,ウ!$1:$6,4,FALSE),
IF(T60="エ",VLOOKUP(R60,エ!$A:$E,4,FALSE),""))))</f>
        <v/>
      </c>
      <c r="V59" s="311" t="str">
        <f xml:space="preserve">
IF(T60="ア",VLOOKUP(R60,ア!$A:$C,3,FALSE),
IF(T60="イ",VLOOKUP(R60,イ!$A:$C,3,FALSE),
IF(T60="ウ",HLOOKUP(R60,ウ!$1:$6,5,FALSE)&amp;HLOOKUP(R60,ウ!$1:$6,6,FALSE),
IF(T60="エ",VLOOKUP(R60,エ!$A:$E,4,FALSE),""))))</f>
        <v/>
      </c>
      <c r="W59" s="313"/>
      <c r="X59" s="315"/>
      <c r="Y59" s="317"/>
      <c r="Z59" s="349"/>
    </row>
    <row r="60" spans="1:26" s="187" customFormat="1" ht="21" customHeight="1" x14ac:dyDescent="0.45">
      <c r="A60" s="225"/>
      <c r="B60" s="304"/>
      <c r="C60" s="297"/>
      <c r="D60" s="310"/>
      <c r="E60" s="312"/>
      <c r="F60" s="314"/>
      <c r="G60" s="316"/>
      <c r="H60" s="306"/>
      <c r="I60" s="227"/>
      <c r="J60" s="304"/>
      <c r="K60" s="297"/>
      <c r="L60" s="310"/>
      <c r="M60" s="312"/>
      <c r="N60" s="314"/>
      <c r="O60" s="316"/>
      <c r="P60" s="306"/>
      <c r="Q60" s="308"/>
      <c r="R60" s="225"/>
      <c r="S60" s="304"/>
      <c r="T60" s="297"/>
      <c r="U60" s="310"/>
      <c r="V60" s="312"/>
      <c r="W60" s="314"/>
      <c r="X60" s="316"/>
      <c r="Y60" s="318"/>
      <c r="Z60" s="350"/>
    </row>
    <row r="61" spans="1:26" s="187" customFormat="1" ht="21" customHeight="1" x14ac:dyDescent="0.45">
      <c r="A61" s="294" t="s">
        <v>7824</v>
      </c>
      <c r="B61" s="303"/>
      <c r="C61" s="295"/>
      <c r="D61" s="309" t="str">
        <f xml:space="preserve">
IF(C62="ア",VLOOKUP(A62,ア!$A:$C,2,FALSE),
IF(C62="イ",VLOOKUP(A62,イ!$A:$C,2,FALSE),
IF(C62="ウ",HLOOKUP(A62,ウ!$1:$6,4,FALSE),
IF(C62="エ",VLOOKUP(A62,エ!$A:$E,4,FALSE),""))))</f>
        <v/>
      </c>
      <c r="E61" s="311" t="str">
        <f xml:space="preserve">
IF(C62="ア",VLOOKUP(A62,ア!$A:$C,3,FALSE),
IF(C62="イ",VLOOKUP(A62,イ!$A:$C,3,FALSE),
IF(C62="ウ",HLOOKUP(A62,ウ!$1:$6,5,FALSE)&amp;HLOOKUP(A62,ウ!$1:$6,6,FALSE),
IF(C62="エ",VLOOKUP(A62,エ!$A:$E,4,FALSE),""))))</f>
        <v/>
      </c>
      <c r="F61" s="313"/>
      <c r="G61" s="315"/>
      <c r="H61" s="305"/>
      <c r="I61" s="298" t="s">
        <v>1962</v>
      </c>
      <c r="J61" s="303"/>
      <c r="K61" s="295"/>
      <c r="L61" s="309" t="str">
        <f xml:space="preserve">
IF(K62="ア",VLOOKUP(I62,ア!$A:$C,2,FALSE),
IF(K62="イ",VLOOKUP(I62,イ!$A:$C,2,FALSE),
IF(K62="ウ",HLOOKUP(I62,ウ!$1:$6,4,FALSE),
IF(K62="エ",VLOOKUP(I62,エ!$A:$E,4,FALSE),""))))</f>
        <v/>
      </c>
      <c r="M61" s="311" t="str">
        <f xml:space="preserve">
IF(K62="ア",VLOOKUP(I62,ア!$A:$C,3,FALSE),
IF(K62="イ",VLOOKUP(I62,イ!$A:$C,3,FALSE),
IF(K62="ウ",HLOOKUP(I62,ウ!$1:$6,5,FALSE)&amp;HLOOKUP(I62,ウ!$1:$6,6,FALSE),
IF(K62="エ",VLOOKUP(I62,エ!$A:$E,4,FALSE),""))))</f>
        <v/>
      </c>
      <c r="N61" s="313"/>
      <c r="O61" s="315"/>
      <c r="P61" s="305"/>
      <c r="Q61" s="307"/>
      <c r="R61" s="294" t="s">
        <v>1977</v>
      </c>
      <c r="S61" s="303"/>
      <c r="T61" s="295"/>
      <c r="U61" s="309" t="str">
        <f xml:space="preserve">
IF(T62="ア",VLOOKUP(R62,ア!$A:$C,2,FALSE),
IF(T62="イ",VLOOKUP(R62,イ!$A:$C,2,FALSE),
IF(T62="ウ",HLOOKUP(R62,ウ!$1:$6,4,FALSE),
IF(T62="エ",VLOOKUP(R62,エ!$A:$E,4,FALSE),""))))</f>
        <v/>
      </c>
      <c r="V61" s="311" t="str">
        <f xml:space="preserve">
IF(T62="ア",VLOOKUP(R62,ア!$A:$C,3,FALSE),
IF(T62="イ",VLOOKUP(R62,イ!$A:$C,3,FALSE),
IF(T62="ウ",HLOOKUP(R62,ウ!$1:$6,5,FALSE)&amp;HLOOKUP(R62,ウ!$1:$6,6,FALSE),
IF(T62="エ",VLOOKUP(R62,エ!$A:$E,4,FALSE),""))))</f>
        <v/>
      </c>
      <c r="W61" s="313"/>
      <c r="X61" s="315"/>
      <c r="Y61" s="317"/>
      <c r="Z61" s="349"/>
    </row>
    <row r="62" spans="1:26" s="187" customFormat="1" ht="21" customHeight="1" x14ac:dyDescent="0.45">
      <c r="A62" s="225"/>
      <c r="B62" s="304"/>
      <c r="C62" s="297"/>
      <c r="D62" s="310"/>
      <c r="E62" s="312"/>
      <c r="F62" s="314"/>
      <c r="G62" s="316"/>
      <c r="H62" s="306"/>
      <c r="I62" s="227"/>
      <c r="J62" s="304"/>
      <c r="K62" s="297"/>
      <c r="L62" s="310"/>
      <c r="M62" s="312"/>
      <c r="N62" s="314"/>
      <c r="O62" s="316"/>
      <c r="P62" s="306"/>
      <c r="Q62" s="308"/>
      <c r="R62" s="225"/>
      <c r="S62" s="304"/>
      <c r="T62" s="297"/>
      <c r="U62" s="310"/>
      <c r="V62" s="312"/>
      <c r="W62" s="314"/>
      <c r="X62" s="316"/>
      <c r="Y62" s="318"/>
      <c r="Z62" s="350"/>
    </row>
    <row r="63" spans="1:26" s="187" customFormat="1" ht="21" customHeight="1" x14ac:dyDescent="0.45">
      <c r="A63" s="294" t="s">
        <v>7825</v>
      </c>
      <c r="B63" s="303"/>
      <c r="C63" s="295"/>
      <c r="D63" s="309" t="str">
        <f xml:space="preserve">
IF(C64="ア",VLOOKUP(A64,ア!$A:$C,2,FALSE),
IF(C64="イ",VLOOKUP(A64,イ!$A:$C,2,FALSE),
IF(C64="ウ",HLOOKUP(A64,ウ!$1:$6,4,FALSE),
IF(C64="エ",VLOOKUP(A64,エ!$A:$E,4,FALSE),""))))</f>
        <v/>
      </c>
      <c r="E63" s="311" t="str">
        <f xml:space="preserve">
IF(C64="ア",VLOOKUP(A64,ア!$A:$C,3,FALSE),
IF(C64="イ",VLOOKUP(A64,イ!$A:$C,3,FALSE),
IF(C64="ウ",HLOOKUP(A64,ウ!$1:$6,5,FALSE)&amp;HLOOKUP(A64,ウ!$1:$6,6,FALSE),
IF(C64="エ",VLOOKUP(A64,エ!$A:$E,4,FALSE),""))))</f>
        <v/>
      </c>
      <c r="F63" s="313"/>
      <c r="G63" s="315"/>
      <c r="H63" s="305"/>
      <c r="I63" s="298" t="s">
        <v>1963</v>
      </c>
      <c r="J63" s="303"/>
      <c r="K63" s="295"/>
      <c r="L63" s="309" t="str">
        <f xml:space="preserve">
IF(K64="ア",VLOOKUP(I64,ア!$A:$C,2,FALSE),
IF(K64="イ",VLOOKUP(I64,イ!$A:$C,2,FALSE),
IF(K64="ウ",HLOOKUP(I64,ウ!$1:$6,4,FALSE),
IF(K64="エ",VLOOKUP(I64,エ!$A:$E,4,FALSE),""))))</f>
        <v/>
      </c>
      <c r="M63" s="311" t="str">
        <f xml:space="preserve">
IF(K64="ア",VLOOKUP(I64,ア!$A:$C,3,FALSE),
IF(K64="イ",VLOOKUP(I64,イ!$A:$C,3,FALSE),
IF(K64="ウ",HLOOKUP(I64,ウ!$1:$6,5,FALSE)&amp;HLOOKUP(I64,ウ!$1:$6,6,FALSE),
IF(K64="エ",VLOOKUP(I64,エ!$A:$E,4,FALSE),""))))</f>
        <v/>
      </c>
      <c r="N63" s="313"/>
      <c r="O63" s="315"/>
      <c r="P63" s="305"/>
      <c r="Q63" s="307"/>
      <c r="R63" s="294" t="s">
        <v>1978</v>
      </c>
      <c r="S63" s="303"/>
      <c r="T63" s="295"/>
      <c r="U63" s="309" t="str">
        <f xml:space="preserve">
IF(T64="ア",VLOOKUP(R64,ア!$A:$C,2,FALSE),
IF(T64="イ",VLOOKUP(R64,イ!$A:$C,2,FALSE),
IF(T64="ウ",HLOOKUP(R64,ウ!$1:$6,4,FALSE),
IF(T64="エ",VLOOKUP(R64,エ!$A:$E,4,FALSE),""))))</f>
        <v/>
      </c>
      <c r="V63" s="311" t="str">
        <f xml:space="preserve">
IF(T64="ア",VLOOKUP(R64,ア!$A:$C,3,FALSE),
IF(T64="イ",VLOOKUP(R64,イ!$A:$C,3,FALSE),
IF(T64="ウ",HLOOKUP(R64,ウ!$1:$6,5,FALSE)&amp;HLOOKUP(R64,ウ!$1:$6,6,FALSE),
IF(T64="エ",VLOOKUP(R64,エ!$A:$E,4,FALSE),""))))</f>
        <v/>
      </c>
      <c r="W63" s="313"/>
      <c r="X63" s="315"/>
      <c r="Y63" s="317"/>
      <c r="Z63" s="349"/>
    </row>
    <row r="64" spans="1:26" s="187" customFormat="1" ht="21" customHeight="1" x14ac:dyDescent="0.45">
      <c r="A64" s="225"/>
      <c r="B64" s="304"/>
      <c r="C64" s="297"/>
      <c r="D64" s="310"/>
      <c r="E64" s="312"/>
      <c r="F64" s="314"/>
      <c r="G64" s="316"/>
      <c r="H64" s="306"/>
      <c r="I64" s="227"/>
      <c r="J64" s="304"/>
      <c r="K64" s="297"/>
      <c r="L64" s="310"/>
      <c r="M64" s="312"/>
      <c r="N64" s="314"/>
      <c r="O64" s="316"/>
      <c r="P64" s="306"/>
      <c r="Q64" s="308"/>
      <c r="R64" s="225"/>
      <c r="S64" s="304"/>
      <c r="T64" s="297"/>
      <c r="U64" s="310"/>
      <c r="V64" s="312"/>
      <c r="W64" s="314"/>
      <c r="X64" s="316"/>
      <c r="Y64" s="318"/>
      <c r="Z64" s="350"/>
    </row>
    <row r="65" spans="1:26" s="187" customFormat="1" ht="21" customHeight="1" x14ac:dyDescent="0.45">
      <c r="A65" s="294" t="s">
        <v>7826</v>
      </c>
      <c r="B65" s="303"/>
      <c r="C65" s="295"/>
      <c r="D65" s="309" t="str">
        <f xml:space="preserve">
IF(C66="ア",VLOOKUP(A66,ア!$A:$C,2,FALSE),
IF(C66="イ",VLOOKUP(A66,イ!$A:$C,2,FALSE),
IF(C66="ウ",HLOOKUP(A66,ウ!$1:$6,4,FALSE),
IF(C66="エ",VLOOKUP(A66,エ!$A:$E,4,FALSE),""))))</f>
        <v/>
      </c>
      <c r="E65" s="311" t="str">
        <f xml:space="preserve">
IF(C66="ア",VLOOKUP(A66,ア!$A:$C,3,FALSE),
IF(C66="イ",VLOOKUP(A66,イ!$A:$C,3,FALSE),
IF(C66="ウ",HLOOKUP(A66,ウ!$1:$6,5,FALSE)&amp;HLOOKUP(A66,ウ!$1:$6,6,FALSE),
IF(C66="エ",VLOOKUP(A66,エ!$A:$E,4,FALSE),""))))</f>
        <v/>
      </c>
      <c r="F65" s="313"/>
      <c r="G65" s="315"/>
      <c r="H65" s="305"/>
      <c r="I65" s="298" t="s">
        <v>1964</v>
      </c>
      <c r="J65" s="303"/>
      <c r="K65" s="295"/>
      <c r="L65" s="309" t="str">
        <f xml:space="preserve">
IF(K66="ア",VLOOKUP(I66,ア!$A:$C,2,FALSE),
IF(K66="イ",VLOOKUP(I66,イ!$A:$C,2,FALSE),
IF(K66="ウ",HLOOKUP(I66,ウ!$1:$6,4,FALSE),
IF(K66="エ",VLOOKUP(I66,エ!$A:$E,4,FALSE),""))))</f>
        <v/>
      </c>
      <c r="M65" s="311" t="str">
        <f xml:space="preserve">
IF(K66="ア",VLOOKUP(I66,ア!$A:$C,3,FALSE),
IF(K66="イ",VLOOKUP(I66,イ!$A:$C,3,FALSE),
IF(K66="ウ",HLOOKUP(I66,ウ!$1:$6,5,FALSE)&amp;HLOOKUP(I66,ウ!$1:$6,6,FALSE),
IF(K66="エ",VLOOKUP(I66,エ!$A:$E,4,FALSE),""))))</f>
        <v/>
      </c>
      <c r="N65" s="313"/>
      <c r="O65" s="315"/>
      <c r="P65" s="305"/>
      <c r="Q65" s="307"/>
      <c r="R65" s="294" t="s">
        <v>1979</v>
      </c>
      <c r="S65" s="303"/>
      <c r="T65" s="295"/>
      <c r="U65" s="309" t="str">
        <f xml:space="preserve">
IF(T66="ア",VLOOKUP(R66,ア!$A:$C,2,FALSE),
IF(T66="イ",VLOOKUP(R66,イ!$A:$C,2,FALSE),
IF(T66="ウ",HLOOKUP(R66,ウ!$1:$6,4,FALSE),
IF(T66="エ",VLOOKUP(R66,エ!$A:$E,4,FALSE),""))))</f>
        <v/>
      </c>
      <c r="V65" s="311" t="str">
        <f xml:space="preserve">
IF(T66="ア",VLOOKUP(R66,ア!$A:$C,3,FALSE),
IF(T66="イ",VLOOKUP(R66,イ!$A:$C,3,FALSE),
IF(T66="ウ",HLOOKUP(R66,ウ!$1:$6,5,FALSE)&amp;HLOOKUP(R66,ウ!$1:$6,6,FALSE),
IF(T66="エ",VLOOKUP(R66,エ!$A:$E,4,FALSE),""))))</f>
        <v/>
      </c>
      <c r="W65" s="313"/>
      <c r="X65" s="315"/>
      <c r="Y65" s="317"/>
      <c r="Z65" s="349"/>
    </row>
    <row r="66" spans="1:26" s="187" customFormat="1" ht="21" customHeight="1" x14ac:dyDescent="0.45">
      <c r="A66" s="225"/>
      <c r="B66" s="304"/>
      <c r="C66" s="297"/>
      <c r="D66" s="310"/>
      <c r="E66" s="312"/>
      <c r="F66" s="314"/>
      <c r="G66" s="316"/>
      <c r="H66" s="306"/>
      <c r="I66" s="227"/>
      <c r="J66" s="304"/>
      <c r="K66" s="297"/>
      <c r="L66" s="310"/>
      <c r="M66" s="312"/>
      <c r="N66" s="314"/>
      <c r="O66" s="316"/>
      <c r="P66" s="306"/>
      <c r="Q66" s="308"/>
      <c r="R66" s="225"/>
      <c r="S66" s="304"/>
      <c r="T66" s="297"/>
      <c r="U66" s="310"/>
      <c r="V66" s="312"/>
      <c r="W66" s="314"/>
      <c r="X66" s="316"/>
      <c r="Y66" s="318"/>
      <c r="Z66" s="350"/>
    </row>
    <row r="67" spans="1:26" s="187" customFormat="1" ht="21" customHeight="1" x14ac:dyDescent="0.45">
      <c r="A67" s="294" t="s">
        <v>7827</v>
      </c>
      <c r="B67" s="303"/>
      <c r="C67" s="295"/>
      <c r="D67" s="309" t="str">
        <f xml:space="preserve">
IF(C68="ア",VLOOKUP(A68,ア!$A:$C,2,FALSE),
IF(C68="イ",VLOOKUP(A68,イ!$A:$C,2,FALSE),
IF(C68="ウ",HLOOKUP(A68,ウ!$1:$6,4,FALSE),
IF(C68="エ",VLOOKUP(A68,エ!$A:$E,4,FALSE),""))))</f>
        <v/>
      </c>
      <c r="E67" s="311" t="str">
        <f xml:space="preserve">
IF(C68="ア",VLOOKUP(A68,ア!$A:$C,3,FALSE),
IF(C68="イ",VLOOKUP(A68,イ!$A:$C,3,FALSE),
IF(C68="ウ",HLOOKUP(A68,ウ!$1:$6,5,FALSE)&amp;HLOOKUP(A68,ウ!$1:$6,6,FALSE),
IF(C68="エ",VLOOKUP(A68,エ!$A:$E,4,FALSE),""))))</f>
        <v/>
      </c>
      <c r="F67" s="313"/>
      <c r="G67" s="315"/>
      <c r="H67" s="305"/>
      <c r="I67" s="298" t="s">
        <v>1965</v>
      </c>
      <c r="J67" s="303"/>
      <c r="K67" s="295"/>
      <c r="L67" s="309" t="str">
        <f xml:space="preserve">
IF(K68="ア",VLOOKUP(I68,ア!$A:$C,2,FALSE),
IF(K68="イ",VLOOKUP(I68,イ!$A:$C,2,FALSE),
IF(K68="ウ",HLOOKUP(I68,ウ!$1:$6,4,FALSE),
IF(K68="エ",VLOOKUP(I68,エ!$A:$E,4,FALSE),""))))</f>
        <v/>
      </c>
      <c r="M67" s="311" t="str">
        <f xml:space="preserve">
IF(K68="ア",VLOOKUP(I68,ア!$A:$C,3,FALSE),
IF(K68="イ",VLOOKUP(I68,イ!$A:$C,3,FALSE),
IF(K68="ウ",HLOOKUP(I68,ウ!$1:$6,5,FALSE)&amp;HLOOKUP(I68,ウ!$1:$6,6,FALSE),
IF(K68="エ",VLOOKUP(I68,エ!$A:$E,4,FALSE),""))))</f>
        <v/>
      </c>
      <c r="N67" s="313"/>
      <c r="O67" s="315"/>
      <c r="P67" s="305"/>
      <c r="Q67" s="307"/>
      <c r="R67" s="294" t="s">
        <v>1980</v>
      </c>
      <c r="S67" s="303"/>
      <c r="T67" s="295"/>
      <c r="U67" s="309" t="str">
        <f xml:space="preserve">
IF(T68="ア",VLOOKUP(R68,ア!$A:$C,2,FALSE),
IF(T68="イ",VLOOKUP(R68,イ!$A:$C,2,FALSE),
IF(T68="ウ",HLOOKUP(R68,ウ!$1:$6,4,FALSE),
IF(T68="エ",VLOOKUP(R68,エ!$A:$E,4,FALSE),""))))</f>
        <v/>
      </c>
      <c r="V67" s="311" t="str">
        <f xml:space="preserve">
IF(T68="ア",VLOOKUP(R68,ア!$A:$C,3,FALSE),
IF(T68="イ",VLOOKUP(R68,イ!$A:$C,3,FALSE),
IF(T68="ウ",HLOOKUP(R68,ウ!$1:$6,5,FALSE)&amp;HLOOKUP(R68,ウ!$1:$6,6,FALSE),
IF(T68="エ",VLOOKUP(R68,エ!$A:$E,4,FALSE),""))))</f>
        <v/>
      </c>
      <c r="W67" s="313"/>
      <c r="X67" s="315"/>
      <c r="Y67" s="317"/>
      <c r="Z67" s="349"/>
    </row>
    <row r="68" spans="1:26" s="187" customFormat="1" ht="21" customHeight="1" x14ac:dyDescent="0.45">
      <c r="A68" s="225"/>
      <c r="B68" s="304"/>
      <c r="C68" s="297"/>
      <c r="D68" s="310"/>
      <c r="E68" s="312"/>
      <c r="F68" s="314"/>
      <c r="G68" s="316"/>
      <c r="H68" s="306"/>
      <c r="I68" s="227"/>
      <c r="J68" s="304"/>
      <c r="K68" s="297"/>
      <c r="L68" s="310"/>
      <c r="M68" s="312"/>
      <c r="N68" s="314"/>
      <c r="O68" s="316"/>
      <c r="P68" s="306"/>
      <c r="Q68" s="308"/>
      <c r="R68" s="225"/>
      <c r="S68" s="304"/>
      <c r="T68" s="297"/>
      <c r="U68" s="310"/>
      <c r="V68" s="312"/>
      <c r="W68" s="314"/>
      <c r="X68" s="316"/>
      <c r="Y68" s="318"/>
      <c r="Z68" s="350"/>
    </row>
    <row r="69" spans="1:26" s="187" customFormat="1" ht="21" customHeight="1" x14ac:dyDescent="0.45">
      <c r="A69" s="294" t="s">
        <v>7828</v>
      </c>
      <c r="B69" s="303"/>
      <c r="C69" s="295"/>
      <c r="D69" s="309" t="str">
        <f xml:space="preserve">
IF(C70="ア",VLOOKUP(A70,ア!$A:$C,2,FALSE),
IF(C70="イ",VLOOKUP(A70,イ!$A:$C,2,FALSE),
IF(C70="ウ",HLOOKUP(A70,ウ!$1:$6,4,FALSE),
IF(C70="エ",VLOOKUP(A70,エ!$A:$E,4,FALSE),""))))</f>
        <v/>
      </c>
      <c r="E69" s="311" t="str">
        <f xml:space="preserve">
IF(C70="ア",VLOOKUP(A70,ア!$A:$C,3,FALSE),
IF(C70="イ",VLOOKUP(A70,イ!$A:$C,3,FALSE),
IF(C70="ウ",HLOOKUP(A70,ウ!$1:$6,5,FALSE)&amp;HLOOKUP(A70,ウ!$1:$6,6,FALSE),
IF(C70="エ",VLOOKUP(A70,エ!$A:$E,4,FALSE),""))))</f>
        <v/>
      </c>
      <c r="F69" s="313"/>
      <c r="G69" s="315"/>
      <c r="H69" s="305"/>
      <c r="I69" s="298" t="s">
        <v>1966</v>
      </c>
      <c r="J69" s="303"/>
      <c r="K69" s="295"/>
      <c r="L69" s="309" t="str">
        <f xml:space="preserve">
IF(K70="ア",VLOOKUP(I70,ア!$A:$C,2,FALSE),
IF(K70="イ",VLOOKUP(I70,イ!$A:$C,2,FALSE),
IF(K70="ウ",HLOOKUP(I70,ウ!$1:$6,4,FALSE),
IF(K70="エ",VLOOKUP(I70,エ!$A:$E,4,FALSE),""))))</f>
        <v/>
      </c>
      <c r="M69" s="311" t="str">
        <f xml:space="preserve">
IF(K70="ア",VLOOKUP(I70,ア!$A:$C,3,FALSE),
IF(K70="イ",VLOOKUP(I70,イ!$A:$C,3,FALSE),
IF(K70="ウ",HLOOKUP(I70,ウ!$1:$6,5,FALSE)&amp;HLOOKUP(I70,ウ!$1:$6,6,FALSE),
IF(K70="エ",VLOOKUP(I70,エ!$A:$E,4,FALSE),""))))</f>
        <v/>
      </c>
      <c r="N69" s="313"/>
      <c r="O69" s="315"/>
      <c r="P69" s="305"/>
      <c r="Q69" s="307"/>
      <c r="R69" s="294" t="s">
        <v>1981</v>
      </c>
      <c r="S69" s="303"/>
      <c r="T69" s="295"/>
      <c r="U69" s="309" t="str">
        <f xml:space="preserve">
IF(T70="ア",VLOOKUP(R70,ア!$A:$C,2,FALSE),
IF(T70="イ",VLOOKUP(R70,イ!$A:$C,2,FALSE),
IF(T70="ウ",HLOOKUP(R70,ウ!$1:$6,4,FALSE),
IF(T70="エ",VLOOKUP(R70,エ!$A:$E,4,FALSE),""))))</f>
        <v/>
      </c>
      <c r="V69" s="311" t="str">
        <f xml:space="preserve">
IF(T70="ア",VLOOKUP(R70,ア!$A:$C,3,FALSE),
IF(T70="イ",VLOOKUP(R70,イ!$A:$C,3,FALSE),
IF(T70="ウ",HLOOKUP(R70,ウ!$1:$6,5,FALSE)&amp;HLOOKUP(R70,ウ!$1:$6,6,FALSE),
IF(T70="エ",VLOOKUP(R70,エ!$A:$E,4,FALSE),""))))</f>
        <v/>
      </c>
      <c r="W69" s="313"/>
      <c r="X69" s="315"/>
      <c r="Y69" s="317"/>
      <c r="Z69" s="349"/>
    </row>
    <row r="70" spans="1:26" s="187" customFormat="1" ht="21" customHeight="1" x14ac:dyDescent="0.45">
      <c r="A70" s="225"/>
      <c r="B70" s="304"/>
      <c r="C70" s="297"/>
      <c r="D70" s="310"/>
      <c r="E70" s="312"/>
      <c r="F70" s="314"/>
      <c r="G70" s="316"/>
      <c r="H70" s="306"/>
      <c r="I70" s="227"/>
      <c r="J70" s="304"/>
      <c r="K70" s="297"/>
      <c r="L70" s="310"/>
      <c r="M70" s="312"/>
      <c r="N70" s="314"/>
      <c r="O70" s="316"/>
      <c r="P70" s="306"/>
      <c r="Q70" s="308"/>
      <c r="R70" s="225"/>
      <c r="S70" s="304"/>
      <c r="T70" s="297"/>
      <c r="U70" s="310"/>
      <c r="V70" s="312"/>
      <c r="W70" s="314"/>
      <c r="X70" s="316"/>
      <c r="Y70" s="318"/>
      <c r="Z70" s="350"/>
    </row>
    <row r="71" spans="1:26" s="187" customFormat="1" ht="21" customHeight="1" x14ac:dyDescent="0.45">
      <c r="A71" s="294" t="s">
        <v>7829</v>
      </c>
      <c r="B71" s="303"/>
      <c r="C71" s="295"/>
      <c r="D71" s="309" t="str">
        <f xml:space="preserve">
IF(C72="ア",VLOOKUP(A72,ア!$A:$C,2,FALSE),
IF(C72="イ",VLOOKUP(A72,イ!$A:$C,2,FALSE),
IF(C72="ウ",HLOOKUP(A72,ウ!$1:$6,4,FALSE),
IF(C72="エ",VLOOKUP(A72,エ!$A:$E,4,FALSE),""))))</f>
        <v/>
      </c>
      <c r="E71" s="311" t="str">
        <f xml:space="preserve">
IF(C72="ア",VLOOKUP(A72,ア!$A:$C,3,FALSE),
IF(C72="イ",VLOOKUP(A72,イ!$A:$C,3,FALSE),
IF(C72="ウ",HLOOKUP(A72,ウ!$1:$6,5,FALSE)&amp;HLOOKUP(A72,ウ!$1:$6,6,FALSE),
IF(C72="エ",VLOOKUP(A72,エ!$A:$E,4,FALSE),""))))</f>
        <v/>
      </c>
      <c r="F71" s="313"/>
      <c r="G71" s="315"/>
      <c r="H71" s="305"/>
      <c r="I71" s="298" t="s">
        <v>1967</v>
      </c>
      <c r="J71" s="303"/>
      <c r="K71" s="295"/>
      <c r="L71" s="309" t="str">
        <f xml:space="preserve">
IF(K72="ア",VLOOKUP(I72,ア!$A:$C,2,FALSE),
IF(K72="イ",VLOOKUP(I72,イ!$A:$C,2,FALSE),
IF(K72="ウ",HLOOKUP(I72,ウ!$1:$6,4,FALSE),
IF(K72="エ",VLOOKUP(I72,エ!$A:$E,4,FALSE),""))))</f>
        <v/>
      </c>
      <c r="M71" s="311" t="str">
        <f xml:space="preserve">
IF(K72="ア",VLOOKUP(I72,ア!$A:$C,3,FALSE),
IF(K72="イ",VLOOKUP(I72,イ!$A:$C,3,FALSE),
IF(K72="ウ",HLOOKUP(I72,ウ!$1:$6,5,FALSE)&amp;HLOOKUP(I72,ウ!$1:$6,6,FALSE),
IF(K72="エ",VLOOKUP(I72,エ!$A:$E,4,FALSE),""))))</f>
        <v/>
      </c>
      <c r="N71" s="313"/>
      <c r="O71" s="315"/>
      <c r="P71" s="305"/>
      <c r="Q71" s="307"/>
      <c r="R71" s="294" t="s">
        <v>1982</v>
      </c>
      <c r="S71" s="303"/>
      <c r="T71" s="295"/>
      <c r="U71" s="309" t="str">
        <f xml:space="preserve">
IF(T72="ア",VLOOKUP(R72,ア!$A:$C,2,FALSE),
IF(T72="イ",VLOOKUP(R72,イ!$A:$C,2,FALSE),
IF(T72="ウ",HLOOKUP(R72,ウ!$1:$6,4,FALSE),
IF(T72="エ",VLOOKUP(R72,エ!$A:$E,4,FALSE),""))))</f>
        <v/>
      </c>
      <c r="V71" s="311" t="str">
        <f xml:space="preserve">
IF(T72="ア",VLOOKUP(R72,ア!$A:$C,3,FALSE),
IF(T72="イ",VLOOKUP(R72,イ!$A:$C,3,FALSE),
IF(T72="ウ",HLOOKUP(R72,ウ!$1:$6,5,FALSE)&amp;HLOOKUP(R72,ウ!$1:$6,6,FALSE),
IF(T72="エ",VLOOKUP(R72,エ!$A:$E,4,FALSE),""))))</f>
        <v/>
      </c>
      <c r="W71" s="313"/>
      <c r="X71" s="315"/>
      <c r="Y71" s="317"/>
      <c r="Z71" s="349"/>
    </row>
    <row r="72" spans="1:26" s="187" customFormat="1" ht="21" customHeight="1" x14ac:dyDescent="0.45">
      <c r="A72" s="225"/>
      <c r="B72" s="304"/>
      <c r="C72" s="297"/>
      <c r="D72" s="310"/>
      <c r="E72" s="312"/>
      <c r="F72" s="314"/>
      <c r="G72" s="316"/>
      <c r="H72" s="306"/>
      <c r="I72" s="227"/>
      <c r="J72" s="304"/>
      <c r="K72" s="297"/>
      <c r="L72" s="310"/>
      <c r="M72" s="312"/>
      <c r="N72" s="314"/>
      <c r="O72" s="316"/>
      <c r="P72" s="306"/>
      <c r="Q72" s="308"/>
      <c r="R72" s="225"/>
      <c r="S72" s="304"/>
      <c r="T72" s="297"/>
      <c r="U72" s="310"/>
      <c r="V72" s="312"/>
      <c r="W72" s="314"/>
      <c r="X72" s="316"/>
      <c r="Y72" s="318"/>
      <c r="Z72" s="350"/>
    </row>
    <row r="73" spans="1:26" s="187" customFormat="1" ht="21" customHeight="1" x14ac:dyDescent="0.45">
      <c r="A73" s="294" t="s">
        <v>7830</v>
      </c>
      <c r="B73" s="303"/>
      <c r="C73" s="295"/>
      <c r="D73" s="309" t="str">
        <f xml:space="preserve">
IF(C74="ア",VLOOKUP(A74,ア!$A:$C,2,FALSE),
IF(C74="イ",VLOOKUP(A74,イ!$A:$C,2,FALSE),
IF(C74="ウ",HLOOKUP(A74,ウ!$1:$6,4,FALSE),
IF(C74="エ",VLOOKUP(A74,エ!$A:$E,4,FALSE),""))))</f>
        <v/>
      </c>
      <c r="E73" s="311" t="str">
        <f xml:space="preserve">
IF(C74="ア",VLOOKUP(A74,ア!$A:$C,3,FALSE),
IF(C74="イ",VLOOKUP(A74,イ!$A:$C,3,FALSE),
IF(C74="ウ",HLOOKUP(A74,ウ!$1:$6,5,FALSE)&amp;HLOOKUP(A74,ウ!$1:$6,6,FALSE),
IF(C74="エ",VLOOKUP(A74,エ!$A:$E,4,FALSE),""))))</f>
        <v/>
      </c>
      <c r="F73" s="313"/>
      <c r="G73" s="315"/>
      <c r="H73" s="305"/>
      <c r="I73" s="298" t="s">
        <v>1968</v>
      </c>
      <c r="J73" s="303"/>
      <c r="K73" s="295"/>
      <c r="L73" s="309" t="str">
        <f xml:space="preserve">
IF(K74="ア",VLOOKUP(I74,ア!$A:$C,2,FALSE),
IF(K74="イ",VLOOKUP(I74,イ!$A:$C,2,FALSE),
IF(K74="ウ",HLOOKUP(I74,ウ!$1:$6,4,FALSE),
IF(K74="エ",VLOOKUP(I74,エ!$A:$E,4,FALSE),""))))</f>
        <v/>
      </c>
      <c r="M73" s="311" t="str">
        <f xml:space="preserve">
IF(K74="ア",VLOOKUP(I74,ア!$A:$C,3,FALSE),
IF(K74="イ",VLOOKUP(I74,イ!$A:$C,3,FALSE),
IF(K74="ウ",HLOOKUP(I74,ウ!$1:$6,5,FALSE)&amp;HLOOKUP(I74,ウ!$1:$6,6,FALSE),
IF(K74="エ",VLOOKUP(I74,エ!$A:$E,4,FALSE),""))))</f>
        <v/>
      </c>
      <c r="N73" s="313"/>
      <c r="O73" s="315"/>
      <c r="P73" s="305"/>
      <c r="Q73" s="307"/>
      <c r="R73" s="294" t="s">
        <v>1983</v>
      </c>
      <c r="S73" s="303"/>
      <c r="T73" s="295"/>
      <c r="U73" s="309" t="str">
        <f xml:space="preserve">
IF(T74="ア",VLOOKUP(R74,ア!$A:$C,2,FALSE),
IF(T74="イ",VLOOKUP(R74,イ!$A:$C,2,FALSE),
IF(T74="ウ",HLOOKUP(R74,ウ!$1:$6,4,FALSE),
IF(T74="エ",VLOOKUP(R74,エ!$A:$E,4,FALSE),""))))</f>
        <v/>
      </c>
      <c r="V73" s="311" t="str">
        <f xml:space="preserve">
IF(T74="ア",VLOOKUP(R74,ア!$A:$C,3,FALSE),
IF(T74="イ",VLOOKUP(R74,イ!$A:$C,3,FALSE),
IF(T74="ウ",HLOOKUP(R74,ウ!$1:$6,5,FALSE)&amp;HLOOKUP(R74,ウ!$1:$6,6,FALSE),
IF(T74="エ",VLOOKUP(R74,エ!$A:$E,4,FALSE),""))))</f>
        <v/>
      </c>
      <c r="W73" s="313"/>
      <c r="X73" s="315"/>
      <c r="Y73" s="317"/>
      <c r="Z73" s="349"/>
    </row>
    <row r="74" spans="1:26" s="187" customFormat="1" ht="21" customHeight="1" x14ac:dyDescent="0.45">
      <c r="A74" s="225"/>
      <c r="B74" s="304"/>
      <c r="C74" s="297"/>
      <c r="D74" s="310"/>
      <c r="E74" s="312"/>
      <c r="F74" s="314"/>
      <c r="G74" s="316"/>
      <c r="H74" s="306"/>
      <c r="I74" s="227"/>
      <c r="J74" s="304"/>
      <c r="K74" s="297"/>
      <c r="L74" s="310"/>
      <c r="M74" s="312"/>
      <c r="N74" s="314"/>
      <c r="O74" s="316"/>
      <c r="P74" s="306"/>
      <c r="Q74" s="308"/>
      <c r="R74" s="225"/>
      <c r="S74" s="304"/>
      <c r="T74" s="297"/>
      <c r="U74" s="310"/>
      <c r="V74" s="312"/>
      <c r="W74" s="314"/>
      <c r="X74" s="316"/>
      <c r="Y74" s="318"/>
      <c r="Z74" s="350"/>
    </row>
    <row r="75" spans="1:26" s="187" customFormat="1" ht="21" customHeight="1" x14ac:dyDescent="0.45">
      <c r="A75" s="294" t="s">
        <v>7831</v>
      </c>
      <c r="B75" s="303"/>
      <c r="C75" s="295"/>
      <c r="D75" s="309" t="str">
        <f xml:space="preserve">
IF(C76="ア",VLOOKUP(A76,ア!$A:$C,2,FALSE),
IF(C76="イ",VLOOKUP(A76,イ!$A:$C,2,FALSE),
IF(C76="ウ",HLOOKUP(A76,ウ!$1:$6,4,FALSE),
IF(C76="エ",VLOOKUP(A76,エ!$A:$E,4,FALSE),""))))</f>
        <v/>
      </c>
      <c r="E75" s="311" t="str">
        <f xml:space="preserve">
IF(C76="ア",VLOOKUP(A76,ア!$A:$C,3,FALSE),
IF(C76="イ",VLOOKUP(A76,イ!$A:$C,3,FALSE),
IF(C76="ウ",HLOOKUP(A76,ウ!$1:$6,5,FALSE)&amp;HLOOKUP(A76,ウ!$1:$6,6,FALSE),
IF(C76="エ",VLOOKUP(A76,エ!$A:$E,4,FALSE),""))))</f>
        <v/>
      </c>
      <c r="F75" s="313"/>
      <c r="G75" s="315"/>
      <c r="H75" s="305"/>
      <c r="I75" s="298" t="s">
        <v>1969</v>
      </c>
      <c r="J75" s="303"/>
      <c r="K75" s="295"/>
      <c r="L75" s="309" t="str">
        <f xml:space="preserve">
IF(K76="ア",VLOOKUP(I76,ア!$A:$C,2,FALSE),
IF(K76="イ",VLOOKUP(I76,イ!$A:$C,2,FALSE),
IF(K76="ウ",HLOOKUP(I76,ウ!$1:$6,4,FALSE),
IF(K76="エ",VLOOKUP(I76,エ!$A:$E,4,FALSE),""))))</f>
        <v/>
      </c>
      <c r="M75" s="311" t="str">
        <f xml:space="preserve">
IF(K76="ア",VLOOKUP(I76,ア!$A:$C,3,FALSE),
IF(K76="イ",VLOOKUP(I76,イ!$A:$C,3,FALSE),
IF(K76="ウ",HLOOKUP(I76,ウ!$1:$6,5,FALSE)&amp;HLOOKUP(I76,ウ!$1:$6,6,FALSE),
IF(K76="エ",VLOOKUP(I76,エ!$A:$E,4,FALSE),""))))</f>
        <v/>
      </c>
      <c r="N75" s="313"/>
      <c r="O75" s="315"/>
      <c r="P75" s="305"/>
      <c r="Q75" s="307"/>
      <c r="R75" s="294" t="s">
        <v>1984</v>
      </c>
      <c r="S75" s="303"/>
      <c r="T75" s="295"/>
      <c r="U75" s="309" t="str">
        <f xml:space="preserve">
IF(T76="ア",VLOOKUP(R76,ア!$A:$C,2,FALSE),
IF(T76="イ",VLOOKUP(R76,イ!$A:$C,2,FALSE),
IF(T76="ウ",HLOOKUP(R76,ウ!$1:$6,4,FALSE),
IF(T76="エ",VLOOKUP(R76,エ!$A:$E,4,FALSE),""))))</f>
        <v/>
      </c>
      <c r="V75" s="311" t="str">
        <f xml:space="preserve">
IF(T76="ア",VLOOKUP(R76,ア!$A:$C,3,FALSE),
IF(T76="イ",VLOOKUP(R76,イ!$A:$C,3,FALSE),
IF(T76="ウ",HLOOKUP(R76,ウ!$1:$6,5,FALSE)&amp;HLOOKUP(R76,ウ!$1:$6,6,FALSE),
IF(T76="エ",VLOOKUP(R76,エ!$A:$E,4,FALSE),""))))</f>
        <v/>
      </c>
      <c r="W75" s="313"/>
      <c r="X75" s="315"/>
      <c r="Y75" s="317"/>
      <c r="Z75" s="349"/>
    </row>
    <row r="76" spans="1:26" s="184" customFormat="1" ht="21" customHeight="1" thickBot="1" x14ac:dyDescent="0.2">
      <c r="A76" s="226"/>
      <c r="B76" s="351"/>
      <c r="C76" s="299"/>
      <c r="D76" s="356"/>
      <c r="E76" s="358"/>
      <c r="F76" s="354"/>
      <c r="G76" s="355"/>
      <c r="H76" s="363"/>
      <c r="I76" s="228"/>
      <c r="J76" s="351"/>
      <c r="K76" s="299"/>
      <c r="L76" s="356"/>
      <c r="M76" s="358"/>
      <c r="N76" s="354"/>
      <c r="O76" s="355"/>
      <c r="P76" s="363"/>
      <c r="Q76" s="364"/>
      <c r="R76" s="226"/>
      <c r="S76" s="351"/>
      <c r="T76" s="299"/>
      <c r="U76" s="356"/>
      <c r="V76" s="358"/>
      <c r="W76" s="354"/>
      <c r="X76" s="355"/>
      <c r="Y76" s="362"/>
      <c r="Z76" s="359"/>
    </row>
    <row r="77" spans="1:26" s="187" customFormat="1" ht="21" customHeight="1" x14ac:dyDescent="0.45">
      <c r="A77" s="300" t="s">
        <v>7832</v>
      </c>
      <c r="B77" s="368"/>
      <c r="C77" s="301"/>
      <c r="D77" s="370" t="str">
        <f xml:space="preserve">
IF(C78="ア",VLOOKUP(A78,ア!$A:$C,2,FALSE),
IF(C78="イ",VLOOKUP(A78,イ!$A:$C,2,FALSE),
IF(C78="ウ",HLOOKUP(A78,ウ!$1:$6,4,FALSE),
IF(C78="エ",VLOOKUP(A78,エ!$A:$E,4,FALSE),""))))</f>
        <v/>
      </c>
      <c r="E77" s="353" t="str">
        <f xml:space="preserve">
IF(C78="ア",VLOOKUP(A78,ア!$A:$C,3,FALSE),
IF(C78="イ",VLOOKUP(A78,イ!$A:$C,3,FALSE),
IF(C78="ウ",HLOOKUP(A78,ウ!$1:$6,5,FALSE)&amp;HLOOKUP(A78,ウ!$1:$6,6,FALSE),
IF(C78="エ",VLOOKUP(A78,エ!$A:$E,4,FALSE),""))))</f>
        <v/>
      </c>
      <c r="F77" s="357"/>
      <c r="G77" s="360"/>
      <c r="H77" s="366"/>
      <c r="I77" s="302" t="s">
        <v>1987</v>
      </c>
      <c r="J77" s="368"/>
      <c r="K77" s="301"/>
      <c r="L77" s="370" t="str">
        <f xml:space="preserve">
IF(K78="ア",VLOOKUP(I78,ア!$A:$C,2,FALSE),
IF(K78="イ",VLOOKUP(I78,イ!$A:$C,2,FALSE),
IF(K78="ウ",HLOOKUP(I78,ウ!$1:$6,4,FALSE),
IF(K78="エ",VLOOKUP(I78,エ!$A:$E,4,FALSE),""))))</f>
        <v/>
      </c>
      <c r="M77" s="353" t="str">
        <f xml:space="preserve">
IF(K78="ア",VLOOKUP(I78,ア!$A:$C,3,FALSE),
IF(K78="イ",VLOOKUP(I78,イ!$A:$C,3,FALSE),
IF(K78="ウ",HLOOKUP(I78,ウ!$1:$6,5,FALSE)&amp;HLOOKUP(I78,ウ!$1:$6,6,FALSE),
IF(K78="エ",VLOOKUP(I78,エ!$A:$E,4,FALSE),""))))</f>
        <v/>
      </c>
      <c r="N77" s="357"/>
      <c r="O77" s="360"/>
      <c r="P77" s="366"/>
      <c r="Q77" s="367"/>
      <c r="R77" s="300" t="s">
        <v>2002</v>
      </c>
      <c r="S77" s="368"/>
      <c r="T77" s="301"/>
      <c r="U77" s="370" t="str">
        <f xml:space="preserve">
IF(T78="ア",VLOOKUP(R78,ア!$A:$C,2,FALSE),
IF(T78="イ",VLOOKUP(R78,イ!$A:$C,2,FALSE),
IF(T78="ウ",HLOOKUP(R78,ウ!$1:$6,4,FALSE),
IF(T78="エ",VLOOKUP(R78,エ!$A:$E,4,FALSE),""))))</f>
        <v/>
      </c>
      <c r="V77" s="353" t="str">
        <f xml:space="preserve">
IF(T78="ア",VLOOKUP(R78,ア!$A:$C,3,FALSE),
IF(T78="イ",VLOOKUP(R78,イ!$A:$C,3,FALSE),
IF(T78="ウ",HLOOKUP(R78,ウ!$1:$6,5,FALSE)&amp;HLOOKUP(R78,ウ!$1:$6,6,FALSE),
IF(T78="エ",VLOOKUP(R78,エ!$A:$E,4,FALSE),""))))</f>
        <v/>
      </c>
      <c r="W77" s="357"/>
      <c r="X77" s="360"/>
      <c r="Y77" s="361"/>
      <c r="Z77" s="352"/>
    </row>
    <row r="78" spans="1:26" s="187" customFormat="1" ht="21" customHeight="1" x14ac:dyDescent="0.45">
      <c r="A78" s="225"/>
      <c r="B78" s="304"/>
      <c r="C78" s="297"/>
      <c r="D78" s="310"/>
      <c r="E78" s="312"/>
      <c r="F78" s="314"/>
      <c r="G78" s="316"/>
      <c r="H78" s="306"/>
      <c r="I78" s="227"/>
      <c r="J78" s="304"/>
      <c r="K78" s="297"/>
      <c r="L78" s="310"/>
      <c r="M78" s="312"/>
      <c r="N78" s="314"/>
      <c r="O78" s="316"/>
      <c r="P78" s="306"/>
      <c r="Q78" s="308"/>
      <c r="R78" s="225"/>
      <c r="S78" s="304"/>
      <c r="T78" s="297"/>
      <c r="U78" s="310"/>
      <c r="V78" s="312"/>
      <c r="W78" s="314"/>
      <c r="X78" s="316"/>
      <c r="Y78" s="318"/>
      <c r="Z78" s="350"/>
    </row>
    <row r="79" spans="1:26" s="187" customFormat="1" ht="21" customHeight="1" x14ac:dyDescent="0.45">
      <c r="A79" s="294" t="s">
        <v>7833</v>
      </c>
      <c r="B79" s="303"/>
      <c r="C79" s="295"/>
      <c r="D79" s="309" t="str">
        <f xml:space="preserve">
IF(C80="ア",VLOOKUP(A80,ア!$A:$C,2,FALSE),
IF(C80="イ",VLOOKUP(A80,イ!$A:$C,2,FALSE),
IF(C80="ウ",HLOOKUP(A80,ウ!$1:$6,4,FALSE),
IF(C80="エ",VLOOKUP(A80,エ!$A:$E,4,FALSE),""))))</f>
        <v/>
      </c>
      <c r="E79" s="311" t="str">
        <f xml:space="preserve">
IF(C80="ア",VLOOKUP(A80,ア!$A:$C,3,FALSE),
IF(C80="イ",VLOOKUP(A80,イ!$A:$C,3,FALSE),
IF(C80="ウ",HLOOKUP(A80,ウ!$1:$6,5,FALSE)&amp;HLOOKUP(A80,ウ!$1:$6,6,FALSE),
IF(C80="エ",VLOOKUP(A80,エ!$A:$E,4,FALSE),""))))</f>
        <v/>
      </c>
      <c r="F79" s="313"/>
      <c r="G79" s="315"/>
      <c r="H79" s="305"/>
      <c r="I79" s="298" t="s">
        <v>1988</v>
      </c>
      <c r="J79" s="303"/>
      <c r="K79" s="295"/>
      <c r="L79" s="309" t="str">
        <f xml:space="preserve">
IF(K80="ア",VLOOKUP(I80,ア!$A:$C,2,FALSE),
IF(K80="イ",VLOOKUP(I80,イ!$A:$C,2,FALSE),
IF(K80="ウ",HLOOKUP(I80,ウ!$1:$6,4,FALSE),
IF(K80="エ",VLOOKUP(I80,エ!$A:$E,4,FALSE),""))))</f>
        <v/>
      </c>
      <c r="M79" s="311" t="str">
        <f xml:space="preserve">
IF(K80="ア",VLOOKUP(I80,ア!$A:$C,3,FALSE),
IF(K80="イ",VLOOKUP(I80,イ!$A:$C,3,FALSE),
IF(K80="ウ",HLOOKUP(I80,ウ!$1:$6,5,FALSE)&amp;HLOOKUP(I80,ウ!$1:$6,6,FALSE),
IF(K80="エ",VLOOKUP(I80,エ!$A:$E,4,FALSE),""))))</f>
        <v/>
      </c>
      <c r="N79" s="313"/>
      <c r="O79" s="315"/>
      <c r="P79" s="305"/>
      <c r="Q79" s="307"/>
      <c r="R79" s="294" t="s">
        <v>2003</v>
      </c>
      <c r="S79" s="303"/>
      <c r="T79" s="295"/>
      <c r="U79" s="309" t="str">
        <f xml:space="preserve">
IF(T80="ア",VLOOKUP(R80,ア!$A:$C,2,FALSE),
IF(T80="イ",VLOOKUP(R80,イ!$A:$C,2,FALSE),
IF(T80="ウ",HLOOKUP(R80,ウ!$1:$6,4,FALSE),
IF(T80="エ",VLOOKUP(R80,エ!$A:$E,4,FALSE),""))))</f>
        <v/>
      </c>
      <c r="V79" s="311" t="str">
        <f xml:space="preserve">
IF(T80="ア",VLOOKUP(R80,ア!$A:$C,3,FALSE),
IF(T80="イ",VLOOKUP(R80,イ!$A:$C,3,FALSE),
IF(T80="ウ",HLOOKUP(R80,ウ!$1:$6,5,FALSE)&amp;HLOOKUP(R80,ウ!$1:$6,6,FALSE),
IF(T80="エ",VLOOKUP(R80,エ!$A:$E,4,FALSE),""))))</f>
        <v/>
      </c>
      <c r="W79" s="313"/>
      <c r="X79" s="315"/>
      <c r="Y79" s="317"/>
      <c r="Z79" s="349"/>
    </row>
    <row r="80" spans="1:26" s="187" customFormat="1" ht="21" customHeight="1" x14ac:dyDescent="0.45">
      <c r="A80" s="225"/>
      <c r="B80" s="304"/>
      <c r="C80" s="297"/>
      <c r="D80" s="310"/>
      <c r="E80" s="312"/>
      <c r="F80" s="314"/>
      <c r="G80" s="316"/>
      <c r="H80" s="306"/>
      <c r="I80" s="227"/>
      <c r="J80" s="304"/>
      <c r="K80" s="297"/>
      <c r="L80" s="310"/>
      <c r="M80" s="312"/>
      <c r="N80" s="314"/>
      <c r="O80" s="316"/>
      <c r="P80" s="306"/>
      <c r="Q80" s="308"/>
      <c r="R80" s="225"/>
      <c r="S80" s="304"/>
      <c r="T80" s="297"/>
      <c r="U80" s="310"/>
      <c r="V80" s="312"/>
      <c r="W80" s="314"/>
      <c r="X80" s="316"/>
      <c r="Y80" s="318"/>
      <c r="Z80" s="350"/>
    </row>
    <row r="81" spans="1:26" s="187" customFormat="1" ht="21" customHeight="1" x14ac:dyDescent="0.45">
      <c r="A81" s="294" t="s">
        <v>7834</v>
      </c>
      <c r="B81" s="303"/>
      <c r="C81" s="295"/>
      <c r="D81" s="309" t="str">
        <f xml:space="preserve">
IF(C82="ア",VLOOKUP(A82,ア!$A:$C,2,FALSE),
IF(C82="イ",VLOOKUP(A82,イ!$A:$C,2,FALSE),
IF(C82="ウ",HLOOKUP(A82,ウ!$1:$6,4,FALSE),
IF(C82="エ",VLOOKUP(A82,エ!$A:$E,4,FALSE),""))))</f>
        <v/>
      </c>
      <c r="E81" s="311" t="str">
        <f xml:space="preserve">
IF(C82="ア",VLOOKUP(A82,ア!$A:$C,3,FALSE),
IF(C82="イ",VLOOKUP(A82,イ!$A:$C,3,FALSE),
IF(C82="ウ",HLOOKUP(A82,ウ!$1:$6,5,FALSE)&amp;HLOOKUP(A82,ウ!$1:$6,6,FALSE),
IF(C82="エ",VLOOKUP(A82,エ!$A:$E,4,FALSE),""))))</f>
        <v/>
      </c>
      <c r="F81" s="313"/>
      <c r="G81" s="315"/>
      <c r="H81" s="305"/>
      <c r="I81" s="298" t="s">
        <v>1989</v>
      </c>
      <c r="J81" s="303"/>
      <c r="K81" s="295"/>
      <c r="L81" s="309" t="str">
        <f xml:space="preserve">
IF(K82="ア",VLOOKUP(I82,ア!$A:$C,2,FALSE),
IF(K82="イ",VLOOKUP(I82,イ!$A:$C,2,FALSE),
IF(K82="ウ",HLOOKUP(I82,ウ!$1:$6,4,FALSE),
IF(K82="エ",VLOOKUP(I82,エ!$A:$E,4,FALSE),""))))</f>
        <v/>
      </c>
      <c r="M81" s="311" t="str">
        <f xml:space="preserve">
IF(K82="ア",VLOOKUP(I82,ア!$A:$C,3,FALSE),
IF(K82="イ",VLOOKUP(I82,イ!$A:$C,3,FALSE),
IF(K82="ウ",HLOOKUP(I82,ウ!$1:$6,5,FALSE)&amp;HLOOKUP(I82,ウ!$1:$6,6,FALSE),
IF(K82="エ",VLOOKUP(I82,エ!$A:$E,4,FALSE),""))))</f>
        <v/>
      </c>
      <c r="N81" s="313"/>
      <c r="O81" s="315"/>
      <c r="P81" s="305"/>
      <c r="Q81" s="307"/>
      <c r="R81" s="294" t="s">
        <v>2004</v>
      </c>
      <c r="S81" s="303"/>
      <c r="T81" s="295"/>
      <c r="U81" s="309" t="str">
        <f xml:space="preserve">
IF(T82="ア",VLOOKUP(R82,ア!$A:$C,2,FALSE),
IF(T82="イ",VLOOKUP(R82,イ!$A:$C,2,FALSE),
IF(T82="ウ",HLOOKUP(R82,ウ!$1:$6,4,FALSE),
IF(T82="エ",VLOOKUP(R82,エ!$A:$E,4,FALSE),""))))</f>
        <v/>
      </c>
      <c r="V81" s="311" t="str">
        <f xml:space="preserve">
IF(T82="ア",VLOOKUP(R82,ア!$A:$C,3,FALSE),
IF(T82="イ",VLOOKUP(R82,イ!$A:$C,3,FALSE),
IF(T82="ウ",HLOOKUP(R82,ウ!$1:$6,5,FALSE)&amp;HLOOKUP(R82,ウ!$1:$6,6,FALSE),
IF(T82="エ",VLOOKUP(R82,エ!$A:$E,4,FALSE),""))))</f>
        <v/>
      </c>
      <c r="W81" s="313"/>
      <c r="X81" s="315"/>
      <c r="Y81" s="317"/>
      <c r="Z81" s="349"/>
    </row>
    <row r="82" spans="1:26" s="187" customFormat="1" ht="21" customHeight="1" x14ac:dyDescent="0.45">
      <c r="A82" s="225"/>
      <c r="B82" s="304"/>
      <c r="C82" s="297"/>
      <c r="D82" s="310"/>
      <c r="E82" s="312"/>
      <c r="F82" s="314"/>
      <c r="G82" s="316"/>
      <c r="H82" s="306"/>
      <c r="I82" s="227"/>
      <c r="J82" s="304"/>
      <c r="K82" s="297"/>
      <c r="L82" s="310"/>
      <c r="M82" s="312"/>
      <c r="N82" s="314"/>
      <c r="O82" s="316"/>
      <c r="P82" s="306"/>
      <c r="Q82" s="308"/>
      <c r="R82" s="225"/>
      <c r="S82" s="304"/>
      <c r="T82" s="297"/>
      <c r="U82" s="310"/>
      <c r="V82" s="312"/>
      <c r="W82" s="314"/>
      <c r="X82" s="316"/>
      <c r="Y82" s="318"/>
      <c r="Z82" s="350"/>
    </row>
    <row r="83" spans="1:26" s="187" customFormat="1" ht="21" customHeight="1" x14ac:dyDescent="0.45">
      <c r="A83" s="294" t="s">
        <v>1985</v>
      </c>
      <c r="B83" s="303"/>
      <c r="C83" s="295"/>
      <c r="D83" s="309" t="str">
        <f xml:space="preserve">
IF(C84="ア",VLOOKUP(A84,ア!$A:$C,2,FALSE),
IF(C84="イ",VLOOKUP(A84,イ!$A:$C,2,FALSE),
IF(C84="ウ",HLOOKUP(A84,ウ!$1:$6,4,FALSE),
IF(C84="エ",VLOOKUP(A84,エ!$A:$E,4,FALSE),""))))</f>
        <v/>
      </c>
      <c r="E83" s="311" t="str">
        <f xml:space="preserve">
IF(C84="ア",VLOOKUP(A84,ア!$A:$C,3,FALSE),
IF(C84="イ",VLOOKUP(A84,イ!$A:$C,3,FALSE),
IF(C84="ウ",HLOOKUP(A84,ウ!$1:$6,5,FALSE)&amp;HLOOKUP(A84,ウ!$1:$6,6,FALSE),
IF(C84="エ",VLOOKUP(A84,エ!$A:$E,4,FALSE),""))))</f>
        <v/>
      </c>
      <c r="F83" s="313"/>
      <c r="G83" s="315"/>
      <c r="H83" s="305"/>
      <c r="I83" s="298" t="s">
        <v>1990</v>
      </c>
      <c r="J83" s="303"/>
      <c r="K83" s="295"/>
      <c r="L83" s="309" t="str">
        <f xml:space="preserve">
IF(K84="ア",VLOOKUP(I84,ア!$A:$C,2,FALSE),
IF(K84="イ",VLOOKUP(I84,イ!$A:$C,2,FALSE),
IF(K84="ウ",HLOOKUP(I84,ウ!$1:$6,4,FALSE),
IF(K84="エ",VLOOKUP(I84,エ!$A:$E,4,FALSE),""))))</f>
        <v/>
      </c>
      <c r="M83" s="311" t="str">
        <f xml:space="preserve">
IF(K84="ア",VLOOKUP(I84,ア!$A:$C,3,FALSE),
IF(K84="イ",VLOOKUP(I84,イ!$A:$C,3,FALSE),
IF(K84="ウ",HLOOKUP(I84,ウ!$1:$6,5,FALSE)&amp;HLOOKUP(I84,ウ!$1:$6,6,FALSE),
IF(K84="エ",VLOOKUP(I84,エ!$A:$E,4,FALSE),""))))</f>
        <v/>
      </c>
      <c r="N83" s="313"/>
      <c r="O83" s="315"/>
      <c r="P83" s="305"/>
      <c r="Q83" s="307"/>
      <c r="R83" s="294" t="s">
        <v>2005</v>
      </c>
      <c r="S83" s="303"/>
      <c r="T83" s="295"/>
      <c r="U83" s="309" t="str">
        <f xml:space="preserve">
IF(T84="ア",VLOOKUP(R84,ア!$A:$C,2,FALSE),
IF(T84="イ",VLOOKUP(R84,イ!$A:$C,2,FALSE),
IF(T84="ウ",HLOOKUP(R84,ウ!$1:$6,4,FALSE),
IF(T84="エ",VLOOKUP(R84,エ!$A:$E,4,FALSE),""))))</f>
        <v/>
      </c>
      <c r="V83" s="311" t="str">
        <f xml:space="preserve">
IF(T84="ア",VLOOKUP(R84,ア!$A:$C,3,FALSE),
IF(T84="イ",VLOOKUP(R84,イ!$A:$C,3,FALSE),
IF(T84="ウ",HLOOKUP(R84,ウ!$1:$6,5,FALSE)&amp;HLOOKUP(R84,ウ!$1:$6,6,FALSE),
IF(T84="エ",VLOOKUP(R84,エ!$A:$E,4,FALSE),""))))</f>
        <v/>
      </c>
      <c r="W83" s="313"/>
      <c r="X83" s="315"/>
      <c r="Y83" s="317"/>
      <c r="Z83" s="349"/>
    </row>
    <row r="84" spans="1:26" s="187" customFormat="1" ht="21" customHeight="1" x14ac:dyDescent="0.45">
      <c r="A84" s="225"/>
      <c r="B84" s="304"/>
      <c r="C84" s="297"/>
      <c r="D84" s="310"/>
      <c r="E84" s="312"/>
      <c r="F84" s="314"/>
      <c r="G84" s="316"/>
      <c r="H84" s="306"/>
      <c r="I84" s="227"/>
      <c r="J84" s="304"/>
      <c r="K84" s="297"/>
      <c r="L84" s="310"/>
      <c r="M84" s="312"/>
      <c r="N84" s="314"/>
      <c r="O84" s="316"/>
      <c r="P84" s="306"/>
      <c r="Q84" s="308"/>
      <c r="R84" s="225"/>
      <c r="S84" s="304"/>
      <c r="T84" s="297"/>
      <c r="U84" s="310"/>
      <c r="V84" s="312"/>
      <c r="W84" s="314"/>
      <c r="X84" s="316"/>
      <c r="Y84" s="318"/>
      <c r="Z84" s="350"/>
    </row>
    <row r="85" spans="1:26" s="187" customFormat="1" ht="21" customHeight="1" x14ac:dyDescent="0.45">
      <c r="A85" s="294" t="s">
        <v>1986</v>
      </c>
      <c r="B85" s="303"/>
      <c r="C85" s="295"/>
      <c r="D85" s="309" t="str">
        <f xml:space="preserve">
IF(C86="ア",VLOOKUP(A86,ア!$A:$C,2,FALSE),
IF(C86="イ",VLOOKUP(A86,イ!$A:$C,2,FALSE),
IF(C86="ウ",HLOOKUP(A86,ウ!$1:$6,4,FALSE),
IF(C86="エ",VLOOKUP(A86,エ!$A:$E,4,FALSE),""))))</f>
        <v/>
      </c>
      <c r="E85" s="311" t="str">
        <f xml:space="preserve">
IF(C86="ア",VLOOKUP(A86,ア!$A:$C,3,FALSE),
IF(C86="イ",VLOOKUP(A86,イ!$A:$C,3,FALSE),
IF(C86="ウ",HLOOKUP(A86,ウ!$1:$6,5,FALSE)&amp;HLOOKUP(A86,ウ!$1:$6,6,FALSE),
IF(C86="エ",VLOOKUP(A86,エ!$A:$E,4,FALSE),""))))</f>
        <v/>
      </c>
      <c r="F85" s="313"/>
      <c r="G85" s="315"/>
      <c r="H85" s="305"/>
      <c r="I85" s="298" t="s">
        <v>1991</v>
      </c>
      <c r="J85" s="303"/>
      <c r="K85" s="295"/>
      <c r="L85" s="309" t="str">
        <f xml:space="preserve">
IF(K86="ア",VLOOKUP(I86,ア!$A:$C,2,FALSE),
IF(K86="イ",VLOOKUP(I86,イ!$A:$C,2,FALSE),
IF(K86="ウ",HLOOKUP(I86,ウ!$1:$6,4,FALSE),
IF(K86="エ",VLOOKUP(I86,エ!$A:$E,4,FALSE),""))))</f>
        <v/>
      </c>
      <c r="M85" s="311" t="str">
        <f xml:space="preserve">
IF(K86="ア",VLOOKUP(I86,ア!$A:$C,3,FALSE),
IF(K86="イ",VLOOKUP(I86,イ!$A:$C,3,FALSE),
IF(K86="ウ",HLOOKUP(I86,ウ!$1:$6,5,FALSE)&amp;HLOOKUP(I86,ウ!$1:$6,6,FALSE),
IF(K86="エ",VLOOKUP(I86,エ!$A:$E,4,FALSE),""))))</f>
        <v/>
      </c>
      <c r="N85" s="313"/>
      <c r="O85" s="315"/>
      <c r="P85" s="305"/>
      <c r="Q85" s="307"/>
      <c r="R85" s="294" t="s">
        <v>2006</v>
      </c>
      <c r="S85" s="303"/>
      <c r="T85" s="295"/>
      <c r="U85" s="309" t="str">
        <f xml:space="preserve">
IF(T86="ア",VLOOKUP(R86,ア!$A:$C,2,FALSE),
IF(T86="イ",VLOOKUP(R86,イ!$A:$C,2,FALSE),
IF(T86="ウ",HLOOKUP(R86,ウ!$1:$6,4,FALSE),
IF(T86="エ",VLOOKUP(R86,エ!$A:$E,4,FALSE),""))))</f>
        <v/>
      </c>
      <c r="V85" s="311" t="str">
        <f xml:space="preserve">
IF(T86="ア",VLOOKUP(R86,ア!$A:$C,3,FALSE),
IF(T86="イ",VLOOKUP(R86,イ!$A:$C,3,FALSE),
IF(T86="ウ",HLOOKUP(R86,ウ!$1:$6,5,FALSE)&amp;HLOOKUP(R86,ウ!$1:$6,6,FALSE),
IF(T86="エ",VLOOKUP(R86,エ!$A:$E,4,FALSE),""))))</f>
        <v/>
      </c>
      <c r="W85" s="313"/>
      <c r="X85" s="315"/>
      <c r="Y85" s="317"/>
      <c r="Z85" s="349"/>
    </row>
    <row r="86" spans="1:26" s="187" customFormat="1" ht="21" customHeight="1" x14ac:dyDescent="0.45">
      <c r="A86" s="225"/>
      <c r="B86" s="304"/>
      <c r="C86" s="297"/>
      <c r="D86" s="310"/>
      <c r="E86" s="312"/>
      <c r="F86" s="314"/>
      <c r="G86" s="316"/>
      <c r="H86" s="306"/>
      <c r="I86" s="227"/>
      <c r="J86" s="304"/>
      <c r="K86" s="297"/>
      <c r="L86" s="310"/>
      <c r="M86" s="312"/>
      <c r="N86" s="314"/>
      <c r="O86" s="316"/>
      <c r="P86" s="306"/>
      <c r="Q86" s="308"/>
      <c r="R86" s="225"/>
      <c r="S86" s="304"/>
      <c r="T86" s="297"/>
      <c r="U86" s="310"/>
      <c r="V86" s="312"/>
      <c r="W86" s="314"/>
      <c r="X86" s="316"/>
      <c r="Y86" s="318"/>
      <c r="Z86" s="350"/>
    </row>
    <row r="87" spans="1:26" s="187" customFormat="1" ht="21" customHeight="1" x14ac:dyDescent="0.45">
      <c r="A87" s="294" t="s">
        <v>7835</v>
      </c>
      <c r="B87" s="303"/>
      <c r="C87" s="295"/>
      <c r="D87" s="309" t="str">
        <f xml:space="preserve">
IF(C88="ア",VLOOKUP(A88,ア!$A:$C,2,FALSE),
IF(C88="イ",VLOOKUP(A88,イ!$A:$C,2,FALSE),
IF(C88="ウ",HLOOKUP(A88,ウ!$1:$6,4,FALSE),
IF(C88="エ",VLOOKUP(A88,エ!$A:$E,4,FALSE),""))))</f>
        <v/>
      </c>
      <c r="E87" s="311" t="str">
        <f xml:space="preserve">
IF(C88="ア",VLOOKUP(A88,ア!$A:$C,3,FALSE),
IF(C88="イ",VLOOKUP(A88,イ!$A:$C,3,FALSE),
IF(C88="ウ",HLOOKUP(A88,ウ!$1:$6,5,FALSE)&amp;HLOOKUP(A88,ウ!$1:$6,6,FALSE),
IF(C88="エ",VLOOKUP(A88,エ!$A:$E,4,FALSE),""))))</f>
        <v/>
      </c>
      <c r="F87" s="313"/>
      <c r="G87" s="315"/>
      <c r="H87" s="305"/>
      <c r="I87" s="298" t="s">
        <v>1992</v>
      </c>
      <c r="J87" s="303"/>
      <c r="K87" s="295"/>
      <c r="L87" s="309" t="str">
        <f xml:space="preserve">
IF(K88="ア",VLOOKUP(I88,ア!$A:$C,2,FALSE),
IF(K88="イ",VLOOKUP(I88,イ!$A:$C,2,FALSE),
IF(K88="ウ",HLOOKUP(I88,ウ!$1:$6,4,FALSE),
IF(K88="エ",VLOOKUP(I88,エ!$A:$E,4,FALSE),""))))</f>
        <v/>
      </c>
      <c r="M87" s="311" t="str">
        <f xml:space="preserve">
IF(K88="ア",VLOOKUP(I88,ア!$A:$C,3,FALSE),
IF(K88="イ",VLOOKUP(I88,イ!$A:$C,3,FALSE),
IF(K88="ウ",HLOOKUP(I88,ウ!$1:$6,5,FALSE)&amp;HLOOKUP(I88,ウ!$1:$6,6,FALSE),
IF(K88="エ",VLOOKUP(I88,エ!$A:$E,4,FALSE),""))))</f>
        <v/>
      </c>
      <c r="N87" s="313"/>
      <c r="O87" s="315"/>
      <c r="P87" s="305"/>
      <c r="Q87" s="307"/>
      <c r="R87" s="294" t="s">
        <v>2007</v>
      </c>
      <c r="S87" s="303"/>
      <c r="T87" s="295"/>
      <c r="U87" s="309" t="str">
        <f xml:space="preserve">
IF(T88="ア",VLOOKUP(R88,ア!$A:$C,2,FALSE),
IF(T88="イ",VLOOKUP(R88,イ!$A:$C,2,FALSE),
IF(T88="ウ",HLOOKUP(R88,ウ!$1:$6,4,FALSE),
IF(T88="エ",VLOOKUP(R88,エ!$A:$E,4,FALSE),""))))</f>
        <v/>
      </c>
      <c r="V87" s="311" t="str">
        <f xml:space="preserve">
IF(T88="ア",VLOOKUP(R88,ア!$A:$C,3,FALSE),
IF(T88="イ",VLOOKUP(R88,イ!$A:$C,3,FALSE),
IF(T88="ウ",HLOOKUP(R88,ウ!$1:$6,5,FALSE)&amp;HLOOKUP(R88,ウ!$1:$6,6,FALSE),
IF(T88="エ",VLOOKUP(R88,エ!$A:$E,4,FALSE),""))))</f>
        <v/>
      </c>
      <c r="W87" s="313"/>
      <c r="X87" s="315"/>
      <c r="Y87" s="317"/>
      <c r="Z87" s="349"/>
    </row>
    <row r="88" spans="1:26" s="187" customFormat="1" ht="21" customHeight="1" x14ac:dyDescent="0.45">
      <c r="A88" s="225"/>
      <c r="B88" s="304"/>
      <c r="C88" s="297"/>
      <c r="D88" s="310"/>
      <c r="E88" s="312"/>
      <c r="F88" s="314"/>
      <c r="G88" s="316"/>
      <c r="H88" s="306"/>
      <c r="I88" s="227"/>
      <c r="J88" s="304"/>
      <c r="K88" s="297"/>
      <c r="L88" s="310"/>
      <c r="M88" s="312"/>
      <c r="N88" s="314"/>
      <c r="O88" s="316"/>
      <c r="P88" s="306"/>
      <c r="Q88" s="308"/>
      <c r="R88" s="225"/>
      <c r="S88" s="304"/>
      <c r="T88" s="297"/>
      <c r="U88" s="310"/>
      <c r="V88" s="312"/>
      <c r="W88" s="314"/>
      <c r="X88" s="316"/>
      <c r="Y88" s="318"/>
      <c r="Z88" s="350"/>
    </row>
    <row r="89" spans="1:26" s="187" customFormat="1" ht="21" customHeight="1" x14ac:dyDescent="0.45">
      <c r="A89" s="294" t="s">
        <v>7836</v>
      </c>
      <c r="B89" s="303"/>
      <c r="C89" s="295"/>
      <c r="D89" s="309" t="str">
        <f xml:space="preserve">
IF(C90="ア",VLOOKUP(A90,ア!$A:$C,2,FALSE),
IF(C90="イ",VLOOKUP(A90,イ!$A:$C,2,FALSE),
IF(C90="ウ",HLOOKUP(A90,ウ!$1:$6,4,FALSE),
IF(C90="エ",VLOOKUP(A90,エ!$A:$E,4,FALSE),""))))</f>
        <v/>
      </c>
      <c r="E89" s="311" t="str">
        <f xml:space="preserve">
IF(C90="ア",VLOOKUP(A90,ア!$A:$C,3,FALSE),
IF(C90="イ",VLOOKUP(A90,イ!$A:$C,3,FALSE),
IF(C90="ウ",HLOOKUP(A90,ウ!$1:$6,5,FALSE)&amp;HLOOKUP(A90,ウ!$1:$6,6,FALSE),
IF(C90="エ",VLOOKUP(A90,エ!$A:$E,4,FALSE),""))))</f>
        <v/>
      </c>
      <c r="F89" s="313"/>
      <c r="G89" s="315"/>
      <c r="H89" s="305"/>
      <c r="I89" s="298" t="s">
        <v>1993</v>
      </c>
      <c r="J89" s="303"/>
      <c r="K89" s="295"/>
      <c r="L89" s="309" t="str">
        <f xml:space="preserve">
IF(K90="ア",VLOOKUP(I90,ア!$A:$C,2,FALSE),
IF(K90="イ",VLOOKUP(I90,イ!$A:$C,2,FALSE),
IF(K90="ウ",HLOOKUP(I90,ウ!$1:$6,4,FALSE),
IF(K90="エ",VLOOKUP(I90,エ!$A:$E,4,FALSE),""))))</f>
        <v/>
      </c>
      <c r="M89" s="311" t="str">
        <f xml:space="preserve">
IF(K90="ア",VLOOKUP(I90,ア!$A:$C,3,FALSE),
IF(K90="イ",VLOOKUP(I90,イ!$A:$C,3,FALSE),
IF(K90="ウ",HLOOKUP(I90,ウ!$1:$6,5,FALSE)&amp;HLOOKUP(I90,ウ!$1:$6,6,FALSE),
IF(K90="エ",VLOOKUP(I90,エ!$A:$E,4,FALSE),""))))</f>
        <v/>
      </c>
      <c r="N89" s="313"/>
      <c r="O89" s="315"/>
      <c r="P89" s="305"/>
      <c r="Q89" s="307"/>
      <c r="R89" s="294" t="s">
        <v>2008</v>
      </c>
      <c r="S89" s="303"/>
      <c r="T89" s="295"/>
      <c r="U89" s="309" t="str">
        <f xml:space="preserve">
IF(T90="ア",VLOOKUP(R90,ア!$A:$C,2,FALSE),
IF(T90="イ",VLOOKUP(R90,イ!$A:$C,2,FALSE),
IF(T90="ウ",HLOOKUP(R90,ウ!$1:$6,4,FALSE),
IF(T90="エ",VLOOKUP(R90,エ!$A:$E,4,FALSE),""))))</f>
        <v/>
      </c>
      <c r="V89" s="311" t="str">
        <f xml:space="preserve">
IF(T90="ア",VLOOKUP(R90,ア!$A:$C,3,FALSE),
IF(T90="イ",VLOOKUP(R90,イ!$A:$C,3,FALSE),
IF(T90="ウ",HLOOKUP(R90,ウ!$1:$6,5,FALSE)&amp;HLOOKUP(R90,ウ!$1:$6,6,FALSE),
IF(T90="エ",VLOOKUP(R90,エ!$A:$E,4,FALSE),""))))</f>
        <v/>
      </c>
      <c r="W89" s="313"/>
      <c r="X89" s="315"/>
      <c r="Y89" s="317"/>
      <c r="Z89" s="349"/>
    </row>
    <row r="90" spans="1:26" s="187" customFormat="1" ht="21" customHeight="1" x14ac:dyDescent="0.45">
      <c r="A90" s="225"/>
      <c r="B90" s="304"/>
      <c r="C90" s="297"/>
      <c r="D90" s="310"/>
      <c r="E90" s="312"/>
      <c r="F90" s="314"/>
      <c r="G90" s="316"/>
      <c r="H90" s="306"/>
      <c r="I90" s="227"/>
      <c r="J90" s="304"/>
      <c r="K90" s="297"/>
      <c r="L90" s="310"/>
      <c r="M90" s="312"/>
      <c r="N90" s="314"/>
      <c r="O90" s="316"/>
      <c r="P90" s="306"/>
      <c r="Q90" s="308"/>
      <c r="R90" s="225"/>
      <c r="S90" s="304"/>
      <c r="T90" s="297"/>
      <c r="U90" s="310"/>
      <c r="V90" s="312"/>
      <c r="W90" s="314"/>
      <c r="X90" s="316"/>
      <c r="Y90" s="318"/>
      <c r="Z90" s="350"/>
    </row>
    <row r="91" spans="1:26" s="187" customFormat="1" ht="21" customHeight="1" x14ac:dyDescent="0.45">
      <c r="A91" s="294" t="s">
        <v>7837</v>
      </c>
      <c r="B91" s="303"/>
      <c r="C91" s="295"/>
      <c r="D91" s="309" t="str">
        <f xml:space="preserve">
IF(C92="ア",VLOOKUP(A92,ア!$A:$C,2,FALSE),
IF(C92="イ",VLOOKUP(A92,イ!$A:$C,2,FALSE),
IF(C92="ウ",HLOOKUP(A92,ウ!$1:$6,4,FALSE),
IF(C92="エ",VLOOKUP(A92,エ!$A:$E,4,FALSE),""))))</f>
        <v/>
      </c>
      <c r="E91" s="311" t="str">
        <f xml:space="preserve">
IF(C92="ア",VLOOKUP(A92,ア!$A:$C,3,FALSE),
IF(C92="イ",VLOOKUP(A92,イ!$A:$C,3,FALSE),
IF(C92="ウ",HLOOKUP(A92,ウ!$1:$6,5,FALSE)&amp;HLOOKUP(A92,ウ!$1:$6,6,FALSE),
IF(C92="エ",VLOOKUP(A92,エ!$A:$E,4,FALSE),""))))</f>
        <v/>
      </c>
      <c r="F91" s="313"/>
      <c r="G91" s="315"/>
      <c r="H91" s="305"/>
      <c r="I91" s="298" t="s">
        <v>1994</v>
      </c>
      <c r="J91" s="303"/>
      <c r="K91" s="295"/>
      <c r="L91" s="309" t="str">
        <f xml:space="preserve">
IF(K92="ア",VLOOKUP(I92,ア!$A:$C,2,FALSE),
IF(K92="イ",VLOOKUP(I92,イ!$A:$C,2,FALSE),
IF(K92="ウ",HLOOKUP(I92,ウ!$1:$6,4,FALSE),
IF(K92="エ",VLOOKUP(I92,エ!$A:$E,4,FALSE),""))))</f>
        <v/>
      </c>
      <c r="M91" s="311" t="str">
        <f xml:space="preserve">
IF(K92="ア",VLOOKUP(I92,ア!$A:$C,3,FALSE),
IF(K92="イ",VLOOKUP(I92,イ!$A:$C,3,FALSE),
IF(K92="ウ",HLOOKUP(I92,ウ!$1:$6,5,FALSE)&amp;HLOOKUP(I92,ウ!$1:$6,6,FALSE),
IF(K92="エ",VLOOKUP(I92,エ!$A:$E,4,FALSE),""))))</f>
        <v/>
      </c>
      <c r="N91" s="313"/>
      <c r="O91" s="315"/>
      <c r="P91" s="305"/>
      <c r="Q91" s="307"/>
      <c r="R91" s="294" t="s">
        <v>2009</v>
      </c>
      <c r="S91" s="303"/>
      <c r="T91" s="295"/>
      <c r="U91" s="309" t="str">
        <f xml:space="preserve">
IF(T92="ア",VLOOKUP(R92,ア!$A:$C,2,FALSE),
IF(T92="イ",VLOOKUP(R92,イ!$A:$C,2,FALSE),
IF(T92="ウ",HLOOKUP(R92,ウ!$1:$6,4,FALSE),
IF(T92="エ",VLOOKUP(R92,エ!$A:$E,4,FALSE),""))))</f>
        <v/>
      </c>
      <c r="V91" s="311" t="str">
        <f xml:space="preserve">
IF(T92="ア",VLOOKUP(R92,ア!$A:$C,3,FALSE),
IF(T92="イ",VLOOKUP(R92,イ!$A:$C,3,FALSE),
IF(T92="ウ",HLOOKUP(R92,ウ!$1:$6,5,FALSE)&amp;HLOOKUP(R92,ウ!$1:$6,6,FALSE),
IF(T92="エ",VLOOKUP(R92,エ!$A:$E,4,FALSE),""))))</f>
        <v/>
      </c>
      <c r="W91" s="313"/>
      <c r="X91" s="315"/>
      <c r="Y91" s="317"/>
      <c r="Z91" s="349"/>
    </row>
    <row r="92" spans="1:26" s="187" customFormat="1" ht="21" customHeight="1" x14ac:dyDescent="0.45">
      <c r="A92" s="225"/>
      <c r="B92" s="304"/>
      <c r="C92" s="297"/>
      <c r="D92" s="310"/>
      <c r="E92" s="312"/>
      <c r="F92" s="314"/>
      <c r="G92" s="316"/>
      <c r="H92" s="306"/>
      <c r="I92" s="227"/>
      <c r="J92" s="304"/>
      <c r="K92" s="297"/>
      <c r="L92" s="310"/>
      <c r="M92" s="312"/>
      <c r="N92" s="314"/>
      <c r="O92" s="316"/>
      <c r="P92" s="306"/>
      <c r="Q92" s="308"/>
      <c r="R92" s="225"/>
      <c r="S92" s="304"/>
      <c r="T92" s="297"/>
      <c r="U92" s="310"/>
      <c r="V92" s="312"/>
      <c r="W92" s="314"/>
      <c r="X92" s="316"/>
      <c r="Y92" s="318"/>
      <c r="Z92" s="350"/>
    </row>
    <row r="93" spans="1:26" s="187" customFormat="1" ht="21" customHeight="1" x14ac:dyDescent="0.45">
      <c r="A93" s="294" t="s">
        <v>7838</v>
      </c>
      <c r="B93" s="303"/>
      <c r="C93" s="295"/>
      <c r="D93" s="309" t="str">
        <f xml:space="preserve">
IF(C94="ア",VLOOKUP(A94,ア!$A:$C,2,FALSE),
IF(C94="イ",VLOOKUP(A94,イ!$A:$C,2,FALSE),
IF(C94="ウ",HLOOKUP(A94,ウ!$1:$6,4,FALSE),
IF(C94="エ",VLOOKUP(A94,エ!$A:$E,4,FALSE),""))))</f>
        <v/>
      </c>
      <c r="E93" s="311" t="str">
        <f xml:space="preserve">
IF(C94="ア",VLOOKUP(A94,ア!$A:$C,3,FALSE),
IF(C94="イ",VLOOKUP(A94,イ!$A:$C,3,FALSE),
IF(C94="ウ",HLOOKUP(A94,ウ!$1:$6,5,FALSE)&amp;HLOOKUP(A94,ウ!$1:$6,6,FALSE),
IF(C94="エ",VLOOKUP(A94,エ!$A:$E,4,FALSE),""))))</f>
        <v/>
      </c>
      <c r="F93" s="313"/>
      <c r="G93" s="315"/>
      <c r="H93" s="305"/>
      <c r="I93" s="298" t="s">
        <v>1995</v>
      </c>
      <c r="J93" s="303"/>
      <c r="K93" s="295"/>
      <c r="L93" s="309" t="str">
        <f xml:space="preserve">
IF(K94="ア",VLOOKUP(I94,ア!$A:$C,2,FALSE),
IF(K94="イ",VLOOKUP(I94,イ!$A:$C,2,FALSE),
IF(K94="ウ",HLOOKUP(I94,ウ!$1:$6,4,FALSE),
IF(K94="エ",VLOOKUP(I94,エ!$A:$E,4,FALSE),""))))</f>
        <v/>
      </c>
      <c r="M93" s="311" t="str">
        <f xml:space="preserve">
IF(K94="ア",VLOOKUP(I94,ア!$A:$C,3,FALSE),
IF(K94="イ",VLOOKUP(I94,イ!$A:$C,3,FALSE),
IF(K94="ウ",HLOOKUP(I94,ウ!$1:$6,5,FALSE)&amp;HLOOKUP(I94,ウ!$1:$6,6,FALSE),
IF(K94="エ",VLOOKUP(I94,エ!$A:$E,4,FALSE),""))))</f>
        <v/>
      </c>
      <c r="N93" s="313"/>
      <c r="O93" s="315"/>
      <c r="P93" s="305"/>
      <c r="Q93" s="307"/>
      <c r="R93" s="294" t="s">
        <v>2010</v>
      </c>
      <c r="S93" s="303"/>
      <c r="T93" s="295"/>
      <c r="U93" s="309" t="str">
        <f xml:space="preserve">
IF(T94="ア",VLOOKUP(R94,ア!$A:$C,2,FALSE),
IF(T94="イ",VLOOKUP(R94,イ!$A:$C,2,FALSE),
IF(T94="ウ",HLOOKUP(R94,ウ!$1:$6,4,FALSE),
IF(T94="エ",VLOOKUP(R94,エ!$A:$E,4,FALSE),""))))</f>
        <v/>
      </c>
      <c r="V93" s="311" t="str">
        <f xml:space="preserve">
IF(T94="ア",VLOOKUP(R94,ア!$A:$C,3,FALSE),
IF(T94="イ",VLOOKUP(R94,イ!$A:$C,3,FALSE),
IF(T94="ウ",HLOOKUP(R94,ウ!$1:$6,5,FALSE)&amp;HLOOKUP(R94,ウ!$1:$6,6,FALSE),
IF(T94="エ",VLOOKUP(R94,エ!$A:$E,4,FALSE),""))))</f>
        <v/>
      </c>
      <c r="W93" s="313"/>
      <c r="X93" s="315"/>
      <c r="Y93" s="317"/>
      <c r="Z93" s="349"/>
    </row>
    <row r="94" spans="1:26" s="187" customFormat="1" ht="21" customHeight="1" x14ac:dyDescent="0.45">
      <c r="A94" s="225"/>
      <c r="B94" s="304"/>
      <c r="C94" s="297"/>
      <c r="D94" s="310"/>
      <c r="E94" s="312"/>
      <c r="F94" s="314"/>
      <c r="G94" s="316"/>
      <c r="H94" s="306"/>
      <c r="I94" s="227"/>
      <c r="J94" s="304"/>
      <c r="K94" s="297"/>
      <c r="L94" s="310"/>
      <c r="M94" s="312"/>
      <c r="N94" s="314"/>
      <c r="O94" s="316"/>
      <c r="P94" s="306"/>
      <c r="Q94" s="308"/>
      <c r="R94" s="225"/>
      <c r="S94" s="304"/>
      <c r="T94" s="297"/>
      <c r="U94" s="310"/>
      <c r="V94" s="312"/>
      <c r="W94" s="314"/>
      <c r="X94" s="316"/>
      <c r="Y94" s="318"/>
      <c r="Z94" s="350"/>
    </row>
    <row r="95" spans="1:26" s="187" customFormat="1" ht="21" customHeight="1" x14ac:dyDescent="0.45">
      <c r="A95" s="294" t="s">
        <v>7839</v>
      </c>
      <c r="B95" s="303"/>
      <c r="C95" s="295"/>
      <c r="D95" s="309" t="str">
        <f xml:space="preserve">
IF(C96="ア",VLOOKUP(A96,ア!$A:$C,2,FALSE),
IF(C96="イ",VLOOKUP(A96,イ!$A:$C,2,FALSE),
IF(C96="ウ",HLOOKUP(A96,ウ!$1:$6,4,FALSE),
IF(C96="エ",VLOOKUP(A96,エ!$A:$E,4,FALSE),""))))</f>
        <v/>
      </c>
      <c r="E95" s="311" t="str">
        <f xml:space="preserve">
IF(C96="ア",VLOOKUP(A96,ア!$A:$C,3,FALSE),
IF(C96="イ",VLOOKUP(A96,イ!$A:$C,3,FALSE),
IF(C96="ウ",HLOOKUP(A96,ウ!$1:$6,5,FALSE)&amp;HLOOKUP(A96,ウ!$1:$6,6,FALSE),
IF(C96="エ",VLOOKUP(A96,エ!$A:$E,4,FALSE),""))))</f>
        <v/>
      </c>
      <c r="F95" s="313"/>
      <c r="G95" s="315"/>
      <c r="H95" s="305"/>
      <c r="I95" s="298" t="s">
        <v>1996</v>
      </c>
      <c r="J95" s="303"/>
      <c r="K95" s="295"/>
      <c r="L95" s="309" t="str">
        <f xml:space="preserve">
IF(K96="ア",VLOOKUP(I96,ア!$A:$C,2,FALSE),
IF(K96="イ",VLOOKUP(I96,イ!$A:$C,2,FALSE),
IF(K96="ウ",HLOOKUP(I96,ウ!$1:$6,4,FALSE),
IF(K96="エ",VLOOKUP(I96,エ!$A:$E,4,FALSE),""))))</f>
        <v/>
      </c>
      <c r="M95" s="311" t="str">
        <f xml:space="preserve">
IF(K96="ア",VLOOKUP(I96,ア!$A:$C,3,FALSE),
IF(K96="イ",VLOOKUP(I96,イ!$A:$C,3,FALSE),
IF(K96="ウ",HLOOKUP(I96,ウ!$1:$6,5,FALSE)&amp;HLOOKUP(I96,ウ!$1:$6,6,FALSE),
IF(K96="エ",VLOOKUP(I96,エ!$A:$E,4,FALSE),""))))</f>
        <v/>
      </c>
      <c r="N95" s="313"/>
      <c r="O95" s="315"/>
      <c r="P95" s="305"/>
      <c r="Q95" s="307"/>
      <c r="R95" s="294" t="s">
        <v>2011</v>
      </c>
      <c r="S95" s="303"/>
      <c r="T95" s="295"/>
      <c r="U95" s="309" t="str">
        <f xml:space="preserve">
IF(T96="ア",VLOOKUP(R96,ア!$A:$C,2,FALSE),
IF(T96="イ",VLOOKUP(R96,イ!$A:$C,2,FALSE),
IF(T96="ウ",HLOOKUP(R96,ウ!$1:$6,4,FALSE),
IF(T96="エ",VLOOKUP(R96,エ!$A:$E,4,FALSE),""))))</f>
        <v/>
      </c>
      <c r="V95" s="311" t="str">
        <f xml:space="preserve">
IF(T96="ア",VLOOKUP(R96,ア!$A:$C,3,FALSE),
IF(T96="イ",VLOOKUP(R96,イ!$A:$C,3,FALSE),
IF(T96="ウ",HLOOKUP(R96,ウ!$1:$6,5,FALSE)&amp;HLOOKUP(R96,ウ!$1:$6,6,FALSE),
IF(T96="エ",VLOOKUP(R96,エ!$A:$E,4,FALSE),""))))</f>
        <v/>
      </c>
      <c r="W95" s="313"/>
      <c r="X95" s="315"/>
      <c r="Y95" s="317"/>
      <c r="Z95" s="349"/>
    </row>
    <row r="96" spans="1:26" s="187" customFormat="1" ht="21" customHeight="1" x14ac:dyDescent="0.45">
      <c r="A96" s="225"/>
      <c r="B96" s="304"/>
      <c r="C96" s="297"/>
      <c r="D96" s="310"/>
      <c r="E96" s="312"/>
      <c r="F96" s="314"/>
      <c r="G96" s="316"/>
      <c r="H96" s="306"/>
      <c r="I96" s="227"/>
      <c r="J96" s="304"/>
      <c r="K96" s="297"/>
      <c r="L96" s="310"/>
      <c r="M96" s="312"/>
      <c r="N96" s="314"/>
      <c r="O96" s="316"/>
      <c r="P96" s="306"/>
      <c r="Q96" s="308"/>
      <c r="R96" s="225"/>
      <c r="S96" s="304"/>
      <c r="T96" s="297"/>
      <c r="U96" s="310"/>
      <c r="V96" s="312"/>
      <c r="W96" s="314"/>
      <c r="X96" s="316"/>
      <c r="Y96" s="318"/>
      <c r="Z96" s="350"/>
    </row>
    <row r="97" spans="1:26" s="187" customFormat="1" ht="21" customHeight="1" x14ac:dyDescent="0.45">
      <c r="A97" s="294" t="s">
        <v>7840</v>
      </c>
      <c r="B97" s="303"/>
      <c r="C97" s="295"/>
      <c r="D97" s="309" t="str">
        <f xml:space="preserve">
IF(C98="ア",VLOOKUP(A98,ア!$A:$C,2,FALSE),
IF(C98="イ",VLOOKUP(A98,イ!$A:$C,2,FALSE),
IF(C98="ウ",HLOOKUP(A98,ウ!$1:$6,4,FALSE),
IF(C98="エ",VLOOKUP(A98,エ!$A:$E,4,FALSE),""))))</f>
        <v/>
      </c>
      <c r="E97" s="311" t="str">
        <f xml:space="preserve">
IF(C98="ア",VLOOKUP(A98,ア!$A:$C,3,FALSE),
IF(C98="イ",VLOOKUP(A98,イ!$A:$C,3,FALSE),
IF(C98="ウ",HLOOKUP(A98,ウ!$1:$6,5,FALSE)&amp;HLOOKUP(A98,ウ!$1:$6,6,FALSE),
IF(C98="エ",VLOOKUP(A98,エ!$A:$E,4,FALSE),""))))</f>
        <v/>
      </c>
      <c r="F97" s="313"/>
      <c r="G97" s="315"/>
      <c r="H97" s="305"/>
      <c r="I97" s="298" t="s">
        <v>1997</v>
      </c>
      <c r="J97" s="303"/>
      <c r="K97" s="295"/>
      <c r="L97" s="309" t="str">
        <f xml:space="preserve">
IF(K98="ア",VLOOKUP(I98,ア!$A:$C,2,FALSE),
IF(K98="イ",VLOOKUP(I98,イ!$A:$C,2,FALSE),
IF(K98="ウ",HLOOKUP(I98,ウ!$1:$6,4,FALSE),
IF(K98="エ",VLOOKUP(I98,エ!$A:$E,4,FALSE),""))))</f>
        <v/>
      </c>
      <c r="M97" s="311" t="str">
        <f xml:space="preserve">
IF(K98="ア",VLOOKUP(I98,ア!$A:$C,3,FALSE),
IF(K98="イ",VLOOKUP(I98,イ!$A:$C,3,FALSE),
IF(K98="ウ",HLOOKUP(I98,ウ!$1:$6,5,FALSE)&amp;HLOOKUP(I98,ウ!$1:$6,6,FALSE),
IF(K98="エ",VLOOKUP(I98,エ!$A:$E,4,FALSE),""))))</f>
        <v/>
      </c>
      <c r="N97" s="313"/>
      <c r="O97" s="315"/>
      <c r="P97" s="305"/>
      <c r="Q97" s="307"/>
      <c r="R97" s="294" t="s">
        <v>2012</v>
      </c>
      <c r="S97" s="303"/>
      <c r="T97" s="295"/>
      <c r="U97" s="309" t="str">
        <f xml:space="preserve">
IF(T98="ア",VLOOKUP(R98,ア!$A:$C,2,FALSE),
IF(T98="イ",VLOOKUP(R98,イ!$A:$C,2,FALSE),
IF(T98="ウ",HLOOKUP(R98,ウ!$1:$6,4,FALSE),
IF(T98="エ",VLOOKUP(R98,エ!$A:$E,4,FALSE),""))))</f>
        <v/>
      </c>
      <c r="V97" s="311" t="str">
        <f xml:space="preserve">
IF(T98="ア",VLOOKUP(R98,ア!$A:$C,3,FALSE),
IF(T98="イ",VLOOKUP(R98,イ!$A:$C,3,FALSE),
IF(T98="ウ",HLOOKUP(R98,ウ!$1:$6,5,FALSE)&amp;HLOOKUP(R98,ウ!$1:$6,6,FALSE),
IF(T98="エ",VLOOKUP(R98,エ!$A:$E,4,FALSE),""))))</f>
        <v/>
      </c>
      <c r="W97" s="313"/>
      <c r="X97" s="315"/>
      <c r="Y97" s="317"/>
      <c r="Z97" s="349"/>
    </row>
    <row r="98" spans="1:26" s="187" customFormat="1" ht="21" customHeight="1" x14ac:dyDescent="0.45">
      <c r="A98" s="225"/>
      <c r="B98" s="304"/>
      <c r="C98" s="297"/>
      <c r="D98" s="310"/>
      <c r="E98" s="312"/>
      <c r="F98" s="314"/>
      <c r="G98" s="316"/>
      <c r="H98" s="306"/>
      <c r="I98" s="227"/>
      <c r="J98" s="304"/>
      <c r="K98" s="297"/>
      <c r="L98" s="310"/>
      <c r="M98" s="312"/>
      <c r="N98" s="314"/>
      <c r="O98" s="316"/>
      <c r="P98" s="306"/>
      <c r="Q98" s="308"/>
      <c r="R98" s="225"/>
      <c r="S98" s="304"/>
      <c r="T98" s="297"/>
      <c r="U98" s="310"/>
      <c r="V98" s="312"/>
      <c r="W98" s="314"/>
      <c r="X98" s="316"/>
      <c r="Y98" s="318"/>
      <c r="Z98" s="350"/>
    </row>
    <row r="99" spans="1:26" s="187" customFormat="1" ht="21" customHeight="1" x14ac:dyDescent="0.45">
      <c r="A99" s="294" t="s">
        <v>7841</v>
      </c>
      <c r="B99" s="303"/>
      <c r="C99" s="295"/>
      <c r="D99" s="309" t="str">
        <f xml:space="preserve">
IF(C100="ア",VLOOKUP(A100,ア!$A:$C,2,FALSE),
IF(C100="イ",VLOOKUP(A100,イ!$A:$C,2,FALSE),
IF(C100="ウ",HLOOKUP(A100,ウ!$1:$6,4,FALSE),
IF(C100="エ",VLOOKUP(A100,エ!$A:$E,4,FALSE),""))))</f>
        <v/>
      </c>
      <c r="E99" s="311" t="str">
        <f xml:space="preserve">
IF(C100="ア",VLOOKUP(A100,ア!$A:$C,3,FALSE),
IF(C100="イ",VLOOKUP(A100,イ!$A:$C,3,FALSE),
IF(C100="ウ",HLOOKUP(A100,ウ!$1:$6,5,FALSE)&amp;HLOOKUP(A100,ウ!$1:$6,6,FALSE),
IF(C100="エ",VLOOKUP(A100,エ!$A:$E,4,FALSE),""))))</f>
        <v/>
      </c>
      <c r="F99" s="313"/>
      <c r="G99" s="315"/>
      <c r="H99" s="305"/>
      <c r="I99" s="298" t="s">
        <v>1998</v>
      </c>
      <c r="J99" s="303"/>
      <c r="K99" s="295"/>
      <c r="L99" s="309" t="str">
        <f xml:space="preserve">
IF(K100="ア",VLOOKUP(I100,ア!$A:$C,2,FALSE),
IF(K100="イ",VLOOKUP(I100,イ!$A:$C,2,FALSE),
IF(K100="ウ",HLOOKUP(I100,ウ!$1:$6,4,FALSE),
IF(K100="エ",VLOOKUP(I100,エ!$A:$E,4,FALSE),""))))</f>
        <v/>
      </c>
      <c r="M99" s="311" t="str">
        <f xml:space="preserve">
IF(K100="ア",VLOOKUP(I100,ア!$A:$C,3,FALSE),
IF(K100="イ",VLOOKUP(I100,イ!$A:$C,3,FALSE),
IF(K100="ウ",HLOOKUP(I100,ウ!$1:$6,5,FALSE)&amp;HLOOKUP(I100,ウ!$1:$6,6,FALSE),
IF(K100="エ",VLOOKUP(I100,エ!$A:$E,4,FALSE),""))))</f>
        <v/>
      </c>
      <c r="N99" s="313"/>
      <c r="O99" s="315"/>
      <c r="P99" s="305"/>
      <c r="Q99" s="307"/>
      <c r="R99" s="294" t="s">
        <v>2013</v>
      </c>
      <c r="S99" s="303"/>
      <c r="T99" s="295"/>
      <c r="U99" s="309" t="str">
        <f xml:space="preserve">
IF(T100="ア",VLOOKUP(R100,ア!$A:$C,2,FALSE),
IF(T100="イ",VLOOKUP(R100,イ!$A:$C,2,FALSE),
IF(T100="ウ",HLOOKUP(R100,ウ!$1:$6,4,FALSE),
IF(T100="エ",VLOOKUP(R100,エ!$A:$E,4,FALSE),""))))</f>
        <v/>
      </c>
      <c r="V99" s="311" t="str">
        <f xml:space="preserve">
IF(T100="ア",VLOOKUP(R100,ア!$A:$C,3,FALSE),
IF(T100="イ",VLOOKUP(R100,イ!$A:$C,3,FALSE),
IF(T100="ウ",HLOOKUP(R100,ウ!$1:$6,5,FALSE)&amp;HLOOKUP(R100,ウ!$1:$6,6,FALSE),
IF(T100="エ",VLOOKUP(R100,エ!$A:$E,4,FALSE),""))))</f>
        <v/>
      </c>
      <c r="W99" s="313"/>
      <c r="X99" s="315"/>
      <c r="Y99" s="317"/>
      <c r="Z99" s="349"/>
    </row>
    <row r="100" spans="1:26" s="187" customFormat="1" ht="21" customHeight="1" x14ac:dyDescent="0.45">
      <c r="A100" s="225"/>
      <c r="B100" s="304"/>
      <c r="C100" s="297"/>
      <c r="D100" s="310"/>
      <c r="E100" s="312"/>
      <c r="F100" s="314"/>
      <c r="G100" s="316"/>
      <c r="H100" s="306"/>
      <c r="I100" s="227"/>
      <c r="J100" s="304"/>
      <c r="K100" s="297"/>
      <c r="L100" s="310"/>
      <c r="M100" s="312"/>
      <c r="N100" s="314"/>
      <c r="O100" s="316"/>
      <c r="P100" s="306"/>
      <c r="Q100" s="308"/>
      <c r="R100" s="225"/>
      <c r="S100" s="304"/>
      <c r="T100" s="297"/>
      <c r="U100" s="310"/>
      <c r="V100" s="312"/>
      <c r="W100" s="314"/>
      <c r="X100" s="316"/>
      <c r="Y100" s="318"/>
      <c r="Z100" s="350"/>
    </row>
    <row r="101" spans="1:26" s="187" customFormat="1" ht="21" customHeight="1" x14ac:dyDescent="0.45">
      <c r="A101" s="294" t="s">
        <v>7842</v>
      </c>
      <c r="B101" s="303"/>
      <c r="C101" s="295"/>
      <c r="D101" s="309" t="str">
        <f xml:space="preserve">
IF(C102="ア",VLOOKUP(A102,ア!$A:$C,2,FALSE),
IF(C102="イ",VLOOKUP(A102,イ!$A:$C,2,FALSE),
IF(C102="ウ",HLOOKUP(A102,ウ!$1:$6,4,FALSE),
IF(C102="エ",VLOOKUP(A102,エ!$A:$E,4,FALSE),""))))</f>
        <v/>
      </c>
      <c r="E101" s="311" t="str">
        <f xml:space="preserve">
IF(C102="ア",VLOOKUP(A102,ア!$A:$C,3,FALSE),
IF(C102="イ",VLOOKUP(A102,イ!$A:$C,3,FALSE),
IF(C102="ウ",HLOOKUP(A102,ウ!$1:$6,5,FALSE)&amp;HLOOKUP(A102,ウ!$1:$6,6,FALSE),
IF(C102="エ",VLOOKUP(A102,エ!$A:$E,4,FALSE),""))))</f>
        <v/>
      </c>
      <c r="F101" s="313"/>
      <c r="G101" s="315"/>
      <c r="H101" s="305"/>
      <c r="I101" s="298" t="s">
        <v>1999</v>
      </c>
      <c r="J101" s="303"/>
      <c r="K101" s="295"/>
      <c r="L101" s="309" t="str">
        <f xml:space="preserve">
IF(K102="ア",VLOOKUP(I102,ア!$A:$C,2,FALSE),
IF(K102="イ",VLOOKUP(I102,イ!$A:$C,2,FALSE),
IF(K102="ウ",HLOOKUP(I102,ウ!$1:$6,4,FALSE),
IF(K102="エ",VLOOKUP(I102,エ!$A:$E,4,FALSE),""))))</f>
        <v/>
      </c>
      <c r="M101" s="311" t="str">
        <f xml:space="preserve">
IF(K102="ア",VLOOKUP(I102,ア!$A:$C,3,FALSE),
IF(K102="イ",VLOOKUP(I102,イ!$A:$C,3,FALSE),
IF(K102="ウ",HLOOKUP(I102,ウ!$1:$6,5,FALSE)&amp;HLOOKUP(I102,ウ!$1:$6,6,FALSE),
IF(K102="エ",VLOOKUP(I102,エ!$A:$E,4,FALSE),""))))</f>
        <v/>
      </c>
      <c r="N101" s="313"/>
      <c r="O101" s="315"/>
      <c r="P101" s="305"/>
      <c r="Q101" s="307"/>
      <c r="R101" s="294" t="s">
        <v>2014</v>
      </c>
      <c r="S101" s="303"/>
      <c r="T101" s="295"/>
      <c r="U101" s="309" t="str">
        <f xml:space="preserve">
IF(T102="ア",VLOOKUP(R102,ア!$A:$C,2,FALSE),
IF(T102="イ",VLOOKUP(R102,イ!$A:$C,2,FALSE),
IF(T102="ウ",HLOOKUP(R102,ウ!$1:$6,4,FALSE),
IF(T102="エ",VLOOKUP(R102,エ!$A:$E,4,FALSE),""))))</f>
        <v/>
      </c>
      <c r="V101" s="311" t="str">
        <f xml:space="preserve">
IF(T102="ア",VLOOKUP(R102,ア!$A:$C,3,FALSE),
IF(T102="イ",VLOOKUP(R102,イ!$A:$C,3,FALSE),
IF(T102="ウ",HLOOKUP(R102,ウ!$1:$6,5,FALSE)&amp;HLOOKUP(R102,ウ!$1:$6,6,FALSE),
IF(T102="エ",VLOOKUP(R102,エ!$A:$E,4,FALSE),""))))</f>
        <v/>
      </c>
      <c r="W101" s="313"/>
      <c r="X101" s="315"/>
      <c r="Y101" s="317"/>
      <c r="Z101" s="349"/>
    </row>
    <row r="102" spans="1:26" s="187" customFormat="1" ht="21" customHeight="1" x14ac:dyDescent="0.45">
      <c r="A102" s="225"/>
      <c r="B102" s="304"/>
      <c r="C102" s="297"/>
      <c r="D102" s="310"/>
      <c r="E102" s="312"/>
      <c r="F102" s="314"/>
      <c r="G102" s="316"/>
      <c r="H102" s="306"/>
      <c r="I102" s="227"/>
      <c r="J102" s="304"/>
      <c r="K102" s="297"/>
      <c r="L102" s="310"/>
      <c r="M102" s="312"/>
      <c r="N102" s="314"/>
      <c r="O102" s="316"/>
      <c r="P102" s="306"/>
      <c r="Q102" s="308"/>
      <c r="R102" s="225"/>
      <c r="S102" s="304"/>
      <c r="T102" s="297"/>
      <c r="U102" s="310"/>
      <c r="V102" s="312"/>
      <c r="W102" s="314"/>
      <c r="X102" s="316"/>
      <c r="Y102" s="318"/>
      <c r="Z102" s="350"/>
    </row>
    <row r="103" spans="1:26" s="187" customFormat="1" ht="21" customHeight="1" x14ac:dyDescent="0.45">
      <c r="A103" s="294" t="s">
        <v>7843</v>
      </c>
      <c r="B103" s="303"/>
      <c r="C103" s="295"/>
      <c r="D103" s="309" t="str">
        <f xml:space="preserve">
IF(C104="ア",VLOOKUP(A104,ア!$A:$C,2,FALSE),
IF(C104="イ",VLOOKUP(A104,イ!$A:$C,2,FALSE),
IF(C104="ウ",HLOOKUP(A104,ウ!$1:$6,4,FALSE),
IF(C104="エ",VLOOKUP(A104,エ!$A:$E,4,FALSE),""))))</f>
        <v/>
      </c>
      <c r="E103" s="311" t="str">
        <f xml:space="preserve">
IF(C104="ア",VLOOKUP(A104,ア!$A:$C,3,FALSE),
IF(C104="イ",VLOOKUP(A104,イ!$A:$C,3,FALSE),
IF(C104="ウ",HLOOKUP(A104,ウ!$1:$6,5,FALSE)&amp;HLOOKUP(A104,ウ!$1:$6,6,FALSE),
IF(C104="エ",VLOOKUP(A104,エ!$A:$E,4,FALSE),""))))</f>
        <v/>
      </c>
      <c r="F103" s="313"/>
      <c r="G103" s="315"/>
      <c r="H103" s="305"/>
      <c r="I103" s="298" t="s">
        <v>2000</v>
      </c>
      <c r="J103" s="303"/>
      <c r="K103" s="295"/>
      <c r="L103" s="309" t="str">
        <f xml:space="preserve">
IF(K104="ア",VLOOKUP(I104,ア!$A:$C,2,FALSE),
IF(K104="イ",VLOOKUP(I104,イ!$A:$C,2,FALSE),
IF(K104="ウ",HLOOKUP(I104,ウ!$1:$6,4,FALSE),
IF(K104="エ",VLOOKUP(I104,エ!$A:$E,4,FALSE),""))))</f>
        <v/>
      </c>
      <c r="M103" s="311" t="str">
        <f xml:space="preserve">
IF(K104="ア",VLOOKUP(I104,ア!$A:$C,3,FALSE),
IF(K104="イ",VLOOKUP(I104,イ!$A:$C,3,FALSE),
IF(K104="ウ",HLOOKUP(I104,ウ!$1:$6,5,FALSE)&amp;HLOOKUP(I104,ウ!$1:$6,6,FALSE),
IF(K104="エ",VLOOKUP(I104,エ!$A:$E,4,FALSE),""))))</f>
        <v/>
      </c>
      <c r="N103" s="313"/>
      <c r="O103" s="315"/>
      <c r="P103" s="305"/>
      <c r="Q103" s="307"/>
      <c r="R103" s="294" t="s">
        <v>2015</v>
      </c>
      <c r="S103" s="303"/>
      <c r="T103" s="295"/>
      <c r="U103" s="309" t="str">
        <f xml:space="preserve">
IF(T104="ア",VLOOKUP(R104,ア!$A:$C,2,FALSE),
IF(T104="イ",VLOOKUP(R104,イ!$A:$C,2,FALSE),
IF(T104="ウ",HLOOKUP(R104,ウ!$1:$6,4,FALSE),
IF(T104="エ",VLOOKUP(R104,エ!$A:$E,4,FALSE),""))))</f>
        <v/>
      </c>
      <c r="V103" s="311" t="str">
        <f xml:space="preserve">
IF(T104="ア",VLOOKUP(R104,ア!$A:$C,3,FALSE),
IF(T104="イ",VLOOKUP(R104,イ!$A:$C,3,FALSE),
IF(T104="ウ",HLOOKUP(R104,ウ!$1:$6,5,FALSE)&amp;HLOOKUP(R104,ウ!$1:$6,6,FALSE),
IF(T104="エ",VLOOKUP(R104,エ!$A:$E,4,FALSE),""))))</f>
        <v/>
      </c>
      <c r="W103" s="313"/>
      <c r="X103" s="315"/>
      <c r="Y103" s="317"/>
      <c r="Z103" s="349"/>
    </row>
    <row r="104" spans="1:26" s="187" customFormat="1" ht="21" customHeight="1" x14ac:dyDescent="0.45">
      <c r="A104" s="225"/>
      <c r="B104" s="304"/>
      <c r="C104" s="297"/>
      <c r="D104" s="310"/>
      <c r="E104" s="312"/>
      <c r="F104" s="314"/>
      <c r="G104" s="316"/>
      <c r="H104" s="306"/>
      <c r="I104" s="227"/>
      <c r="J104" s="304"/>
      <c r="K104" s="297"/>
      <c r="L104" s="310"/>
      <c r="M104" s="312"/>
      <c r="N104" s="314"/>
      <c r="O104" s="316"/>
      <c r="P104" s="306"/>
      <c r="Q104" s="308"/>
      <c r="R104" s="225"/>
      <c r="S104" s="304"/>
      <c r="T104" s="297"/>
      <c r="U104" s="310"/>
      <c r="V104" s="312"/>
      <c r="W104" s="314"/>
      <c r="X104" s="316"/>
      <c r="Y104" s="318"/>
      <c r="Z104" s="350"/>
    </row>
    <row r="105" spans="1:26" s="187" customFormat="1" ht="21" customHeight="1" x14ac:dyDescent="0.45">
      <c r="A105" s="294" t="s">
        <v>7844</v>
      </c>
      <c r="B105" s="303"/>
      <c r="C105" s="295"/>
      <c r="D105" s="309" t="str">
        <f xml:space="preserve">
IF(C106="ア",VLOOKUP(A106,ア!$A:$C,2,FALSE),
IF(C106="イ",VLOOKUP(A106,イ!$A:$C,2,FALSE),
IF(C106="ウ",HLOOKUP(A106,ウ!$1:$6,4,FALSE),
IF(C106="エ",VLOOKUP(A106,エ!$A:$E,4,FALSE),""))))</f>
        <v/>
      </c>
      <c r="E105" s="311" t="str">
        <f xml:space="preserve">
IF(C106="ア",VLOOKUP(A106,ア!$A:$C,3,FALSE),
IF(C106="イ",VLOOKUP(A106,イ!$A:$C,3,FALSE),
IF(C106="ウ",HLOOKUP(A106,ウ!$1:$6,5,FALSE)&amp;HLOOKUP(A106,ウ!$1:$6,6,FALSE),
IF(C106="エ",VLOOKUP(A106,エ!$A:$E,4,FALSE),""))))</f>
        <v/>
      </c>
      <c r="F105" s="313"/>
      <c r="G105" s="315"/>
      <c r="H105" s="305"/>
      <c r="I105" s="298" t="s">
        <v>2001</v>
      </c>
      <c r="J105" s="303"/>
      <c r="K105" s="295"/>
      <c r="L105" s="309" t="str">
        <f xml:space="preserve">
IF(K106="ア",VLOOKUP(I106,ア!$A:$C,2,FALSE),
IF(K106="イ",VLOOKUP(I106,イ!$A:$C,2,FALSE),
IF(K106="ウ",HLOOKUP(I106,ウ!$1:$6,4,FALSE),
IF(K106="エ",VLOOKUP(I106,エ!$A:$E,4,FALSE),""))))</f>
        <v/>
      </c>
      <c r="M105" s="311" t="str">
        <f xml:space="preserve">
IF(K106="ア",VLOOKUP(I106,ア!$A:$C,3,FALSE),
IF(K106="イ",VLOOKUP(I106,イ!$A:$C,3,FALSE),
IF(K106="ウ",HLOOKUP(I106,ウ!$1:$6,5,FALSE)&amp;HLOOKUP(I106,ウ!$1:$6,6,FALSE),
IF(K106="エ",VLOOKUP(I106,エ!$A:$E,4,FALSE),""))))</f>
        <v/>
      </c>
      <c r="N105" s="313"/>
      <c r="O105" s="315"/>
      <c r="P105" s="305"/>
      <c r="Q105" s="307"/>
      <c r="R105" s="294" t="s">
        <v>2016</v>
      </c>
      <c r="S105" s="303"/>
      <c r="T105" s="295"/>
      <c r="U105" s="309" t="str">
        <f xml:space="preserve">
IF(T106="ア",VLOOKUP(R106,ア!$A:$C,2,FALSE),
IF(T106="イ",VLOOKUP(R106,イ!$A:$C,2,FALSE),
IF(T106="ウ",HLOOKUP(R106,ウ!$1:$6,4,FALSE),
IF(T106="エ",VLOOKUP(R106,エ!$A:$E,4,FALSE),""))))</f>
        <v/>
      </c>
      <c r="V105" s="311" t="str">
        <f xml:space="preserve">
IF(T106="ア",VLOOKUP(R106,ア!$A:$C,3,FALSE),
IF(T106="イ",VLOOKUP(R106,イ!$A:$C,3,FALSE),
IF(T106="ウ",HLOOKUP(R106,ウ!$1:$6,5,FALSE)&amp;HLOOKUP(R106,ウ!$1:$6,6,FALSE),
IF(T106="エ",VLOOKUP(R106,エ!$A:$E,4,FALSE),""))))</f>
        <v/>
      </c>
      <c r="W105" s="313"/>
      <c r="X105" s="315"/>
      <c r="Y105" s="317"/>
      <c r="Z105" s="349"/>
    </row>
    <row r="106" spans="1:26" s="184" customFormat="1" ht="21" customHeight="1" thickBot="1" x14ac:dyDescent="0.2">
      <c r="A106" s="226"/>
      <c r="B106" s="351"/>
      <c r="C106" s="299"/>
      <c r="D106" s="356"/>
      <c r="E106" s="358"/>
      <c r="F106" s="354"/>
      <c r="G106" s="355"/>
      <c r="H106" s="363"/>
      <c r="I106" s="228"/>
      <c r="J106" s="351"/>
      <c r="K106" s="299"/>
      <c r="L106" s="356"/>
      <c r="M106" s="358"/>
      <c r="N106" s="354"/>
      <c r="O106" s="355"/>
      <c r="P106" s="363"/>
      <c r="Q106" s="364"/>
      <c r="R106" s="226"/>
      <c r="S106" s="351"/>
      <c r="T106" s="299"/>
      <c r="U106" s="356"/>
      <c r="V106" s="358"/>
      <c r="W106" s="354"/>
      <c r="X106" s="355"/>
      <c r="Y106" s="362"/>
      <c r="Z106" s="359"/>
    </row>
    <row r="107" spans="1:26" s="187" customFormat="1" ht="21" customHeight="1" x14ac:dyDescent="0.45">
      <c r="A107" s="300" t="s">
        <v>7845</v>
      </c>
      <c r="B107" s="368"/>
      <c r="C107" s="301"/>
      <c r="D107" s="370" t="str">
        <f xml:space="preserve">
IF(C108="ア",VLOOKUP(A108,ア!$A:$C,2,FALSE),
IF(C108="イ",VLOOKUP(A108,イ!$A:$C,2,FALSE),
IF(C108="ウ",HLOOKUP(A108,ウ!$1:$6,4,FALSE),
IF(C108="エ",VLOOKUP(A108,エ!$A:$E,4,FALSE),""))))</f>
        <v/>
      </c>
      <c r="E107" s="353" t="str">
        <f xml:space="preserve">
IF(C108="ア",VLOOKUP(A108,ア!$A:$C,3,FALSE),
IF(C108="イ",VLOOKUP(A108,イ!$A:$C,3,FALSE),
IF(C108="ウ",HLOOKUP(A108,ウ!$1:$6,5,FALSE)&amp;HLOOKUP(A108,ウ!$1:$6,6,FALSE),
IF(C108="エ",VLOOKUP(A108,エ!$A:$E,4,FALSE),""))))</f>
        <v/>
      </c>
      <c r="F107" s="357"/>
      <c r="G107" s="360"/>
      <c r="H107" s="366"/>
      <c r="I107" s="302" t="s">
        <v>2112</v>
      </c>
      <c r="J107" s="368"/>
      <c r="K107" s="301"/>
      <c r="L107" s="370" t="str">
        <f xml:space="preserve">
IF(K108="ア",VLOOKUP(I108,ア!$A:$C,2,FALSE),
IF(K108="イ",VLOOKUP(I108,イ!$A:$C,2,FALSE),
IF(K108="ウ",HLOOKUP(I108,ウ!$1:$6,4,FALSE),
IF(K108="エ",VLOOKUP(I108,エ!$A:$E,4,FALSE),""))))</f>
        <v/>
      </c>
      <c r="M107" s="353" t="str">
        <f xml:space="preserve">
IF(K108="ア",VLOOKUP(I108,ア!$A:$C,3,FALSE),
IF(K108="イ",VLOOKUP(I108,イ!$A:$C,3,FALSE),
IF(K108="ウ",HLOOKUP(I108,ウ!$1:$6,5,FALSE)&amp;HLOOKUP(I108,ウ!$1:$6,6,FALSE),
IF(K108="エ",VLOOKUP(I108,エ!$A:$E,4,FALSE),""))))</f>
        <v/>
      </c>
      <c r="N107" s="357"/>
      <c r="O107" s="360"/>
      <c r="P107" s="366"/>
      <c r="Q107" s="367"/>
      <c r="R107" s="300" t="s">
        <v>2127</v>
      </c>
      <c r="S107" s="368"/>
      <c r="T107" s="301"/>
      <c r="U107" s="369" t="str">
        <f xml:space="preserve">
IF(T108="ア",VLOOKUP(R108,ア!$A:$C,2,FALSE),
IF(T108="イ",VLOOKUP(R108,イ!$A:$C,2,FALSE),
IF(T108="ウ",HLOOKUP(R108,ウ!$1:$6,4,FALSE),
IF(T108="エ",VLOOKUP(R108,エ!$A:$E,4,FALSE),""))))</f>
        <v/>
      </c>
      <c r="V107" s="365" t="str">
        <f xml:space="preserve">
IF(T108="ア",VLOOKUP(R108,ア!$A:$C,3,FALSE),
IF(T108="イ",VLOOKUP(R108,イ!$A:$C,3,FALSE),
IF(T108="ウ",HLOOKUP(R108,ウ!$1:$6,5,FALSE)&amp;HLOOKUP(R108,ウ!$1:$6,6,FALSE),
IF(T108="エ",VLOOKUP(R108,エ!$A:$E,4,FALSE),""))))</f>
        <v/>
      </c>
      <c r="W107" s="357"/>
      <c r="X107" s="360"/>
      <c r="Y107" s="361"/>
      <c r="Z107" s="352"/>
    </row>
    <row r="108" spans="1:26" s="187" customFormat="1" ht="21" customHeight="1" x14ac:dyDescent="0.45">
      <c r="A108" s="225"/>
      <c r="B108" s="304"/>
      <c r="C108" s="297"/>
      <c r="D108" s="310"/>
      <c r="E108" s="312"/>
      <c r="F108" s="314"/>
      <c r="G108" s="316"/>
      <c r="H108" s="306"/>
      <c r="I108" s="227"/>
      <c r="J108" s="304"/>
      <c r="K108" s="297"/>
      <c r="L108" s="310"/>
      <c r="M108" s="312"/>
      <c r="N108" s="314"/>
      <c r="O108" s="316"/>
      <c r="P108" s="306"/>
      <c r="Q108" s="308"/>
      <c r="R108" s="225"/>
      <c r="S108" s="304"/>
      <c r="T108" s="297"/>
      <c r="U108" s="310"/>
      <c r="V108" s="312"/>
      <c r="W108" s="314"/>
      <c r="X108" s="316"/>
      <c r="Y108" s="318"/>
      <c r="Z108" s="350"/>
    </row>
    <row r="109" spans="1:26" s="187" customFormat="1" ht="21" customHeight="1" x14ac:dyDescent="0.45">
      <c r="A109" s="294" t="s">
        <v>7846</v>
      </c>
      <c r="B109" s="303"/>
      <c r="C109" s="295"/>
      <c r="D109" s="309" t="str">
        <f xml:space="preserve">
IF(C110="ア",VLOOKUP(A110,ア!$A:$C,2,FALSE),
IF(C110="イ",VLOOKUP(A110,イ!$A:$C,2,FALSE),
IF(C110="ウ",HLOOKUP(A110,ウ!$1:$6,4,FALSE),
IF(C110="エ",VLOOKUP(A110,エ!$A:$E,4,FALSE),""))))</f>
        <v/>
      </c>
      <c r="E109" s="311" t="str">
        <f xml:space="preserve">
IF(C110="ア",VLOOKUP(A110,ア!$A:$C,3,FALSE),
IF(C110="イ",VLOOKUP(A110,イ!$A:$C,3,FALSE),
IF(C110="ウ",HLOOKUP(A110,ウ!$1:$6,5,FALSE)&amp;HLOOKUP(A110,ウ!$1:$6,6,FALSE),
IF(C110="エ",VLOOKUP(A110,エ!$A:$E,4,FALSE),""))))</f>
        <v/>
      </c>
      <c r="F109" s="313"/>
      <c r="G109" s="315"/>
      <c r="H109" s="305"/>
      <c r="I109" s="298" t="s">
        <v>2113</v>
      </c>
      <c r="J109" s="303"/>
      <c r="K109" s="295"/>
      <c r="L109" s="309" t="str">
        <f xml:space="preserve">
IF(K110="ア",VLOOKUP(I110,ア!$A:$C,2,FALSE),
IF(K110="イ",VLOOKUP(I110,イ!$A:$C,2,FALSE),
IF(K110="ウ",HLOOKUP(I110,ウ!$1:$6,4,FALSE),
IF(K110="エ",VLOOKUP(I110,エ!$A:$E,4,FALSE),""))))</f>
        <v/>
      </c>
      <c r="M109" s="311" t="str">
        <f xml:space="preserve">
IF(K110="ア",VLOOKUP(I110,ア!$A:$C,3,FALSE),
IF(K110="イ",VLOOKUP(I110,イ!$A:$C,3,FALSE),
IF(K110="ウ",HLOOKUP(I110,ウ!$1:$6,5,FALSE)&amp;HLOOKUP(I110,ウ!$1:$6,6,FALSE),
IF(K110="エ",VLOOKUP(I110,エ!$A:$E,4,FALSE),""))))</f>
        <v/>
      </c>
      <c r="N109" s="313"/>
      <c r="O109" s="315"/>
      <c r="P109" s="305"/>
      <c r="Q109" s="307"/>
      <c r="R109" s="294" t="s">
        <v>2128</v>
      </c>
      <c r="S109" s="303"/>
      <c r="T109" s="295"/>
      <c r="U109" s="309" t="str">
        <f xml:space="preserve">
IF(T110="ア",VLOOKUP(R110,ア!$A:$C,2,FALSE),
IF(T110="イ",VLOOKUP(R110,イ!$A:$C,2,FALSE),
IF(T110="ウ",HLOOKUP(R110,ウ!$1:$6,4,FALSE),
IF(T110="エ",VLOOKUP(R110,エ!$A:$E,4,FALSE),""))))</f>
        <v/>
      </c>
      <c r="V109" s="311" t="str">
        <f xml:space="preserve">
IF(T110="ア",VLOOKUP(R110,ア!$A:$C,3,FALSE),
IF(T110="イ",VLOOKUP(R110,イ!$A:$C,3,FALSE),
IF(T110="ウ",HLOOKUP(R110,ウ!$1:$6,5,FALSE)&amp;HLOOKUP(R110,ウ!$1:$6,6,FALSE),
IF(T110="エ",VLOOKUP(R110,エ!$A:$E,4,FALSE),""))))</f>
        <v/>
      </c>
      <c r="W109" s="313"/>
      <c r="X109" s="315"/>
      <c r="Y109" s="317"/>
      <c r="Z109" s="349"/>
    </row>
    <row r="110" spans="1:26" s="187" customFormat="1" ht="21" customHeight="1" x14ac:dyDescent="0.45">
      <c r="A110" s="225"/>
      <c r="B110" s="304"/>
      <c r="C110" s="297"/>
      <c r="D110" s="310"/>
      <c r="E110" s="312"/>
      <c r="F110" s="314"/>
      <c r="G110" s="316"/>
      <c r="H110" s="306"/>
      <c r="I110" s="227"/>
      <c r="J110" s="304"/>
      <c r="K110" s="297"/>
      <c r="L110" s="310"/>
      <c r="M110" s="312"/>
      <c r="N110" s="314"/>
      <c r="O110" s="316"/>
      <c r="P110" s="306"/>
      <c r="Q110" s="308"/>
      <c r="R110" s="225"/>
      <c r="S110" s="304"/>
      <c r="T110" s="297"/>
      <c r="U110" s="310"/>
      <c r="V110" s="312"/>
      <c r="W110" s="314"/>
      <c r="X110" s="316"/>
      <c r="Y110" s="318"/>
      <c r="Z110" s="350"/>
    </row>
    <row r="111" spans="1:26" s="187" customFormat="1" ht="21" customHeight="1" x14ac:dyDescent="0.45">
      <c r="A111" s="294" t="s">
        <v>7847</v>
      </c>
      <c r="B111" s="303"/>
      <c r="C111" s="295"/>
      <c r="D111" s="309" t="str">
        <f xml:space="preserve">
IF(C112="ア",VLOOKUP(A112,ア!$A:$C,2,FALSE),
IF(C112="イ",VLOOKUP(A112,イ!$A:$C,2,FALSE),
IF(C112="ウ",HLOOKUP(A112,ウ!$1:$6,4,FALSE),
IF(C112="エ",VLOOKUP(A112,エ!$A:$E,4,FALSE),""))))</f>
        <v/>
      </c>
      <c r="E111" s="311" t="str">
        <f xml:space="preserve">
IF(C112="ア",VLOOKUP(A112,ア!$A:$C,3,FALSE),
IF(C112="イ",VLOOKUP(A112,イ!$A:$C,3,FALSE),
IF(C112="ウ",HLOOKUP(A112,ウ!$1:$6,5,FALSE)&amp;HLOOKUP(A112,ウ!$1:$6,6,FALSE),
IF(C112="エ",VLOOKUP(A112,エ!$A:$E,4,FALSE),""))))</f>
        <v/>
      </c>
      <c r="F111" s="313"/>
      <c r="G111" s="315"/>
      <c r="H111" s="305"/>
      <c r="I111" s="298" t="s">
        <v>2114</v>
      </c>
      <c r="J111" s="303"/>
      <c r="K111" s="295"/>
      <c r="L111" s="309" t="str">
        <f xml:space="preserve">
IF(K112="ア",VLOOKUP(I112,ア!$A:$C,2,FALSE),
IF(K112="イ",VLOOKUP(I112,イ!$A:$C,2,FALSE),
IF(K112="ウ",HLOOKUP(I112,ウ!$1:$6,4,FALSE),
IF(K112="エ",VLOOKUP(I112,エ!$A:$E,4,FALSE),""))))</f>
        <v/>
      </c>
      <c r="M111" s="311" t="str">
        <f xml:space="preserve">
IF(K112="ア",VLOOKUP(I112,ア!$A:$C,3,FALSE),
IF(K112="イ",VLOOKUP(I112,イ!$A:$C,3,FALSE),
IF(K112="ウ",HLOOKUP(I112,ウ!$1:$6,5,FALSE)&amp;HLOOKUP(I112,ウ!$1:$6,6,FALSE),
IF(K112="エ",VLOOKUP(I112,エ!$A:$E,4,FALSE),""))))</f>
        <v/>
      </c>
      <c r="N111" s="313"/>
      <c r="O111" s="315"/>
      <c r="P111" s="305"/>
      <c r="Q111" s="307"/>
      <c r="R111" s="294" t="s">
        <v>2129</v>
      </c>
      <c r="S111" s="303"/>
      <c r="T111" s="295"/>
      <c r="U111" s="309" t="str">
        <f xml:space="preserve">
IF(T112="ア",VLOOKUP(R112,ア!$A:$C,2,FALSE),
IF(T112="イ",VLOOKUP(R112,イ!$A:$C,2,FALSE),
IF(T112="ウ",HLOOKUP(R112,ウ!$1:$6,4,FALSE),
IF(T112="エ",VLOOKUP(R112,エ!$A:$E,4,FALSE),""))))</f>
        <v/>
      </c>
      <c r="V111" s="311" t="str">
        <f xml:space="preserve">
IF(T112="ア",VLOOKUP(R112,ア!$A:$C,3,FALSE),
IF(T112="イ",VLOOKUP(R112,イ!$A:$C,3,FALSE),
IF(T112="ウ",HLOOKUP(R112,ウ!$1:$6,5,FALSE)&amp;HLOOKUP(R112,ウ!$1:$6,6,FALSE),
IF(T112="エ",VLOOKUP(R112,エ!$A:$E,4,FALSE),""))))</f>
        <v/>
      </c>
      <c r="W111" s="313"/>
      <c r="X111" s="315"/>
      <c r="Y111" s="317"/>
      <c r="Z111" s="349"/>
    </row>
    <row r="112" spans="1:26" s="187" customFormat="1" ht="21" customHeight="1" x14ac:dyDescent="0.45">
      <c r="A112" s="225"/>
      <c r="B112" s="304"/>
      <c r="C112" s="297"/>
      <c r="D112" s="310"/>
      <c r="E112" s="312"/>
      <c r="F112" s="314"/>
      <c r="G112" s="316"/>
      <c r="H112" s="306"/>
      <c r="I112" s="227"/>
      <c r="J112" s="304"/>
      <c r="K112" s="297"/>
      <c r="L112" s="310"/>
      <c r="M112" s="312"/>
      <c r="N112" s="314"/>
      <c r="O112" s="316"/>
      <c r="P112" s="306"/>
      <c r="Q112" s="308"/>
      <c r="R112" s="225"/>
      <c r="S112" s="304"/>
      <c r="T112" s="297"/>
      <c r="U112" s="310"/>
      <c r="V112" s="312"/>
      <c r="W112" s="314"/>
      <c r="X112" s="316"/>
      <c r="Y112" s="318"/>
      <c r="Z112" s="350"/>
    </row>
    <row r="113" spans="1:26" s="187" customFormat="1" ht="21" customHeight="1" x14ac:dyDescent="0.45">
      <c r="A113" s="294" t="s">
        <v>2099</v>
      </c>
      <c r="B113" s="303"/>
      <c r="C113" s="295"/>
      <c r="D113" s="309" t="str">
        <f xml:space="preserve">
IF(C114="ア",VLOOKUP(A114,ア!$A:$C,2,FALSE),
IF(C114="イ",VLOOKUP(A114,イ!$A:$C,2,FALSE),
IF(C114="ウ",HLOOKUP(A114,ウ!$1:$6,4,FALSE),
IF(C114="エ",VLOOKUP(A114,エ!$A:$E,4,FALSE),""))))</f>
        <v/>
      </c>
      <c r="E113" s="311" t="str">
        <f xml:space="preserve">
IF(C114="ア",VLOOKUP(A114,ア!$A:$C,3,FALSE),
IF(C114="イ",VLOOKUP(A114,イ!$A:$C,3,FALSE),
IF(C114="ウ",HLOOKUP(A114,ウ!$1:$6,5,FALSE)&amp;HLOOKUP(A114,ウ!$1:$6,6,FALSE),
IF(C114="エ",VLOOKUP(A114,エ!$A:$E,4,FALSE),""))))</f>
        <v/>
      </c>
      <c r="F113" s="313"/>
      <c r="G113" s="315"/>
      <c r="H113" s="305"/>
      <c r="I113" s="298" t="s">
        <v>2115</v>
      </c>
      <c r="J113" s="303"/>
      <c r="K113" s="295"/>
      <c r="L113" s="309" t="str">
        <f xml:space="preserve">
IF(K114="ア",VLOOKUP(I114,ア!$A:$C,2,FALSE),
IF(K114="イ",VLOOKUP(I114,イ!$A:$C,2,FALSE),
IF(K114="ウ",HLOOKUP(I114,ウ!$1:$6,4,FALSE),
IF(K114="エ",VLOOKUP(I114,エ!$A:$E,4,FALSE),""))))</f>
        <v/>
      </c>
      <c r="M113" s="311" t="str">
        <f xml:space="preserve">
IF(K114="ア",VLOOKUP(I114,ア!$A:$C,3,FALSE),
IF(K114="イ",VLOOKUP(I114,イ!$A:$C,3,FALSE),
IF(K114="ウ",HLOOKUP(I114,ウ!$1:$6,5,FALSE)&amp;HLOOKUP(I114,ウ!$1:$6,6,FALSE),
IF(K114="エ",VLOOKUP(I114,エ!$A:$E,4,FALSE),""))))</f>
        <v/>
      </c>
      <c r="N113" s="313"/>
      <c r="O113" s="315"/>
      <c r="P113" s="305"/>
      <c r="Q113" s="307"/>
      <c r="R113" s="294" t="s">
        <v>2130</v>
      </c>
      <c r="S113" s="303"/>
      <c r="T113" s="295"/>
      <c r="U113" s="309" t="str">
        <f xml:space="preserve">
IF(T114="ア",VLOOKUP(R114,ア!$A:$C,2,FALSE),
IF(T114="イ",VLOOKUP(R114,イ!$A:$C,2,FALSE),
IF(T114="ウ",HLOOKUP(R114,ウ!$1:$6,4,FALSE),
IF(T114="エ",VLOOKUP(R114,エ!$A:$E,4,FALSE),""))))</f>
        <v/>
      </c>
      <c r="V113" s="311" t="str">
        <f xml:space="preserve">
IF(T114="ア",VLOOKUP(R114,ア!$A:$C,3,FALSE),
IF(T114="イ",VLOOKUP(R114,イ!$A:$C,3,FALSE),
IF(T114="ウ",HLOOKUP(R114,ウ!$1:$6,5,FALSE)&amp;HLOOKUP(R114,ウ!$1:$6,6,FALSE),
IF(T114="エ",VLOOKUP(R114,エ!$A:$E,4,FALSE),""))))</f>
        <v/>
      </c>
      <c r="W113" s="313"/>
      <c r="X113" s="315"/>
      <c r="Y113" s="317"/>
      <c r="Z113" s="349"/>
    </row>
    <row r="114" spans="1:26" s="187" customFormat="1" ht="21" customHeight="1" x14ac:dyDescent="0.45">
      <c r="A114" s="225"/>
      <c r="B114" s="304"/>
      <c r="C114" s="297"/>
      <c r="D114" s="310"/>
      <c r="E114" s="312"/>
      <c r="F114" s="314"/>
      <c r="G114" s="316"/>
      <c r="H114" s="306"/>
      <c r="I114" s="227"/>
      <c r="J114" s="304"/>
      <c r="K114" s="297"/>
      <c r="L114" s="310"/>
      <c r="M114" s="312"/>
      <c r="N114" s="314"/>
      <c r="O114" s="316"/>
      <c r="P114" s="306"/>
      <c r="Q114" s="308"/>
      <c r="R114" s="225"/>
      <c r="S114" s="304"/>
      <c r="T114" s="297"/>
      <c r="U114" s="310"/>
      <c r="V114" s="312"/>
      <c r="W114" s="314"/>
      <c r="X114" s="316"/>
      <c r="Y114" s="318"/>
      <c r="Z114" s="350"/>
    </row>
    <row r="115" spans="1:26" s="187" customFormat="1" ht="21" customHeight="1" x14ac:dyDescent="0.45">
      <c r="A115" s="294" t="s">
        <v>2101</v>
      </c>
      <c r="B115" s="303"/>
      <c r="C115" s="295"/>
      <c r="D115" s="309" t="str">
        <f xml:space="preserve">
IF(C116="ア",VLOOKUP(A116,ア!$A:$C,2,FALSE),
IF(C116="イ",VLOOKUP(A116,イ!$A:$C,2,FALSE),
IF(C116="ウ",HLOOKUP(A116,ウ!$1:$6,4,FALSE),
IF(C116="エ",VLOOKUP(A116,エ!$A:$E,4,FALSE),""))))</f>
        <v/>
      </c>
      <c r="E115" s="311" t="str">
        <f xml:space="preserve">
IF(C116="ア",VLOOKUP(A116,ア!$A:$C,3,FALSE),
IF(C116="イ",VLOOKUP(A116,イ!$A:$C,3,FALSE),
IF(C116="ウ",HLOOKUP(A116,ウ!$1:$6,5,FALSE)&amp;HLOOKUP(A116,ウ!$1:$6,6,FALSE),
IF(C116="エ",VLOOKUP(A116,エ!$A:$E,4,FALSE),""))))</f>
        <v/>
      </c>
      <c r="F115" s="313"/>
      <c r="G115" s="315"/>
      <c r="H115" s="305"/>
      <c r="I115" s="298" t="s">
        <v>2116</v>
      </c>
      <c r="J115" s="303"/>
      <c r="K115" s="295"/>
      <c r="L115" s="309" t="str">
        <f xml:space="preserve">
IF(K116="ア",VLOOKUP(I116,ア!$A:$C,2,FALSE),
IF(K116="イ",VLOOKUP(I116,イ!$A:$C,2,FALSE),
IF(K116="ウ",HLOOKUP(I116,ウ!$1:$6,4,FALSE),
IF(K116="エ",VLOOKUP(I116,エ!$A:$E,4,FALSE),""))))</f>
        <v/>
      </c>
      <c r="M115" s="311" t="str">
        <f xml:space="preserve">
IF(K116="ア",VLOOKUP(I116,ア!$A:$C,3,FALSE),
IF(K116="イ",VLOOKUP(I116,イ!$A:$C,3,FALSE),
IF(K116="ウ",HLOOKUP(I116,ウ!$1:$6,5,FALSE)&amp;HLOOKUP(I116,ウ!$1:$6,6,FALSE),
IF(K116="エ",VLOOKUP(I116,エ!$A:$E,4,FALSE),""))))</f>
        <v/>
      </c>
      <c r="N115" s="313"/>
      <c r="O115" s="315"/>
      <c r="P115" s="305"/>
      <c r="Q115" s="307"/>
      <c r="R115" s="294" t="s">
        <v>2131</v>
      </c>
      <c r="S115" s="303"/>
      <c r="T115" s="295"/>
      <c r="U115" s="309" t="str">
        <f xml:space="preserve">
IF(T116="ア",VLOOKUP(R116,ア!$A:$C,2,FALSE),
IF(T116="イ",VLOOKUP(R116,イ!$A:$C,2,FALSE),
IF(T116="ウ",HLOOKUP(R116,ウ!$1:$6,4,FALSE),
IF(T116="エ",VLOOKUP(R116,エ!$A:$E,4,FALSE),""))))</f>
        <v/>
      </c>
      <c r="V115" s="311" t="str">
        <f xml:space="preserve">
IF(T116="ア",VLOOKUP(R116,ア!$A:$C,3,FALSE),
IF(T116="イ",VLOOKUP(R116,イ!$A:$C,3,FALSE),
IF(T116="ウ",HLOOKUP(R116,ウ!$1:$6,5,FALSE)&amp;HLOOKUP(R116,ウ!$1:$6,6,FALSE),
IF(T116="エ",VLOOKUP(R116,エ!$A:$E,4,FALSE),""))))</f>
        <v/>
      </c>
      <c r="W115" s="313"/>
      <c r="X115" s="315"/>
      <c r="Y115" s="317"/>
      <c r="Z115" s="349"/>
    </row>
    <row r="116" spans="1:26" s="187" customFormat="1" ht="21" customHeight="1" x14ac:dyDescent="0.45">
      <c r="A116" s="225"/>
      <c r="B116" s="304"/>
      <c r="C116" s="297"/>
      <c r="D116" s="310"/>
      <c r="E116" s="312"/>
      <c r="F116" s="314"/>
      <c r="G116" s="316"/>
      <c r="H116" s="306"/>
      <c r="I116" s="227"/>
      <c r="J116" s="304"/>
      <c r="K116" s="297"/>
      <c r="L116" s="310"/>
      <c r="M116" s="312"/>
      <c r="N116" s="314"/>
      <c r="O116" s="316"/>
      <c r="P116" s="306"/>
      <c r="Q116" s="308"/>
      <c r="R116" s="225"/>
      <c r="S116" s="304"/>
      <c r="T116" s="297"/>
      <c r="U116" s="310"/>
      <c r="V116" s="312"/>
      <c r="W116" s="314"/>
      <c r="X116" s="316"/>
      <c r="Y116" s="318"/>
      <c r="Z116" s="350"/>
    </row>
    <row r="117" spans="1:26" s="187" customFormat="1" ht="21" customHeight="1" x14ac:dyDescent="0.45">
      <c r="A117" s="294" t="s">
        <v>7848</v>
      </c>
      <c r="B117" s="303"/>
      <c r="C117" s="295"/>
      <c r="D117" s="309" t="str">
        <f xml:space="preserve">
IF(C118="ア",VLOOKUP(A118,ア!$A:$C,2,FALSE),
IF(C118="イ",VLOOKUP(A118,イ!$A:$C,2,FALSE),
IF(C118="ウ",HLOOKUP(A118,ウ!$1:$6,4,FALSE),
IF(C118="エ",VLOOKUP(A118,エ!$A:$E,4,FALSE),""))))</f>
        <v/>
      </c>
      <c r="E117" s="311" t="str">
        <f xml:space="preserve">
IF(C118="ア",VLOOKUP(A118,ア!$A:$C,3,FALSE),
IF(C118="イ",VLOOKUP(A118,イ!$A:$C,3,FALSE),
IF(C118="ウ",HLOOKUP(A118,ウ!$1:$6,5,FALSE)&amp;HLOOKUP(A118,ウ!$1:$6,6,FALSE),
IF(C118="エ",VLOOKUP(A118,エ!$A:$E,4,FALSE),""))))</f>
        <v/>
      </c>
      <c r="F117" s="313"/>
      <c r="G117" s="315"/>
      <c r="H117" s="305"/>
      <c r="I117" s="298" t="s">
        <v>2117</v>
      </c>
      <c r="J117" s="303"/>
      <c r="K117" s="295"/>
      <c r="L117" s="309" t="str">
        <f xml:space="preserve">
IF(K118="ア",VLOOKUP(I118,ア!$A:$C,2,FALSE),
IF(K118="イ",VLOOKUP(I118,イ!$A:$C,2,FALSE),
IF(K118="ウ",HLOOKUP(I118,ウ!$1:$6,4,FALSE),
IF(K118="エ",VLOOKUP(I118,エ!$A:$E,4,FALSE),""))))</f>
        <v/>
      </c>
      <c r="M117" s="311" t="str">
        <f xml:space="preserve">
IF(K118="ア",VLOOKUP(I118,ア!$A:$C,3,FALSE),
IF(K118="イ",VLOOKUP(I118,イ!$A:$C,3,FALSE),
IF(K118="ウ",HLOOKUP(I118,ウ!$1:$6,5,FALSE)&amp;HLOOKUP(I118,ウ!$1:$6,6,FALSE),
IF(K118="エ",VLOOKUP(I118,エ!$A:$E,4,FALSE),""))))</f>
        <v/>
      </c>
      <c r="N117" s="313"/>
      <c r="O117" s="315"/>
      <c r="P117" s="305"/>
      <c r="Q117" s="307"/>
      <c r="R117" s="294" t="s">
        <v>2132</v>
      </c>
      <c r="S117" s="303"/>
      <c r="T117" s="295"/>
      <c r="U117" s="309" t="str">
        <f xml:space="preserve">
IF(T118="ア",VLOOKUP(R118,ア!$A:$C,2,FALSE),
IF(T118="イ",VLOOKUP(R118,イ!$A:$C,2,FALSE),
IF(T118="ウ",HLOOKUP(R118,ウ!$1:$6,4,FALSE),
IF(T118="エ",VLOOKUP(R118,エ!$A:$E,4,FALSE),""))))</f>
        <v/>
      </c>
      <c r="V117" s="311" t="str">
        <f xml:space="preserve">
IF(T118="ア",VLOOKUP(R118,ア!$A:$C,3,FALSE),
IF(T118="イ",VLOOKUP(R118,イ!$A:$C,3,FALSE),
IF(T118="ウ",HLOOKUP(R118,ウ!$1:$6,5,FALSE)&amp;HLOOKUP(R118,ウ!$1:$6,6,FALSE),
IF(T118="エ",VLOOKUP(R118,エ!$A:$E,4,FALSE),""))))</f>
        <v/>
      </c>
      <c r="W117" s="313"/>
      <c r="X117" s="315"/>
      <c r="Y117" s="317"/>
      <c r="Z117" s="349"/>
    </row>
    <row r="118" spans="1:26" s="187" customFormat="1" ht="21" customHeight="1" x14ac:dyDescent="0.45">
      <c r="A118" s="225"/>
      <c r="B118" s="304"/>
      <c r="C118" s="297"/>
      <c r="D118" s="310"/>
      <c r="E118" s="312"/>
      <c r="F118" s="314"/>
      <c r="G118" s="316"/>
      <c r="H118" s="306"/>
      <c r="I118" s="227"/>
      <c r="J118" s="304"/>
      <c r="K118" s="297"/>
      <c r="L118" s="310"/>
      <c r="M118" s="312"/>
      <c r="N118" s="314"/>
      <c r="O118" s="316"/>
      <c r="P118" s="306"/>
      <c r="Q118" s="308"/>
      <c r="R118" s="225"/>
      <c r="S118" s="304"/>
      <c r="T118" s="297"/>
      <c r="U118" s="310"/>
      <c r="V118" s="312"/>
      <c r="W118" s="314"/>
      <c r="X118" s="316"/>
      <c r="Y118" s="318"/>
      <c r="Z118" s="350"/>
    </row>
    <row r="119" spans="1:26" s="187" customFormat="1" ht="21" customHeight="1" x14ac:dyDescent="0.45">
      <c r="A119" s="294" t="s">
        <v>7849</v>
      </c>
      <c r="B119" s="303"/>
      <c r="C119" s="295"/>
      <c r="D119" s="309" t="str">
        <f xml:space="preserve">
IF(C120="ア",VLOOKUP(A120,ア!$A:$C,2,FALSE),
IF(C120="イ",VLOOKUP(A120,イ!$A:$C,2,FALSE),
IF(C120="ウ",HLOOKUP(A120,ウ!$1:$6,4,FALSE),
IF(C120="エ",VLOOKUP(A120,エ!$A:$E,4,FALSE),""))))</f>
        <v/>
      </c>
      <c r="E119" s="311" t="str">
        <f xml:space="preserve">
IF(C120="ア",VLOOKUP(A120,ア!$A:$C,3,FALSE),
IF(C120="イ",VLOOKUP(A120,イ!$A:$C,3,FALSE),
IF(C120="ウ",HLOOKUP(A120,ウ!$1:$6,5,FALSE)&amp;HLOOKUP(A120,ウ!$1:$6,6,FALSE),
IF(C120="エ",VLOOKUP(A120,エ!$A:$E,4,FALSE),""))))</f>
        <v/>
      </c>
      <c r="F119" s="313"/>
      <c r="G119" s="315"/>
      <c r="H119" s="305"/>
      <c r="I119" s="298" t="s">
        <v>2118</v>
      </c>
      <c r="J119" s="303"/>
      <c r="K119" s="295"/>
      <c r="L119" s="309" t="str">
        <f xml:space="preserve">
IF(K120="ア",VLOOKUP(I120,ア!$A:$C,2,FALSE),
IF(K120="イ",VLOOKUP(I120,イ!$A:$C,2,FALSE),
IF(K120="ウ",HLOOKUP(I120,ウ!$1:$6,4,FALSE),
IF(K120="エ",VLOOKUP(I120,エ!$A:$E,4,FALSE),""))))</f>
        <v/>
      </c>
      <c r="M119" s="311" t="str">
        <f xml:space="preserve">
IF(K120="ア",VLOOKUP(I120,ア!$A:$C,3,FALSE),
IF(K120="イ",VLOOKUP(I120,イ!$A:$C,3,FALSE),
IF(K120="ウ",HLOOKUP(I120,ウ!$1:$6,5,FALSE)&amp;HLOOKUP(I120,ウ!$1:$6,6,FALSE),
IF(K120="エ",VLOOKUP(I120,エ!$A:$E,4,FALSE),""))))</f>
        <v/>
      </c>
      <c r="N119" s="313"/>
      <c r="O119" s="315"/>
      <c r="P119" s="305"/>
      <c r="Q119" s="307"/>
      <c r="R119" s="294" t="s">
        <v>2133</v>
      </c>
      <c r="S119" s="303"/>
      <c r="T119" s="295"/>
      <c r="U119" s="309" t="str">
        <f xml:space="preserve">
IF(T120="ア",VLOOKUP(R120,ア!$A:$C,2,FALSE),
IF(T120="イ",VLOOKUP(R120,イ!$A:$C,2,FALSE),
IF(T120="ウ",HLOOKUP(R120,ウ!$1:$6,4,FALSE),
IF(T120="エ",VLOOKUP(R120,エ!$A:$E,4,FALSE),""))))</f>
        <v/>
      </c>
      <c r="V119" s="311" t="str">
        <f xml:space="preserve">
IF(T120="ア",VLOOKUP(R120,ア!$A:$C,3,FALSE),
IF(T120="イ",VLOOKUP(R120,イ!$A:$C,3,FALSE),
IF(T120="ウ",HLOOKUP(R120,ウ!$1:$6,5,FALSE)&amp;HLOOKUP(R120,ウ!$1:$6,6,FALSE),
IF(T120="エ",VLOOKUP(R120,エ!$A:$E,4,FALSE),""))))</f>
        <v/>
      </c>
      <c r="W119" s="313"/>
      <c r="X119" s="315"/>
      <c r="Y119" s="317"/>
      <c r="Z119" s="349"/>
    </row>
    <row r="120" spans="1:26" s="187" customFormat="1" ht="21" customHeight="1" x14ac:dyDescent="0.45">
      <c r="A120" s="225"/>
      <c r="B120" s="304"/>
      <c r="C120" s="297"/>
      <c r="D120" s="310"/>
      <c r="E120" s="312"/>
      <c r="F120" s="314"/>
      <c r="G120" s="316"/>
      <c r="H120" s="306"/>
      <c r="I120" s="227"/>
      <c r="J120" s="304"/>
      <c r="K120" s="297"/>
      <c r="L120" s="310"/>
      <c r="M120" s="312"/>
      <c r="N120" s="314"/>
      <c r="O120" s="316"/>
      <c r="P120" s="306"/>
      <c r="Q120" s="308"/>
      <c r="R120" s="225"/>
      <c r="S120" s="304"/>
      <c r="T120" s="297"/>
      <c r="U120" s="310"/>
      <c r="V120" s="312"/>
      <c r="W120" s="314"/>
      <c r="X120" s="316"/>
      <c r="Y120" s="318"/>
      <c r="Z120" s="350"/>
    </row>
    <row r="121" spans="1:26" s="187" customFormat="1" ht="21" customHeight="1" x14ac:dyDescent="0.45">
      <c r="A121" s="294" t="s">
        <v>7850</v>
      </c>
      <c r="B121" s="303"/>
      <c r="C121" s="295"/>
      <c r="D121" s="309" t="str">
        <f xml:space="preserve">
IF(C122="ア",VLOOKUP(A122,ア!$A:$C,2,FALSE),
IF(C122="イ",VLOOKUP(A122,イ!$A:$C,2,FALSE),
IF(C122="ウ",HLOOKUP(A122,ウ!$1:$6,4,FALSE),
IF(C122="エ",VLOOKUP(A122,エ!$A:$E,4,FALSE),""))))</f>
        <v/>
      </c>
      <c r="E121" s="311" t="str">
        <f xml:space="preserve">
IF(C122="ア",VLOOKUP(A122,ア!$A:$C,3,FALSE),
IF(C122="イ",VLOOKUP(A122,イ!$A:$C,3,FALSE),
IF(C122="ウ",HLOOKUP(A122,ウ!$1:$6,5,FALSE)&amp;HLOOKUP(A122,ウ!$1:$6,6,FALSE),
IF(C122="エ",VLOOKUP(A122,エ!$A:$E,4,FALSE),""))))</f>
        <v/>
      </c>
      <c r="F121" s="313"/>
      <c r="G121" s="315"/>
      <c r="H121" s="305"/>
      <c r="I121" s="298" t="s">
        <v>2119</v>
      </c>
      <c r="J121" s="303"/>
      <c r="K121" s="295"/>
      <c r="L121" s="309" t="str">
        <f xml:space="preserve">
IF(K122="ア",VLOOKUP(I122,ア!$A:$C,2,FALSE),
IF(K122="イ",VLOOKUP(I122,イ!$A:$C,2,FALSE),
IF(K122="ウ",HLOOKUP(I122,ウ!$1:$6,4,FALSE),
IF(K122="エ",VLOOKUP(I122,エ!$A:$E,4,FALSE),""))))</f>
        <v/>
      </c>
      <c r="M121" s="311" t="str">
        <f xml:space="preserve">
IF(K122="ア",VLOOKUP(I122,ア!$A:$C,3,FALSE),
IF(K122="イ",VLOOKUP(I122,イ!$A:$C,3,FALSE),
IF(K122="ウ",HLOOKUP(I122,ウ!$1:$6,5,FALSE)&amp;HLOOKUP(I122,ウ!$1:$6,6,FALSE),
IF(K122="エ",VLOOKUP(I122,エ!$A:$E,4,FALSE),""))))</f>
        <v/>
      </c>
      <c r="N121" s="313"/>
      <c r="O121" s="315"/>
      <c r="P121" s="305"/>
      <c r="Q121" s="307"/>
      <c r="R121" s="294" t="s">
        <v>2134</v>
      </c>
      <c r="S121" s="303"/>
      <c r="T121" s="295"/>
      <c r="U121" s="309" t="str">
        <f xml:space="preserve">
IF(T122="ア",VLOOKUP(R122,ア!$A:$C,2,FALSE),
IF(T122="イ",VLOOKUP(R122,イ!$A:$C,2,FALSE),
IF(T122="ウ",HLOOKUP(R122,ウ!$1:$6,4,FALSE),
IF(T122="エ",VLOOKUP(R122,エ!$A:$E,4,FALSE),""))))</f>
        <v/>
      </c>
      <c r="V121" s="311" t="str">
        <f xml:space="preserve">
IF(T122="ア",VLOOKUP(R122,ア!$A:$C,3,FALSE),
IF(T122="イ",VLOOKUP(R122,イ!$A:$C,3,FALSE),
IF(T122="ウ",HLOOKUP(R122,ウ!$1:$6,5,FALSE)&amp;HLOOKUP(R122,ウ!$1:$6,6,FALSE),
IF(T122="エ",VLOOKUP(R122,エ!$A:$E,4,FALSE),""))))</f>
        <v/>
      </c>
      <c r="W121" s="313"/>
      <c r="X121" s="315"/>
      <c r="Y121" s="317"/>
      <c r="Z121" s="349"/>
    </row>
    <row r="122" spans="1:26" s="187" customFormat="1" ht="21" customHeight="1" x14ac:dyDescent="0.45">
      <c r="A122" s="225"/>
      <c r="B122" s="304"/>
      <c r="C122" s="297"/>
      <c r="D122" s="310"/>
      <c r="E122" s="312"/>
      <c r="F122" s="314"/>
      <c r="G122" s="316"/>
      <c r="H122" s="306"/>
      <c r="I122" s="227"/>
      <c r="J122" s="304"/>
      <c r="K122" s="297"/>
      <c r="L122" s="310"/>
      <c r="M122" s="312"/>
      <c r="N122" s="314"/>
      <c r="O122" s="316"/>
      <c r="P122" s="306"/>
      <c r="Q122" s="308"/>
      <c r="R122" s="225"/>
      <c r="S122" s="304"/>
      <c r="T122" s="297"/>
      <c r="U122" s="310"/>
      <c r="V122" s="312"/>
      <c r="W122" s="314"/>
      <c r="X122" s="316"/>
      <c r="Y122" s="318"/>
      <c r="Z122" s="350"/>
    </row>
    <row r="123" spans="1:26" s="187" customFormat="1" ht="21" customHeight="1" x14ac:dyDescent="0.45">
      <c r="A123" s="294" t="s">
        <v>7851</v>
      </c>
      <c r="B123" s="303"/>
      <c r="C123" s="295"/>
      <c r="D123" s="309" t="str">
        <f xml:space="preserve">
IF(C124="ア",VLOOKUP(A124,ア!$A:$C,2,FALSE),
IF(C124="イ",VLOOKUP(A124,イ!$A:$C,2,FALSE),
IF(C124="ウ",HLOOKUP(A124,ウ!$1:$6,4,FALSE),
IF(C124="エ",VLOOKUP(A124,エ!$A:$E,4,FALSE),""))))</f>
        <v/>
      </c>
      <c r="E123" s="311" t="str">
        <f xml:space="preserve">
IF(C124="ア",VLOOKUP(A124,ア!$A:$C,3,FALSE),
IF(C124="イ",VLOOKUP(A124,イ!$A:$C,3,FALSE),
IF(C124="ウ",HLOOKUP(A124,ウ!$1:$6,5,FALSE)&amp;HLOOKUP(A124,ウ!$1:$6,6,FALSE),
IF(C124="エ",VLOOKUP(A124,エ!$A:$E,4,FALSE),""))))</f>
        <v/>
      </c>
      <c r="F123" s="313"/>
      <c r="G123" s="315"/>
      <c r="H123" s="305"/>
      <c r="I123" s="298" t="s">
        <v>2120</v>
      </c>
      <c r="J123" s="303"/>
      <c r="K123" s="295"/>
      <c r="L123" s="309" t="str">
        <f xml:space="preserve">
IF(K124="ア",VLOOKUP(I124,ア!$A:$C,2,FALSE),
IF(K124="イ",VLOOKUP(I124,イ!$A:$C,2,FALSE),
IF(K124="ウ",HLOOKUP(I124,ウ!$1:$6,4,FALSE),
IF(K124="エ",VLOOKUP(I124,エ!$A:$E,4,FALSE),""))))</f>
        <v/>
      </c>
      <c r="M123" s="311" t="str">
        <f xml:space="preserve">
IF(K124="ア",VLOOKUP(I124,ア!$A:$C,3,FALSE),
IF(K124="イ",VLOOKUP(I124,イ!$A:$C,3,FALSE),
IF(K124="ウ",HLOOKUP(I124,ウ!$1:$6,5,FALSE)&amp;HLOOKUP(I124,ウ!$1:$6,6,FALSE),
IF(K124="エ",VLOOKUP(I124,エ!$A:$E,4,FALSE),""))))</f>
        <v/>
      </c>
      <c r="N123" s="313"/>
      <c r="O123" s="315"/>
      <c r="P123" s="305"/>
      <c r="Q123" s="307"/>
      <c r="R123" s="294" t="s">
        <v>2135</v>
      </c>
      <c r="S123" s="303"/>
      <c r="T123" s="295"/>
      <c r="U123" s="309" t="str">
        <f xml:space="preserve">
IF(T124="ア",VLOOKUP(R124,ア!$A:$C,2,FALSE),
IF(T124="イ",VLOOKUP(R124,イ!$A:$C,2,FALSE),
IF(T124="ウ",HLOOKUP(R124,ウ!$1:$6,4,FALSE),
IF(T124="エ",VLOOKUP(R124,エ!$A:$E,4,FALSE),""))))</f>
        <v/>
      </c>
      <c r="V123" s="311" t="str">
        <f xml:space="preserve">
IF(T124="ア",VLOOKUP(R124,ア!$A:$C,3,FALSE),
IF(T124="イ",VLOOKUP(R124,イ!$A:$C,3,FALSE),
IF(T124="ウ",HLOOKUP(R124,ウ!$1:$6,5,FALSE)&amp;HLOOKUP(R124,ウ!$1:$6,6,FALSE),
IF(T124="エ",VLOOKUP(R124,エ!$A:$E,4,FALSE),""))))</f>
        <v/>
      </c>
      <c r="W123" s="313"/>
      <c r="X123" s="315"/>
      <c r="Y123" s="317"/>
      <c r="Z123" s="349"/>
    </row>
    <row r="124" spans="1:26" s="187" customFormat="1" ht="21" customHeight="1" x14ac:dyDescent="0.45">
      <c r="A124" s="225"/>
      <c r="B124" s="304"/>
      <c r="C124" s="297"/>
      <c r="D124" s="310"/>
      <c r="E124" s="312"/>
      <c r="F124" s="314"/>
      <c r="G124" s="316"/>
      <c r="H124" s="306"/>
      <c r="I124" s="227"/>
      <c r="J124" s="304"/>
      <c r="K124" s="297"/>
      <c r="L124" s="310"/>
      <c r="M124" s="312"/>
      <c r="N124" s="314"/>
      <c r="O124" s="316"/>
      <c r="P124" s="306"/>
      <c r="Q124" s="308"/>
      <c r="R124" s="225"/>
      <c r="S124" s="304"/>
      <c r="T124" s="297"/>
      <c r="U124" s="310"/>
      <c r="V124" s="312"/>
      <c r="W124" s="314"/>
      <c r="X124" s="316"/>
      <c r="Y124" s="318"/>
      <c r="Z124" s="350"/>
    </row>
    <row r="125" spans="1:26" s="187" customFormat="1" ht="21" customHeight="1" x14ac:dyDescent="0.45">
      <c r="A125" s="294" t="s">
        <v>7852</v>
      </c>
      <c r="B125" s="303"/>
      <c r="C125" s="295"/>
      <c r="D125" s="309" t="str">
        <f xml:space="preserve">
IF(C126="ア",VLOOKUP(A126,ア!$A:$C,2,FALSE),
IF(C126="イ",VLOOKUP(A126,イ!$A:$C,2,FALSE),
IF(C126="ウ",HLOOKUP(A126,ウ!$1:$6,4,FALSE),
IF(C126="エ",VLOOKUP(A126,エ!$A:$E,4,FALSE),""))))</f>
        <v/>
      </c>
      <c r="E125" s="311" t="str">
        <f xml:space="preserve">
IF(C126="ア",VLOOKUP(A126,ア!$A:$C,3,FALSE),
IF(C126="イ",VLOOKUP(A126,イ!$A:$C,3,FALSE),
IF(C126="ウ",HLOOKUP(A126,ウ!$1:$6,5,FALSE)&amp;HLOOKUP(A126,ウ!$1:$6,6,FALSE),
IF(C126="エ",VLOOKUP(A126,エ!$A:$E,4,FALSE),""))))</f>
        <v/>
      </c>
      <c r="F125" s="313"/>
      <c r="G125" s="315"/>
      <c r="H125" s="305"/>
      <c r="I125" s="298" t="s">
        <v>2121</v>
      </c>
      <c r="J125" s="303"/>
      <c r="K125" s="295"/>
      <c r="L125" s="309" t="str">
        <f xml:space="preserve">
IF(K126="ア",VLOOKUP(I126,ア!$A:$C,2,FALSE),
IF(K126="イ",VLOOKUP(I126,イ!$A:$C,2,FALSE),
IF(K126="ウ",HLOOKUP(I126,ウ!$1:$6,4,FALSE),
IF(K126="エ",VLOOKUP(I126,エ!$A:$E,4,FALSE),""))))</f>
        <v/>
      </c>
      <c r="M125" s="311" t="str">
        <f xml:space="preserve">
IF(K126="ア",VLOOKUP(I126,ア!$A:$C,3,FALSE),
IF(K126="イ",VLOOKUP(I126,イ!$A:$C,3,FALSE),
IF(K126="ウ",HLOOKUP(I126,ウ!$1:$6,5,FALSE)&amp;HLOOKUP(I126,ウ!$1:$6,6,FALSE),
IF(K126="エ",VLOOKUP(I126,エ!$A:$E,4,FALSE),""))))</f>
        <v/>
      </c>
      <c r="N125" s="313"/>
      <c r="O125" s="315"/>
      <c r="P125" s="305"/>
      <c r="Q125" s="307"/>
      <c r="R125" s="294" t="s">
        <v>2136</v>
      </c>
      <c r="S125" s="303"/>
      <c r="T125" s="295"/>
      <c r="U125" s="309" t="str">
        <f xml:space="preserve">
IF(T126="ア",VLOOKUP(R126,ア!$A:$C,2,FALSE),
IF(T126="イ",VLOOKUP(R126,イ!$A:$C,2,FALSE),
IF(T126="ウ",HLOOKUP(R126,ウ!$1:$6,4,FALSE),
IF(T126="エ",VLOOKUP(R126,エ!$A:$E,4,FALSE),""))))</f>
        <v/>
      </c>
      <c r="V125" s="311" t="str">
        <f xml:space="preserve">
IF(T126="ア",VLOOKUP(R126,ア!$A:$C,3,FALSE),
IF(T126="イ",VLOOKUP(R126,イ!$A:$C,3,FALSE),
IF(T126="ウ",HLOOKUP(R126,ウ!$1:$6,5,FALSE)&amp;HLOOKUP(R126,ウ!$1:$6,6,FALSE),
IF(T126="エ",VLOOKUP(R126,エ!$A:$E,4,FALSE),""))))</f>
        <v/>
      </c>
      <c r="W125" s="313"/>
      <c r="X125" s="315"/>
      <c r="Y125" s="317"/>
      <c r="Z125" s="349"/>
    </row>
    <row r="126" spans="1:26" s="187" customFormat="1" ht="21" customHeight="1" x14ac:dyDescent="0.45">
      <c r="A126" s="225"/>
      <c r="B126" s="304"/>
      <c r="C126" s="297"/>
      <c r="D126" s="310"/>
      <c r="E126" s="312"/>
      <c r="F126" s="314"/>
      <c r="G126" s="316"/>
      <c r="H126" s="306"/>
      <c r="I126" s="227"/>
      <c r="J126" s="304"/>
      <c r="K126" s="297"/>
      <c r="L126" s="310"/>
      <c r="M126" s="312"/>
      <c r="N126" s="314"/>
      <c r="O126" s="316"/>
      <c r="P126" s="306"/>
      <c r="Q126" s="308"/>
      <c r="R126" s="225"/>
      <c r="S126" s="304"/>
      <c r="T126" s="297"/>
      <c r="U126" s="310"/>
      <c r="V126" s="312"/>
      <c r="W126" s="314"/>
      <c r="X126" s="316"/>
      <c r="Y126" s="318"/>
      <c r="Z126" s="350"/>
    </row>
    <row r="127" spans="1:26" s="187" customFormat="1" ht="21" customHeight="1" x14ac:dyDescent="0.45">
      <c r="A127" s="294" t="s">
        <v>7853</v>
      </c>
      <c r="B127" s="303"/>
      <c r="C127" s="295"/>
      <c r="D127" s="309" t="str">
        <f xml:space="preserve">
IF(C128="ア",VLOOKUP(A128,ア!$A:$C,2,FALSE),
IF(C128="イ",VLOOKUP(A128,イ!$A:$C,2,FALSE),
IF(C128="ウ",HLOOKUP(A128,ウ!$1:$6,4,FALSE),
IF(C128="エ",VLOOKUP(A128,エ!$A:$E,4,FALSE),""))))</f>
        <v/>
      </c>
      <c r="E127" s="311" t="str">
        <f xml:space="preserve">
IF(C128="ア",VLOOKUP(A128,ア!$A:$C,3,FALSE),
IF(C128="イ",VLOOKUP(A128,イ!$A:$C,3,FALSE),
IF(C128="ウ",HLOOKUP(A128,ウ!$1:$6,5,FALSE)&amp;HLOOKUP(A128,ウ!$1:$6,6,FALSE),
IF(C128="エ",VLOOKUP(A128,エ!$A:$E,4,FALSE),""))))</f>
        <v/>
      </c>
      <c r="F127" s="313"/>
      <c r="G127" s="315"/>
      <c r="H127" s="305"/>
      <c r="I127" s="298" t="s">
        <v>2122</v>
      </c>
      <c r="J127" s="303"/>
      <c r="K127" s="295"/>
      <c r="L127" s="309" t="str">
        <f xml:space="preserve">
IF(K128="ア",VLOOKUP(I128,ア!$A:$C,2,FALSE),
IF(K128="イ",VLOOKUP(I128,イ!$A:$C,2,FALSE),
IF(K128="ウ",HLOOKUP(I128,ウ!$1:$6,4,FALSE),
IF(K128="エ",VLOOKUP(I128,エ!$A:$E,4,FALSE),""))))</f>
        <v/>
      </c>
      <c r="M127" s="311" t="str">
        <f xml:space="preserve">
IF(K128="ア",VLOOKUP(I128,ア!$A:$C,3,FALSE),
IF(K128="イ",VLOOKUP(I128,イ!$A:$C,3,FALSE),
IF(K128="ウ",HLOOKUP(I128,ウ!$1:$6,5,FALSE)&amp;HLOOKUP(I128,ウ!$1:$6,6,FALSE),
IF(K128="エ",VLOOKUP(I128,エ!$A:$E,4,FALSE),""))))</f>
        <v/>
      </c>
      <c r="N127" s="313"/>
      <c r="O127" s="315"/>
      <c r="P127" s="305"/>
      <c r="Q127" s="307"/>
      <c r="R127" s="294" t="s">
        <v>2137</v>
      </c>
      <c r="S127" s="303"/>
      <c r="T127" s="295"/>
      <c r="U127" s="309" t="str">
        <f xml:space="preserve">
IF(T128="ア",VLOOKUP(R128,ア!$A:$C,2,FALSE),
IF(T128="イ",VLOOKUP(R128,イ!$A:$C,2,FALSE),
IF(T128="ウ",HLOOKUP(R128,ウ!$1:$6,4,FALSE),
IF(T128="エ",VLOOKUP(R128,エ!$A:$E,4,FALSE),""))))</f>
        <v/>
      </c>
      <c r="V127" s="311" t="str">
        <f xml:space="preserve">
IF(T128="ア",VLOOKUP(R128,ア!$A:$C,3,FALSE),
IF(T128="イ",VLOOKUP(R128,イ!$A:$C,3,FALSE),
IF(T128="ウ",HLOOKUP(R128,ウ!$1:$6,5,FALSE)&amp;HLOOKUP(R128,ウ!$1:$6,6,FALSE),
IF(T128="エ",VLOOKUP(R128,エ!$A:$E,4,FALSE),""))))</f>
        <v/>
      </c>
      <c r="W127" s="313"/>
      <c r="X127" s="315"/>
      <c r="Y127" s="317"/>
      <c r="Z127" s="349"/>
    </row>
    <row r="128" spans="1:26" s="187" customFormat="1" ht="21" customHeight="1" x14ac:dyDescent="0.45">
      <c r="A128" s="225"/>
      <c r="B128" s="304"/>
      <c r="C128" s="297"/>
      <c r="D128" s="310"/>
      <c r="E128" s="312"/>
      <c r="F128" s="314"/>
      <c r="G128" s="316"/>
      <c r="H128" s="306"/>
      <c r="I128" s="227"/>
      <c r="J128" s="304"/>
      <c r="K128" s="297"/>
      <c r="L128" s="310"/>
      <c r="M128" s="312"/>
      <c r="N128" s="314"/>
      <c r="O128" s="316"/>
      <c r="P128" s="306"/>
      <c r="Q128" s="308"/>
      <c r="R128" s="225"/>
      <c r="S128" s="304"/>
      <c r="T128" s="297"/>
      <c r="U128" s="310"/>
      <c r="V128" s="312"/>
      <c r="W128" s="314"/>
      <c r="X128" s="316"/>
      <c r="Y128" s="318"/>
      <c r="Z128" s="350"/>
    </row>
    <row r="129" spans="1:26" s="187" customFormat="1" ht="21" customHeight="1" x14ac:dyDescent="0.45">
      <c r="A129" s="294" t="s">
        <v>7854</v>
      </c>
      <c r="B129" s="303"/>
      <c r="C129" s="295"/>
      <c r="D129" s="309" t="str">
        <f xml:space="preserve">
IF(C130="ア",VLOOKUP(A130,ア!$A:$C,2,FALSE),
IF(C130="イ",VLOOKUP(A130,イ!$A:$C,2,FALSE),
IF(C130="ウ",HLOOKUP(A130,ウ!$1:$6,4,FALSE),
IF(C130="エ",VLOOKUP(A130,エ!$A:$E,4,FALSE),""))))</f>
        <v/>
      </c>
      <c r="E129" s="311" t="str">
        <f xml:space="preserve">
IF(C130="ア",VLOOKUP(A130,ア!$A:$C,3,FALSE),
IF(C130="イ",VLOOKUP(A130,イ!$A:$C,3,FALSE),
IF(C130="ウ",HLOOKUP(A130,ウ!$1:$6,5,FALSE)&amp;HLOOKUP(A130,ウ!$1:$6,6,FALSE),
IF(C130="エ",VLOOKUP(A130,エ!$A:$E,4,FALSE),""))))</f>
        <v/>
      </c>
      <c r="F129" s="313"/>
      <c r="G129" s="315"/>
      <c r="H129" s="305"/>
      <c r="I129" s="298" t="s">
        <v>2123</v>
      </c>
      <c r="J129" s="303"/>
      <c r="K129" s="295"/>
      <c r="L129" s="309" t="str">
        <f xml:space="preserve">
IF(K130="ア",VLOOKUP(I130,ア!$A:$C,2,FALSE),
IF(K130="イ",VLOOKUP(I130,イ!$A:$C,2,FALSE),
IF(K130="ウ",HLOOKUP(I130,ウ!$1:$6,4,FALSE),
IF(K130="エ",VLOOKUP(I130,エ!$A:$E,4,FALSE),""))))</f>
        <v/>
      </c>
      <c r="M129" s="311" t="str">
        <f xml:space="preserve">
IF(K130="ア",VLOOKUP(I130,ア!$A:$C,3,FALSE),
IF(K130="イ",VLOOKUP(I130,イ!$A:$C,3,FALSE),
IF(K130="ウ",HLOOKUP(I130,ウ!$1:$6,5,FALSE)&amp;HLOOKUP(I130,ウ!$1:$6,6,FALSE),
IF(K130="エ",VLOOKUP(I130,エ!$A:$E,4,FALSE),""))))</f>
        <v/>
      </c>
      <c r="N129" s="313"/>
      <c r="O129" s="315"/>
      <c r="P129" s="305"/>
      <c r="Q129" s="307"/>
      <c r="R129" s="294" t="s">
        <v>2138</v>
      </c>
      <c r="S129" s="303"/>
      <c r="T129" s="295"/>
      <c r="U129" s="309" t="str">
        <f xml:space="preserve">
IF(T130="ア",VLOOKUP(R130,ア!$A:$C,2,FALSE),
IF(T130="イ",VLOOKUP(R130,イ!$A:$C,2,FALSE),
IF(T130="ウ",HLOOKUP(R130,ウ!$1:$6,4,FALSE),
IF(T130="エ",VLOOKUP(R130,エ!$A:$E,4,FALSE),""))))</f>
        <v/>
      </c>
      <c r="V129" s="311" t="str">
        <f xml:space="preserve">
IF(T130="ア",VLOOKUP(R130,ア!$A:$C,3,FALSE),
IF(T130="イ",VLOOKUP(R130,イ!$A:$C,3,FALSE),
IF(T130="ウ",HLOOKUP(R130,ウ!$1:$6,5,FALSE)&amp;HLOOKUP(R130,ウ!$1:$6,6,FALSE),
IF(T130="エ",VLOOKUP(R130,エ!$A:$E,4,FALSE),""))))</f>
        <v/>
      </c>
      <c r="W129" s="313"/>
      <c r="X129" s="315"/>
      <c r="Y129" s="317"/>
      <c r="Z129" s="349"/>
    </row>
    <row r="130" spans="1:26" s="187" customFormat="1" ht="21" customHeight="1" x14ac:dyDescent="0.45">
      <c r="A130" s="225"/>
      <c r="B130" s="304"/>
      <c r="C130" s="297"/>
      <c r="D130" s="310"/>
      <c r="E130" s="312"/>
      <c r="F130" s="314"/>
      <c r="G130" s="316"/>
      <c r="H130" s="306"/>
      <c r="I130" s="227"/>
      <c r="J130" s="304"/>
      <c r="K130" s="297"/>
      <c r="L130" s="310"/>
      <c r="M130" s="312"/>
      <c r="N130" s="314"/>
      <c r="O130" s="316"/>
      <c r="P130" s="306"/>
      <c r="Q130" s="308"/>
      <c r="R130" s="225"/>
      <c r="S130" s="304"/>
      <c r="T130" s="297"/>
      <c r="U130" s="310"/>
      <c r="V130" s="312"/>
      <c r="W130" s="314"/>
      <c r="X130" s="316"/>
      <c r="Y130" s="318"/>
      <c r="Z130" s="350"/>
    </row>
    <row r="131" spans="1:26" s="187" customFormat="1" ht="21" customHeight="1" x14ac:dyDescent="0.45">
      <c r="A131" s="294" t="s">
        <v>7855</v>
      </c>
      <c r="B131" s="303"/>
      <c r="C131" s="295"/>
      <c r="D131" s="309" t="str">
        <f xml:space="preserve">
IF(C132="ア",VLOOKUP(A132,ア!$A:$C,2,FALSE),
IF(C132="イ",VLOOKUP(A132,イ!$A:$C,2,FALSE),
IF(C132="ウ",HLOOKUP(A132,ウ!$1:$6,4,FALSE),
IF(C132="エ",VLOOKUP(A132,エ!$A:$E,4,FALSE),""))))</f>
        <v/>
      </c>
      <c r="E131" s="311" t="str">
        <f xml:space="preserve">
IF(C132="ア",VLOOKUP(A132,ア!$A:$C,3,FALSE),
IF(C132="イ",VLOOKUP(A132,イ!$A:$C,3,FALSE),
IF(C132="ウ",HLOOKUP(A132,ウ!$1:$6,5,FALSE)&amp;HLOOKUP(A132,ウ!$1:$6,6,FALSE),
IF(C132="エ",VLOOKUP(A132,エ!$A:$E,4,FALSE),""))))</f>
        <v/>
      </c>
      <c r="F131" s="313"/>
      <c r="G131" s="315"/>
      <c r="H131" s="305"/>
      <c r="I131" s="298" t="s">
        <v>2124</v>
      </c>
      <c r="J131" s="303"/>
      <c r="K131" s="295"/>
      <c r="L131" s="309" t="str">
        <f xml:space="preserve">
IF(K132="ア",VLOOKUP(I132,ア!$A:$C,2,FALSE),
IF(K132="イ",VLOOKUP(I132,イ!$A:$C,2,FALSE),
IF(K132="ウ",HLOOKUP(I132,ウ!$1:$6,4,FALSE),
IF(K132="エ",VLOOKUP(I132,エ!$A:$E,4,FALSE),""))))</f>
        <v/>
      </c>
      <c r="M131" s="311" t="str">
        <f xml:space="preserve">
IF(K132="ア",VLOOKUP(I132,ア!$A:$C,3,FALSE),
IF(K132="イ",VLOOKUP(I132,イ!$A:$C,3,FALSE),
IF(K132="ウ",HLOOKUP(I132,ウ!$1:$6,5,FALSE)&amp;HLOOKUP(I132,ウ!$1:$6,6,FALSE),
IF(K132="エ",VLOOKUP(I132,エ!$A:$E,4,FALSE),""))))</f>
        <v/>
      </c>
      <c r="N131" s="313"/>
      <c r="O131" s="315"/>
      <c r="P131" s="305"/>
      <c r="Q131" s="307"/>
      <c r="R131" s="294" t="s">
        <v>2139</v>
      </c>
      <c r="S131" s="303"/>
      <c r="T131" s="295"/>
      <c r="U131" s="309" t="str">
        <f xml:space="preserve">
IF(T132="ア",VLOOKUP(R132,ア!$A:$C,2,FALSE),
IF(T132="イ",VLOOKUP(R132,イ!$A:$C,2,FALSE),
IF(T132="ウ",HLOOKUP(R132,ウ!$1:$6,4,FALSE),
IF(T132="エ",VLOOKUP(R132,エ!$A:$E,4,FALSE),""))))</f>
        <v/>
      </c>
      <c r="V131" s="311" t="str">
        <f xml:space="preserve">
IF(T132="ア",VLOOKUP(R132,ア!$A:$C,3,FALSE),
IF(T132="イ",VLOOKUP(R132,イ!$A:$C,3,FALSE),
IF(T132="ウ",HLOOKUP(R132,ウ!$1:$6,5,FALSE)&amp;HLOOKUP(R132,ウ!$1:$6,6,FALSE),
IF(T132="エ",VLOOKUP(R132,エ!$A:$E,4,FALSE),""))))</f>
        <v/>
      </c>
      <c r="W131" s="313"/>
      <c r="X131" s="315"/>
      <c r="Y131" s="317"/>
      <c r="Z131" s="349"/>
    </row>
    <row r="132" spans="1:26" s="187" customFormat="1" ht="21" customHeight="1" x14ac:dyDescent="0.45">
      <c r="A132" s="225"/>
      <c r="B132" s="304"/>
      <c r="C132" s="297"/>
      <c r="D132" s="310"/>
      <c r="E132" s="312"/>
      <c r="F132" s="314"/>
      <c r="G132" s="316"/>
      <c r="H132" s="306"/>
      <c r="I132" s="227"/>
      <c r="J132" s="304"/>
      <c r="K132" s="297"/>
      <c r="L132" s="310"/>
      <c r="M132" s="312"/>
      <c r="N132" s="314"/>
      <c r="O132" s="316"/>
      <c r="P132" s="306"/>
      <c r="Q132" s="308"/>
      <c r="R132" s="225"/>
      <c r="S132" s="304"/>
      <c r="T132" s="297"/>
      <c r="U132" s="310"/>
      <c r="V132" s="312"/>
      <c r="W132" s="314"/>
      <c r="X132" s="316"/>
      <c r="Y132" s="318"/>
      <c r="Z132" s="350"/>
    </row>
    <row r="133" spans="1:26" s="187" customFormat="1" ht="21" customHeight="1" x14ac:dyDescent="0.45">
      <c r="A133" s="294" t="s">
        <v>7856</v>
      </c>
      <c r="B133" s="303"/>
      <c r="C133" s="295"/>
      <c r="D133" s="309" t="str">
        <f xml:space="preserve">
IF(C134="ア",VLOOKUP(A134,ア!$A:$C,2,FALSE),
IF(C134="イ",VLOOKUP(A134,イ!$A:$C,2,FALSE),
IF(C134="ウ",HLOOKUP(A134,ウ!$1:$6,4,FALSE),
IF(C134="エ",VLOOKUP(A134,エ!$A:$E,4,FALSE),""))))</f>
        <v/>
      </c>
      <c r="E133" s="311" t="str">
        <f xml:space="preserve">
IF(C134="ア",VLOOKUP(A134,ア!$A:$C,3,FALSE),
IF(C134="イ",VLOOKUP(A134,イ!$A:$C,3,FALSE),
IF(C134="ウ",HLOOKUP(A134,ウ!$1:$6,5,FALSE)&amp;HLOOKUP(A134,ウ!$1:$6,6,FALSE),
IF(C134="エ",VLOOKUP(A134,エ!$A:$E,4,FALSE),""))))</f>
        <v/>
      </c>
      <c r="F133" s="313"/>
      <c r="G133" s="315"/>
      <c r="H133" s="305"/>
      <c r="I133" s="298" t="s">
        <v>2125</v>
      </c>
      <c r="J133" s="303"/>
      <c r="K133" s="295"/>
      <c r="L133" s="309" t="str">
        <f xml:space="preserve">
IF(K134="ア",VLOOKUP(I134,ア!$A:$C,2,FALSE),
IF(K134="イ",VLOOKUP(I134,イ!$A:$C,2,FALSE),
IF(K134="ウ",HLOOKUP(I134,ウ!$1:$6,4,FALSE),
IF(K134="エ",VLOOKUP(I134,エ!$A:$E,4,FALSE),""))))</f>
        <v/>
      </c>
      <c r="M133" s="311" t="str">
        <f xml:space="preserve">
IF(K134="ア",VLOOKUP(I134,ア!$A:$C,3,FALSE),
IF(K134="イ",VLOOKUP(I134,イ!$A:$C,3,FALSE),
IF(K134="ウ",HLOOKUP(I134,ウ!$1:$6,5,FALSE)&amp;HLOOKUP(I134,ウ!$1:$6,6,FALSE),
IF(K134="エ",VLOOKUP(I134,エ!$A:$E,4,FALSE),""))))</f>
        <v/>
      </c>
      <c r="N133" s="313"/>
      <c r="O133" s="315"/>
      <c r="P133" s="305"/>
      <c r="Q133" s="307"/>
      <c r="R133" s="294" t="s">
        <v>2140</v>
      </c>
      <c r="S133" s="303"/>
      <c r="T133" s="295"/>
      <c r="U133" s="309" t="str">
        <f xml:space="preserve">
IF(T134="ア",VLOOKUP(R134,ア!$A:$C,2,FALSE),
IF(T134="イ",VLOOKUP(R134,イ!$A:$C,2,FALSE),
IF(T134="ウ",HLOOKUP(R134,ウ!$1:$6,4,FALSE),
IF(T134="エ",VLOOKUP(R134,エ!$A:$E,4,FALSE),""))))</f>
        <v/>
      </c>
      <c r="V133" s="311" t="str">
        <f xml:space="preserve">
IF(T134="ア",VLOOKUP(R134,ア!$A:$C,3,FALSE),
IF(T134="イ",VLOOKUP(R134,イ!$A:$C,3,FALSE),
IF(T134="ウ",HLOOKUP(R134,ウ!$1:$6,5,FALSE)&amp;HLOOKUP(R134,ウ!$1:$6,6,FALSE),
IF(T134="エ",VLOOKUP(R134,エ!$A:$E,4,FALSE),""))))</f>
        <v/>
      </c>
      <c r="W133" s="313"/>
      <c r="X133" s="315"/>
      <c r="Y133" s="317"/>
      <c r="Z133" s="349"/>
    </row>
    <row r="134" spans="1:26" s="187" customFormat="1" ht="21" customHeight="1" x14ac:dyDescent="0.45">
      <c r="A134" s="225"/>
      <c r="B134" s="304"/>
      <c r="C134" s="297"/>
      <c r="D134" s="310"/>
      <c r="E134" s="312"/>
      <c r="F134" s="314"/>
      <c r="G134" s="316"/>
      <c r="H134" s="306"/>
      <c r="I134" s="227"/>
      <c r="J134" s="304"/>
      <c r="K134" s="297"/>
      <c r="L134" s="310"/>
      <c r="M134" s="312"/>
      <c r="N134" s="314"/>
      <c r="O134" s="316"/>
      <c r="P134" s="306"/>
      <c r="Q134" s="308"/>
      <c r="R134" s="225"/>
      <c r="S134" s="304"/>
      <c r="T134" s="297"/>
      <c r="U134" s="310"/>
      <c r="V134" s="312"/>
      <c r="W134" s="314"/>
      <c r="X134" s="316"/>
      <c r="Y134" s="318"/>
      <c r="Z134" s="350"/>
    </row>
    <row r="135" spans="1:26" s="187" customFormat="1" ht="21" customHeight="1" x14ac:dyDescent="0.45">
      <c r="A135" s="294" t="s">
        <v>7857</v>
      </c>
      <c r="B135" s="303"/>
      <c r="C135" s="295"/>
      <c r="D135" s="309" t="str">
        <f xml:space="preserve">
IF(C136="ア",VLOOKUP(A136,ア!$A:$C,2,FALSE),
IF(C136="イ",VLOOKUP(A136,イ!$A:$C,2,FALSE),
IF(C136="ウ",HLOOKUP(A136,ウ!$1:$6,4,FALSE),
IF(C136="エ",VLOOKUP(A136,エ!$A:$E,4,FALSE),""))))</f>
        <v/>
      </c>
      <c r="E135" s="311" t="str">
        <f xml:space="preserve">
IF(C136="ア",VLOOKUP(A136,ア!$A:$C,3,FALSE),
IF(C136="イ",VLOOKUP(A136,イ!$A:$C,3,FALSE),
IF(C136="ウ",HLOOKUP(A136,ウ!$1:$6,5,FALSE)&amp;HLOOKUP(A136,ウ!$1:$6,6,FALSE),
IF(C136="エ",VLOOKUP(A136,エ!$A:$E,4,FALSE),""))))</f>
        <v/>
      </c>
      <c r="F135" s="313"/>
      <c r="G135" s="315"/>
      <c r="H135" s="305"/>
      <c r="I135" s="298" t="s">
        <v>2126</v>
      </c>
      <c r="J135" s="303"/>
      <c r="K135" s="295"/>
      <c r="L135" s="309" t="str">
        <f xml:space="preserve">
IF(K136="ア",VLOOKUP(I136,ア!$A:$C,2,FALSE),
IF(K136="イ",VLOOKUP(I136,イ!$A:$C,2,FALSE),
IF(K136="ウ",HLOOKUP(I136,ウ!$1:$6,4,FALSE),
IF(K136="エ",VLOOKUP(I136,エ!$A:$E,4,FALSE),""))))</f>
        <v/>
      </c>
      <c r="M135" s="311" t="str">
        <f xml:space="preserve">
IF(K136="ア",VLOOKUP(I136,ア!$A:$C,3,FALSE),
IF(K136="イ",VLOOKUP(I136,イ!$A:$C,3,FALSE),
IF(K136="ウ",HLOOKUP(I136,ウ!$1:$6,5,FALSE)&amp;HLOOKUP(I136,ウ!$1:$6,6,FALSE),
IF(K136="エ",VLOOKUP(I136,エ!$A:$E,4,FALSE),""))))</f>
        <v/>
      </c>
      <c r="N135" s="313"/>
      <c r="O135" s="315"/>
      <c r="P135" s="305"/>
      <c r="Q135" s="307"/>
      <c r="R135" s="294" t="s">
        <v>2141</v>
      </c>
      <c r="S135" s="303"/>
      <c r="T135" s="295"/>
      <c r="U135" s="309" t="str">
        <f xml:space="preserve">
IF(T136="ア",VLOOKUP(R136,ア!$A:$C,2,FALSE),
IF(T136="イ",VLOOKUP(R136,イ!$A:$C,2,FALSE),
IF(T136="ウ",HLOOKUP(R136,ウ!$1:$6,4,FALSE),
IF(T136="エ",VLOOKUP(R136,エ!$A:$E,4,FALSE),""))))</f>
        <v/>
      </c>
      <c r="V135" s="311" t="str">
        <f xml:space="preserve">
IF(T136="ア",VLOOKUP(R136,ア!$A:$C,3,FALSE),
IF(T136="イ",VLOOKUP(R136,イ!$A:$C,3,FALSE),
IF(T136="ウ",HLOOKUP(R136,ウ!$1:$6,5,FALSE)&amp;HLOOKUP(R136,ウ!$1:$6,6,FALSE),
IF(T136="エ",VLOOKUP(R136,エ!$A:$E,4,FALSE),""))))</f>
        <v/>
      </c>
      <c r="W135" s="313"/>
      <c r="X135" s="315"/>
      <c r="Y135" s="317"/>
      <c r="Z135" s="349"/>
    </row>
    <row r="136" spans="1:26" s="184" customFormat="1" ht="21" customHeight="1" thickBot="1" x14ac:dyDescent="0.2">
      <c r="A136" s="226"/>
      <c r="B136" s="351"/>
      <c r="C136" s="299"/>
      <c r="D136" s="356"/>
      <c r="E136" s="358"/>
      <c r="F136" s="354"/>
      <c r="G136" s="355"/>
      <c r="H136" s="363"/>
      <c r="I136" s="228"/>
      <c r="J136" s="351"/>
      <c r="K136" s="299"/>
      <c r="L136" s="356"/>
      <c r="M136" s="358"/>
      <c r="N136" s="354"/>
      <c r="O136" s="355"/>
      <c r="P136" s="363"/>
      <c r="Q136" s="364"/>
      <c r="R136" s="226"/>
      <c r="S136" s="351"/>
      <c r="T136" s="299"/>
      <c r="U136" s="356"/>
      <c r="V136" s="358"/>
      <c r="W136" s="354"/>
      <c r="X136" s="355"/>
      <c r="Y136" s="362"/>
      <c r="Z136" s="359"/>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7747</v>
      </c>
      <c r="E159" s="213" t="s">
        <v>7748</v>
      </c>
      <c r="F159" s="10" t="s">
        <v>7763</v>
      </c>
    </row>
    <row r="160" spans="1:6" ht="15" customHeight="1" x14ac:dyDescent="0.45">
      <c r="A160" s="206">
        <v>157</v>
      </c>
      <c r="B160" s="207" t="s">
        <v>7769</v>
      </c>
      <c r="C160" s="208" t="s">
        <v>7648</v>
      </c>
      <c r="D160" s="212" t="s">
        <v>7756</v>
      </c>
      <c r="E160" s="213" t="s">
        <v>7757</v>
      </c>
      <c r="F160" s="10" t="s">
        <v>7763</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7768</v>
      </c>
      <c r="C181" s="208" t="s">
        <v>7648</v>
      </c>
      <c r="D181" s="212" t="s">
        <v>7753</v>
      </c>
      <c r="E181" s="213" t="s">
        <v>7754</v>
      </c>
      <c r="F181" s="10" t="s">
        <v>7763</v>
      </c>
    </row>
    <row r="182" spans="1:6" ht="15" customHeight="1" x14ac:dyDescent="0.45">
      <c r="A182" s="206">
        <v>179</v>
      </c>
      <c r="B182" s="207" t="s">
        <v>7768</v>
      </c>
      <c r="C182" s="208" t="s">
        <v>7648</v>
      </c>
      <c r="D182" s="212" t="s">
        <v>7753</v>
      </c>
      <c r="E182" s="213" t="s">
        <v>7760</v>
      </c>
      <c r="F182" s="10" t="s">
        <v>7763</v>
      </c>
    </row>
    <row r="183" spans="1:6" ht="15" customHeight="1" x14ac:dyDescent="0.45">
      <c r="A183" s="206">
        <v>180</v>
      </c>
      <c r="B183" s="207" t="s">
        <v>7768</v>
      </c>
      <c r="C183" s="208" t="s">
        <v>7648</v>
      </c>
      <c r="D183" s="212" t="s">
        <v>7753</v>
      </c>
      <c r="E183" s="213" t="s">
        <v>7761</v>
      </c>
      <c r="F183" s="10" t="s">
        <v>7763</v>
      </c>
    </row>
    <row r="184" spans="1:6" ht="15" customHeight="1" x14ac:dyDescent="0.45">
      <c r="A184" s="206">
        <v>181</v>
      </c>
      <c r="B184" s="207" t="s">
        <v>7768</v>
      </c>
      <c r="C184" s="208" t="s">
        <v>7648</v>
      </c>
      <c r="D184" s="212" t="s">
        <v>7753</v>
      </c>
      <c r="E184" s="213" t="s">
        <v>7762</v>
      </c>
      <c r="F184" s="10" t="s">
        <v>7763</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7732</v>
      </c>
      <c r="E193" s="213" t="s">
        <v>7733</v>
      </c>
      <c r="F193" s="10" t="s">
        <v>7763</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7737</v>
      </c>
      <c r="E208" s="213" t="s">
        <v>7738</v>
      </c>
      <c r="F208" s="10" t="s">
        <v>7763</v>
      </c>
    </row>
    <row r="209" spans="1:6" ht="15" customHeight="1" x14ac:dyDescent="0.45">
      <c r="A209" s="206">
        <v>206</v>
      </c>
      <c r="B209" s="207" t="s">
        <v>199</v>
      </c>
      <c r="C209" s="208" t="s">
        <v>7648</v>
      </c>
      <c r="D209" s="212" t="s">
        <v>7758</v>
      </c>
      <c r="E209" s="213" t="s">
        <v>7759</v>
      </c>
      <c r="F209" s="10" t="s">
        <v>7763</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7745</v>
      </c>
      <c r="E212" s="213" t="s">
        <v>7746</v>
      </c>
      <c r="F212" s="10" t="s">
        <v>7763</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7751</v>
      </c>
      <c r="E282" s="213" t="s">
        <v>7752</v>
      </c>
      <c r="F282" s="10" t="s">
        <v>7763</v>
      </c>
    </row>
    <row r="283" spans="1:6" ht="15" customHeight="1" x14ac:dyDescent="0.45">
      <c r="A283" s="206">
        <v>280</v>
      </c>
      <c r="B283" s="207" t="s">
        <v>7766</v>
      </c>
      <c r="C283" s="208" t="s">
        <v>7648</v>
      </c>
      <c r="D283" s="212" t="s">
        <v>7739</v>
      </c>
      <c r="E283" s="213" t="s">
        <v>7740</v>
      </c>
      <c r="F283" s="10" t="s">
        <v>7763</v>
      </c>
    </row>
    <row r="284" spans="1:6" ht="15" customHeight="1" x14ac:dyDescent="0.45">
      <c r="A284" s="206">
        <v>281</v>
      </c>
      <c r="B284" s="207" t="s">
        <v>7766</v>
      </c>
      <c r="C284" s="208" t="s">
        <v>7648</v>
      </c>
      <c r="D284" s="212" t="s">
        <v>226</v>
      </c>
      <c r="E284" s="213" t="s">
        <v>7755</v>
      </c>
      <c r="F284" s="10" t="s">
        <v>7763</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7764</v>
      </c>
      <c r="E296" s="213" t="s">
        <v>7765</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7770</v>
      </c>
    </row>
    <row r="357" spans="1:5" ht="15" customHeight="1" x14ac:dyDescent="0.45">
      <c r="A357" s="206">
        <v>354</v>
      </c>
      <c r="B357" s="207" t="s">
        <v>333</v>
      </c>
      <c r="C357" s="208" t="s">
        <v>1714</v>
      </c>
      <c r="D357" s="209" t="s">
        <v>1715</v>
      </c>
      <c r="E357" s="210" t="s">
        <v>7771</v>
      </c>
    </row>
    <row r="358" spans="1:5" ht="15" customHeight="1" x14ac:dyDescent="0.45">
      <c r="A358" s="206">
        <v>355</v>
      </c>
      <c r="B358" s="207" t="s">
        <v>333</v>
      </c>
      <c r="C358" s="208" t="s">
        <v>1714</v>
      </c>
      <c r="D358" s="209" t="s">
        <v>1715</v>
      </c>
      <c r="E358" s="210" t="s">
        <v>7772</v>
      </c>
    </row>
    <row r="359" spans="1:5" ht="15" customHeight="1" x14ac:dyDescent="0.45">
      <c r="A359" s="206">
        <v>356</v>
      </c>
      <c r="B359" s="207" t="s">
        <v>333</v>
      </c>
      <c r="C359" s="208" t="s">
        <v>1714</v>
      </c>
      <c r="D359" s="209" t="s">
        <v>1715</v>
      </c>
      <c r="E359" s="210" t="s">
        <v>7773</v>
      </c>
    </row>
    <row r="360" spans="1:5" ht="15" customHeight="1" x14ac:dyDescent="0.45">
      <c r="A360" s="206">
        <v>357</v>
      </c>
      <c r="B360" s="207" t="s">
        <v>333</v>
      </c>
      <c r="C360" s="208" t="s">
        <v>1714</v>
      </c>
      <c r="D360" s="209" t="s">
        <v>1715</v>
      </c>
      <c r="E360" s="210" t="s">
        <v>7774</v>
      </c>
    </row>
    <row r="361" spans="1:5" ht="15" customHeight="1" x14ac:dyDescent="0.45">
      <c r="A361" s="206">
        <v>358</v>
      </c>
      <c r="B361" s="207" t="s">
        <v>333</v>
      </c>
      <c r="C361" s="208" t="s">
        <v>1714</v>
      </c>
      <c r="D361" s="209" t="s">
        <v>1715</v>
      </c>
      <c r="E361" s="210" t="s">
        <v>7775</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7743</v>
      </c>
      <c r="E392" s="213" t="s">
        <v>7744</v>
      </c>
      <c r="F392" s="10" t="s">
        <v>7763</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7734</v>
      </c>
      <c r="E438" s="213" t="s">
        <v>7735</v>
      </c>
      <c r="F438" s="10" t="s">
        <v>7763</v>
      </c>
    </row>
    <row r="439" spans="1:6" ht="18" x14ac:dyDescent="0.45">
      <c r="A439" s="206">
        <v>436</v>
      </c>
      <c r="B439" s="207" t="s">
        <v>390</v>
      </c>
      <c r="C439" s="208" t="s">
        <v>7648</v>
      </c>
      <c r="D439" s="212" t="s">
        <v>7734</v>
      </c>
      <c r="E439" s="213" t="s">
        <v>7736</v>
      </c>
      <c r="F439" s="10" t="s">
        <v>7763</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7648</v>
      </c>
      <c r="D470" s="212" t="s">
        <v>7749</v>
      </c>
      <c r="E470" s="213" t="s">
        <v>7750</v>
      </c>
      <c r="F470" s="10" t="s">
        <v>7763</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7078</v>
      </c>
      <c r="E473" s="210" t="s">
        <v>7079</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7080</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7767</v>
      </c>
      <c r="C480" s="208" t="s">
        <v>7648</v>
      </c>
      <c r="D480" s="212" t="s">
        <v>7741</v>
      </c>
      <c r="E480" s="213" t="s">
        <v>7742</v>
      </c>
      <c r="F480" s="10" t="s">
        <v>7763</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7081</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7082</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7083</v>
      </c>
    </row>
    <row r="495" spans="1:7" x14ac:dyDescent="0.45">
      <c r="A495" s="206">
        <v>492</v>
      </c>
      <c r="B495" s="207" t="s">
        <v>506</v>
      </c>
      <c r="C495" s="208"/>
      <c r="D495" s="212" t="s">
        <v>510</v>
      </c>
      <c r="E495" s="213" t="s">
        <v>7084</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7721</v>
      </c>
      <c r="C1" s="287" t="s">
        <v>523</v>
      </c>
      <c r="D1" s="287" t="s">
        <v>7722</v>
      </c>
      <c r="E1" s="287" t="s">
        <v>7723</v>
      </c>
      <c r="F1" s="287" t="s">
        <v>7724</v>
      </c>
      <c r="G1" s="287" t="s">
        <v>7725</v>
      </c>
    </row>
    <row r="2" spans="1:7" x14ac:dyDescent="0.45">
      <c r="A2" s="286" t="str">
        <f>様式4・中学部!V3</f>
        <v>守口支援学校</v>
      </c>
      <c r="B2" s="286" t="str">
        <f>様式4・中学部!W3</f>
        <v>中学部</v>
      </c>
      <c r="C2" s="287">
        <f>集計用!F2</f>
        <v>0</v>
      </c>
      <c r="D2" s="287">
        <f>集計用!G2</f>
        <v>2</v>
      </c>
      <c r="E2" s="287">
        <f>集計用!H2</f>
        <v>16</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7719</v>
      </c>
      <c r="J1" s="286" t="s">
        <v>7720</v>
      </c>
    </row>
    <row r="2" spans="1:10" x14ac:dyDescent="0.45">
      <c r="B2" s="286" t="s">
        <v>7726</v>
      </c>
      <c r="C2" s="286" t="s">
        <v>7727</v>
      </c>
      <c r="D2" s="286" t="s">
        <v>7728</v>
      </c>
      <c r="F2" s="286">
        <f>IF(COUNTIF($B:$B,F1)=0,0,COUNTA(_xlfn.UNIQUE(F3:F182))-1)</f>
        <v>0</v>
      </c>
      <c r="G2" s="286">
        <f>IF(COUNTIF($B:$B,G1)=0,0,COUNTA(_xlfn.UNIQUE(G3:G182))-1)</f>
        <v>2</v>
      </c>
      <c r="H2" s="286">
        <f>IF(COUNTIF($B:$B,H1)=0,0,COUNTA(_xlfn.UNIQUE(H3:H182))-1)</f>
        <v>16</v>
      </c>
      <c r="I2" s="286">
        <f>IF(COUNTIF($B:$B,I1)=0,0,COUNTA(_xlfn.UNIQUE(I3:I182))-1)</f>
        <v>0</v>
      </c>
      <c r="J2" s="286">
        <f>IF(COUNTIF($B:$B,J1)=0,0,COUNTA(_xlfn.UNIQUE(J3:J182))-1)</f>
        <v>0</v>
      </c>
    </row>
    <row r="3" spans="1:10" x14ac:dyDescent="0.45">
      <c r="A3" s="286" t="s">
        <v>7729</v>
      </c>
      <c r="B3" s="286" t="str">
        <f>様式4・中学部!C18</f>
        <v>ウ</v>
      </c>
      <c r="C3" s="286" t="str">
        <f>様式4・中学部!E17</f>
        <v>ノンタンあそぼうよ（９）ノンタンのたんじょうび</v>
      </c>
      <c r="E3" s="286" t="s">
        <v>7648</v>
      </c>
      <c r="F3" s="286" t="str" cm="1">
        <f t="array" ref="F3">IFERROR(_xlfn._xlws.FILTER($C$3:$C$182,($B$3:$B$182=F1)*($D$3:$D$182&lt;&gt;"〇")),"")</f>
        <v/>
      </c>
      <c r="G3" s="286" t="str" cm="1">
        <f t="array" ref="G3:G4">IFERROR(_xlfn._xlws.FILTER($C$3:$C$182,($B$3:$B$182=G1)*($D$3:$D$182&lt;&gt;"〇")),"")</f>
        <v>国語　☆☆☆☆</v>
      </c>
      <c r="H3" s="286" t="str" cm="1">
        <f t="array" ref="H3:H27">IFERROR(_xlfn._xlws.FILTER($C$3:$C$182,($B$3:$B$182=H1)*($D$3:$D$182&lt;&gt;"〇")),"")</f>
        <v>ノンタンあそぼうよ（９）ノンタンのたんじょうび</v>
      </c>
      <c r="I3" s="286" t="str" cm="1">
        <f t="array" ref="I3">IFERROR(_xlfn._xlws.FILTER($C$3:$C$182,($B$3:$B$182=I1)*($D$3:$D$182&lt;&gt;"〇")),"")</f>
        <v/>
      </c>
      <c r="J3" s="286" t="str" cm="1">
        <f t="array" ref="J3">IFERROR(_xlfn._xlws.FILTER($C$3:$C$182,($B$3:$B$182=J1)*($D$3:$D$182&lt;&gt;"〇")),"")</f>
        <v/>
      </c>
    </row>
    <row r="4" spans="1:10" x14ac:dyDescent="0.45">
      <c r="A4" s="286" t="s">
        <v>2023</v>
      </c>
      <c r="B4" s="286" t="str">
        <f>様式4・中学部!C20</f>
        <v>ウ</v>
      </c>
      <c r="C4" s="286" t="str">
        <f>様式4・中学部!E19</f>
        <v>おはなし３０
ねぇ、よんで！おしゃべりさん</v>
      </c>
      <c r="E4" s="286" t="s">
        <v>7648</v>
      </c>
      <c r="G4" s="286" t="str">
        <v>数学　☆☆☆☆</v>
      </c>
      <c r="H4" s="286" t="str">
        <v>おはなし３０
ねぇ、よんで！おしゃべりさん</v>
      </c>
    </row>
    <row r="5" spans="1:10" x14ac:dyDescent="0.45">
      <c r="A5" s="286" t="s">
        <v>2026</v>
      </c>
      <c r="B5" s="286" t="str">
        <f>様式4・中学部!C22</f>
        <v>イ</v>
      </c>
      <c r="C5" s="286" t="str">
        <f>様式4・中学部!E21</f>
        <v>国語　☆☆☆☆</v>
      </c>
      <c r="E5" s="286" t="s">
        <v>7648</v>
      </c>
      <c r="H5" s="286" t="str">
        <v>にっぽんちず絵本</v>
      </c>
    </row>
    <row r="6" spans="1:10" x14ac:dyDescent="0.45">
      <c r="A6" s="286" t="s">
        <v>2029</v>
      </c>
      <c r="B6" s="286" t="str">
        <f>様式4・中学部!C24</f>
        <v>ウ</v>
      </c>
      <c r="C6" s="286" t="str">
        <f>様式4・中学部!E23</f>
        <v>にっぽんちず絵本</v>
      </c>
      <c r="E6" s="286" t="s">
        <v>7648</v>
      </c>
      <c r="H6" s="286" t="str">
        <v>なぞなぞあなあきえほん２かずのかくれんぼ</v>
      </c>
    </row>
    <row r="7" spans="1:10" x14ac:dyDescent="0.45">
      <c r="A7" s="286" t="s">
        <v>2032</v>
      </c>
      <c r="B7" s="286" t="str">
        <f>様式4・中学部!C26</f>
        <v>ウ</v>
      </c>
      <c r="C7" s="286" t="str">
        <f>様式4・中学部!E25</f>
        <v>なぞなぞあなあきえほん２かずのかくれんぼ</v>
      </c>
      <c r="E7" s="286" t="s">
        <v>7648</v>
      </c>
      <c r="H7" s="286" t="str">
        <v>とけいのえほん</v>
      </c>
    </row>
    <row r="8" spans="1:10" x14ac:dyDescent="0.45">
      <c r="A8" s="286" t="s">
        <v>2035</v>
      </c>
      <c r="B8" s="286" t="str">
        <f>様式4・中学部!C28</f>
        <v>ウ</v>
      </c>
      <c r="C8" s="286" t="str">
        <f>様式4・中学部!E27</f>
        <v>とけいのえほん</v>
      </c>
      <c r="E8" s="286" t="s">
        <v>7648</v>
      </c>
      <c r="H8" s="286" t="str">
        <v>幼児絵本シリーズやさいのおなか</v>
      </c>
    </row>
    <row r="9" spans="1:10" x14ac:dyDescent="0.45">
      <c r="A9" s="286" t="s">
        <v>2038</v>
      </c>
      <c r="B9" s="286" t="str">
        <f>様式4・中学部!C30</f>
        <v>イ</v>
      </c>
      <c r="C9" s="286" t="str">
        <f>様式4・中学部!E29</f>
        <v>数学　☆☆☆☆</v>
      </c>
      <c r="E9" s="286" t="s">
        <v>7648</v>
      </c>
      <c r="H9" s="286" t="str">
        <v>CD付き名曲を
聴きながら旅するオーケストラの絵本</v>
      </c>
    </row>
    <row r="10" spans="1:10" x14ac:dyDescent="0.45">
      <c r="A10" s="286" t="s">
        <v>2041</v>
      </c>
      <c r="B10" s="286" t="str">
        <f>様式4・中学部!C32</f>
        <v>ウ</v>
      </c>
      <c r="C10" s="286" t="str">
        <f>様式4・中学部!E31</f>
        <v>幼児絵本シリーズやさいのおなか</v>
      </c>
      <c r="E10" s="286" t="s">
        <v>7648</v>
      </c>
      <c r="H10" s="286" t="str">
        <v>ｔｕｐｅｒａ ｔｕｐｅｒａわくわくワークショップ</v>
      </c>
    </row>
    <row r="11" spans="1:10" x14ac:dyDescent="0.45">
      <c r="A11" s="286" t="s">
        <v>2044</v>
      </c>
      <c r="B11" s="286" t="str">
        <f>様式4・中学部!C34</f>
        <v>ウ</v>
      </c>
      <c r="C11" s="286" t="str">
        <f>様式4・中学部!E33</f>
        <v>CD付き名曲を
聴きながら旅するオーケストラの絵本</v>
      </c>
      <c r="E11" s="286" t="s">
        <v>7648</v>
      </c>
      <c r="H11" s="286" t="str">
        <v>こどもスポーツ絵じてん</v>
      </c>
    </row>
    <row r="12" spans="1:10" x14ac:dyDescent="0.45">
      <c r="A12" s="286" t="s">
        <v>2047</v>
      </c>
      <c r="B12" s="286" t="str">
        <f>様式4・中学部!C36</f>
        <v>ウ</v>
      </c>
      <c r="C12" s="286" t="str">
        <f>様式4・中学部!E35</f>
        <v>ｔｕｐｅｒａ ｔｕｐｅｒａわくわくワークショップ</v>
      </c>
      <c r="E12" s="286" t="s">
        <v>7648</v>
      </c>
      <c r="H12" s="286" t="str">
        <v>名人はっけん！
まちたんけん（３）くらしをささえる人</v>
      </c>
    </row>
    <row r="13" spans="1:10" x14ac:dyDescent="0.45">
      <c r="A13" s="286" t="s">
        <v>2050</v>
      </c>
      <c r="B13" s="286" t="str">
        <f>様式4・中学部!C38</f>
        <v>ウ</v>
      </c>
      <c r="C13" s="286" t="str">
        <f>様式4・中学部!E37</f>
        <v>こどもスポーツ絵じてん</v>
      </c>
      <c r="E13" s="286" t="s">
        <v>7648</v>
      </c>
      <c r="H13" s="286" t="str">
        <v>職業・家庭　
たのしい家庭科わたしのくらしに生かす</v>
      </c>
    </row>
    <row r="14" spans="1:10" x14ac:dyDescent="0.45">
      <c r="A14" s="286" t="s">
        <v>2053</v>
      </c>
      <c r="B14" s="286" t="str">
        <f>様式4・中学部!C40</f>
        <v>ウ</v>
      </c>
      <c r="C14" s="286" t="str">
        <f>様式4・中学部!E39</f>
        <v>名人はっけん！
まちたんけん（３）くらしをささえる人</v>
      </c>
      <c r="E14" s="286" t="s">
        <v>7648</v>
      </c>
      <c r="H14" s="286" t="str">
        <v>ルールとマナーを学ぶ
子ども生活図鑑 （３）地域・社会生活編</v>
      </c>
    </row>
    <row r="15" spans="1:10" x14ac:dyDescent="0.45">
      <c r="A15" s="286" t="s">
        <v>2056</v>
      </c>
      <c r="B15" s="286" t="str">
        <f>様式4・中学部!C42</f>
        <v>ウ</v>
      </c>
      <c r="C15" s="286" t="str">
        <f>様式4・中学部!E41</f>
        <v>職業・家庭　
たのしい家庭科わたしのくらしに生かす</v>
      </c>
      <c r="E15" s="286" t="s">
        <v>7648</v>
      </c>
      <c r="H15" s="286" t="str">
        <v>ノンタンあそぼうよ（９）ノンタンのたんじょうび</v>
      </c>
    </row>
    <row r="16" spans="1:10" x14ac:dyDescent="0.45">
      <c r="A16" s="286" t="s">
        <v>2059</v>
      </c>
      <c r="B16" s="286" t="str">
        <f>様式4・中学部!C44</f>
        <v>ウ</v>
      </c>
      <c r="C16" s="286" t="str">
        <f>様式4・中学部!E43</f>
        <v>ルールとマナーを学ぶ
子ども生活図鑑 （３）地域・社会生活編</v>
      </c>
      <c r="E16" s="286" t="s">
        <v>7648</v>
      </c>
      <c r="H16" s="286" t="str">
        <v>おはなし３０
ねぇ、よんで！おしゃべりさん</v>
      </c>
    </row>
    <row r="17" spans="1:8" x14ac:dyDescent="0.45">
      <c r="A17" s="286" t="s">
        <v>2062</v>
      </c>
      <c r="B17" s="286">
        <f>様式4・中学部!C46</f>
        <v>0</v>
      </c>
      <c r="C17" s="286" t="str">
        <f>様式4・中学部!E45</f>
        <v/>
      </c>
      <c r="E17" s="286" t="s">
        <v>7648</v>
      </c>
      <c r="H17" s="286" t="str">
        <v>せかいちず絵本</v>
      </c>
    </row>
    <row r="18" spans="1:8" x14ac:dyDescent="0.45">
      <c r="A18" s="286" t="s">
        <v>2065</v>
      </c>
      <c r="B18" s="286">
        <f>様式4・中学部!C48</f>
        <v>0</v>
      </c>
      <c r="C18" s="286" t="str">
        <f>様式4・中学部!E47</f>
        <v/>
      </c>
      <c r="E18" s="286" t="s">
        <v>7648</v>
      </c>
      <c r="H18" s="286" t="str">
        <v>なぞなぞあなあきえほん２かずのかくれんぼ</v>
      </c>
    </row>
    <row r="19" spans="1:8" x14ac:dyDescent="0.45">
      <c r="A19" s="286" t="s">
        <v>2066</v>
      </c>
      <c r="B19" s="286">
        <f>様式4・中学部!C50</f>
        <v>0</v>
      </c>
      <c r="C19" s="286" t="str">
        <f>様式4・中学部!E49</f>
        <v/>
      </c>
      <c r="E19" s="286" t="s">
        <v>7648</v>
      </c>
      <c r="H19" s="286" t="str">
        <v>とけいのえほん</v>
      </c>
    </row>
    <row r="20" spans="1:8" x14ac:dyDescent="0.45">
      <c r="A20" s="286" t="s">
        <v>2067</v>
      </c>
      <c r="B20" s="286">
        <f>様式4・中学部!C52</f>
        <v>0</v>
      </c>
      <c r="C20" s="286" t="str">
        <f>様式4・中学部!E51</f>
        <v/>
      </c>
      <c r="E20" s="286" t="s">
        <v>7648</v>
      </c>
      <c r="H20" s="286" t="str">
        <v>改訂新版
体験を広げるこどものずかん４はなとやさい・くだもの</v>
      </c>
    </row>
    <row r="21" spans="1:8" x14ac:dyDescent="0.45">
      <c r="A21" s="286" t="s">
        <v>2068</v>
      </c>
      <c r="B21" s="286">
        <f>様式4・中学部!C54</f>
        <v>0</v>
      </c>
      <c r="C21" s="286" t="str">
        <f>様式4・中学部!E53</f>
        <v/>
      </c>
      <c r="E21" s="286" t="s">
        <v>7648</v>
      </c>
      <c r="H21" s="286" t="str">
        <v>あーとぶっくひらめき美術館第２館</v>
      </c>
    </row>
    <row r="22" spans="1:8" x14ac:dyDescent="0.45">
      <c r="A22" s="286" t="s">
        <v>2069</v>
      </c>
      <c r="B22" s="286">
        <f>様式4・中学部!C56</f>
        <v>0</v>
      </c>
      <c r="C22" s="286" t="str">
        <f>様式4・中学部!E55</f>
        <v/>
      </c>
      <c r="E22" s="286" t="s">
        <v>7648</v>
      </c>
      <c r="H22" s="286" t="str">
        <v>ノンタンあそぼうよ（９）ノンタンのたんじょうび</v>
      </c>
    </row>
    <row r="23" spans="1:8" x14ac:dyDescent="0.45">
      <c r="A23" s="286" t="s">
        <v>2070</v>
      </c>
      <c r="B23" s="286">
        <f>様式4・中学部!C58</f>
        <v>0</v>
      </c>
      <c r="C23" s="286" t="str">
        <f>様式4・中学部!E57</f>
        <v/>
      </c>
      <c r="E23" s="286" t="s">
        <v>7648</v>
      </c>
      <c r="H23" s="286" t="str">
        <v>おはなし３０
ねぇ、よんで！おしゃべりさん</v>
      </c>
    </row>
    <row r="24" spans="1:8" x14ac:dyDescent="0.45">
      <c r="A24" s="286" t="s">
        <v>2071</v>
      </c>
      <c r="B24" s="286">
        <f>様式4・中学部!C60</f>
        <v>0</v>
      </c>
      <c r="C24" s="286" t="str">
        <f>様式4・中学部!E59</f>
        <v/>
      </c>
      <c r="E24" s="286" t="s">
        <v>7648</v>
      </c>
      <c r="H24" s="286" t="str">
        <v>にっぽんちず絵本</v>
      </c>
    </row>
    <row r="25" spans="1:8" x14ac:dyDescent="0.45">
      <c r="A25" s="286" t="s">
        <v>2072</v>
      </c>
      <c r="B25" s="286">
        <f>様式4・中学部!C62</f>
        <v>0</v>
      </c>
      <c r="C25" s="286" t="str">
        <f>様式4・中学部!E61</f>
        <v/>
      </c>
      <c r="E25" s="286" t="s">
        <v>7648</v>
      </c>
      <c r="H25" s="286" t="str">
        <v>なぞなぞあなあきえほん２かずのかくれんぼ</v>
      </c>
    </row>
    <row r="26" spans="1:8" x14ac:dyDescent="0.45">
      <c r="A26" s="286" t="s">
        <v>2073</v>
      </c>
      <c r="B26" s="286">
        <f>様式4・中学部!C64</f>
        <v>0</v>
      </c>
      <c r="C26" s="286" t="str">
        <f>様式4・中学部!E63</f>
        <v/>
      </c>
      <c r="E26" s="286" t="s">
        <v>7648</v>
      </c>
      <c r="H26" s="286" t="str">
        <v>とけいのえほん</v>
      </c>
    </row>
    <row r="27" spans="1:8" x14ac:dyDescent="0.45">
      <c r="A27" s="286" t="s">
        <v>2074</v>
      </c>
      <c r="B27" s="286">
        <f>様式4・中学部!C66</f>
        <v>0</v>
      </c>
      <c r="C27" s="286" t="str">
        <f>様式4・中学部!E65</f>
        <v/>
      </c>
      <c r="E27" s="286" t="s">
        <v>7648</v>
      </c>
      <c r="H27" s="286" t="str">
        <v>米村でんじろうの
DVDでわかるおもしろ実験！！</v>
      </c>
    </row>
    <row r="28" spans="1:8" x14ac:dyDescent="0.45">
      <c r="A28" s="286" t="s">
        <v>2075</v>
      </c>
      <c r="B28" s="286">
        <f>様式4・中学部!C68</f>
        <v>0</v>
      </c>
      <c r="C28" s="286" t="str">
        <f>様式4・中学部!E67</f>
        <v/>
      </c>
      <c r="E28" s="286" t="s">
        <v>7648</v>
      </c>
    </row>
    <row r="29" spans="1:8" x14ac:dyDescent="0.45">
      <c r="A29" s="286" t="s">
        <v>2076</v>
      </c>
      <c r="B29" s="286">
        <f>様式4・中学部!C70</f>
        <v>0</v>
      </c>
      <c r="C29" s="286" t="str">
        <f>様式4・中学部!E69</f>
        <v/>
      </c>
      <c r="E29" s="286" t="s">
        <v>7648</v>
      </c>
    </row>
    <row r="30" spans="1:8" x14ac:dyDescent="0.45">
      <c r="A30" s="286" t="s">
        <v>2077</v>
      </c>
      <c r="B30" s="286">
        <f>様式4・中学部!C72</f>
        <v>0</v>
      </c>
      <c r="C30" s="286" t="str">
        <f>様式4・中学部!E71</f>
        <v/>
      </c>
      <c r="E30" s="286" t="s">
        <v>7648</v>
      </c>
    </row>
    <row r="31" spans="1:8" x14ac:dyDescent="0.45">
      <c r="A31" s="286" t="s">
        <v>2078</v>
      </c>
      <c r="B31" s="286">
        <f>様式4・中学部!C74</f>
        <v>0</v>
      </c>
      <c r="C31" s="286" t="str">
        <f>様式4・中学部!E73</f>
        <v/>
      </c>
      <c r="E31" s="286" t="s">
        <v>7648</v>
      </c>
    </row>
    <row r="32" spans="1:8" x14ac:dyDescent="0.45">
      <c r="A32" s="286" t="s">
        <v>2079</v>
      </c>
      <c r="B32" s="286">
        <f>様式4・中学部!C76</f>
        <v>0</v>
      </c>
      <c r="C32" s="286" t="str">
        <f>様式4・中学部!E75</f>
        <v/>
      </c>
      <c r="E32" s="286" t="s">
        <v>7648</v>
      </c>
    </row>
    <row r="33" spans="1:5" x14ac:dyDescent="0.45">
      <c r="A33" s="286" t="s">
        <v>2080</v>
      </c>
      <c r="B33" s="286">
        <f>様式4・中学部!C78</f>
        <v>0</v>
      </c>
      <c r="C33" s="286" t="str">
        <f>様式4・中学部!E77</f>
        <v/>
      </c>
      <c r="E33" s="286" t="s">
        <v>7648</v>
      </c>
    </row>
    <row r="34" spans="1:5" x14ac:dyDescent="0.45">
      <c r="A34" s="286" t="s">
        <v>2081</v>
      </c>
      <c r="B34" s="286">
        <f>様式4・中学部!C80</f>
        <v>0</v>
      </c>
      <c r="C34" s="286" t="str">
        <f>様式4・中学部!E79</f>
        <v/>
      </c>
      <c r="E34" s="286" t="s">
        <v>7648</v>
      </c>
    </row>
    <row r="35" spans="1:5" x14ac:dyDescent="0.45">
      <c r="A35" s="286" t="s">
        <v>2082</v>
      </c>
      <c r="B35" s="286">
        <f>様式4・中学部!C82</f>
        <v>0</v>
      </c>
      <c r="C35" s="286" t="str">
        <f>様式4・中学部!E81</f>
        <v/>
      </c>
      <c r="E35" s="286" t="s">
        <v>7648</v>
      </c>
    </row>
    <row r="36" spans="1:5" x14ac:dyDescent="0.45">
      <c r="A36" s="286" t="s">
        <v>2083</v>
      </c>
      <c r="B36" s="286">
        <f>様式4・中学部!C84</f>
        <v>0</v>
      </c>
      <c r="C36" s="286" t="str">
        <f>様式4・中学部!E83</f>
        <v/>
      </c>
      <c r="E36" s="286" t="s">
        <v>7648</v>
      </c>
    </row>
    <row r="37" spans="1:5" x14ac:dyDescent="0.45">
      <c r="A37" s="286" t="s">
        <v>2084</v>
      </c>
      <c r="B37" s="286">
        <f>様式4・中学部!C86</f>
        <v>0</v>
      </c>
      <c r="C37" s="286" t="str">
        <f>様式4・中学部!E85</f>
        <v/>
      </c>
      <c r="E37" s="286" t="s">
        <v>7648</v>
      </c>
    </row>
    <row r="38" spans="1:5" x14ac:dyDescent="0.45">
      <c r="A38" s="286" t="s">
        <v>2085</v>
      </c>
      <c r="B38" s="286">
        <f>様式4・中学部!C88</f>
        <v>0</v>
      </c>
      <c r="C38" s="286" t="str">
        <f>様式4・中学部!E87</f>
        <v/>
      </c>
      <c r="E38" s="286" t="s">
        <v>7648</v>
      </c>
    </row>
    <row r="39" spans="1:5" x14ac:dyDescent="0.45">
      <c r="A39" s="286" t="s">
        <v>2086</v>
      </c>
      <c r="B39" s="286">
        <f>様式4・中学部!C90</f>
        <v>0</v>
      </c>
      <c r="C39" s="286" t="str">
        <f>様式4・中学部!E89</f>
        <v/>
      </c>
      <c r="E39" s="286" t="s">
        <v>7648</v>
      </c>
    </row>
    <row r="40" spans="1:5" x14ac:dyDescent="0.45">
      <c r="A40" s="286" t="s">
        <v>2087</v>
      </c>
      <c r="B40" s="286">
        <f>様式4・中学部!C92</f>
        <v>0</v>
      </c>
      <c r="C40" s="286" t="str">
        <f>様式4・中学部!E91</f>
        <v/>
      </c>
      <c r="E40" s="286" t="s">
        <v>7648</v>
      </c>
    </row>
    <row r="41" spans="1:5" x14ac:dyDescent="0.45">
      <c r="A41" s="286" t="s">
        <v>2088</v>
      </c>
      <c r="B41" s="286">
        <f>様式4・中学部!C94</f>
        <v>0</v>
      </c>
      <c r="C41" s="286" t="str">
        <f>様式4・中学部!E93</f>
        <v/>
      </c>
      <c r="E41" s="286" t="s">
        <v>7648</v>
      </c>
    </row>
    <row r="42" spans="1:5" x14ac:dyDescent="0.45">
      <c r="A42" s="286" t="s">
        <v>2089</v>
      </c>
      <c r="B42" s="286">
        <f>様式4・中学部!C96</f>
        <v>0</v>
      </c>
      <c r="C42" s="286" t="str">
        <f>様式4・中学部!E95</f>
        <v/>
      </c>
      <c r="E42" s="286" t="s">
        <v>7648</v>
      </c>
    </row>
    <row r="43" spans="1:5" x14ac:dyDescent="0.45">
      <c r="A43" s="286" t="s">
        <v>2090</v>
      </c>
      <c r="B43" s="286">
        <f>様式4・中学部!C98</f>
        <v>0</v>
      </c>
      <c r="C43" s="286" t="str">
        <f>様式4・中学部!E97</f>
        <v/>
      </c>
      <c r="E43" s="286" t="s">
        <v>7648</v>
      </c>
    </row>
    <row r="44" spans="1:5" x14ac:dyDescent="0.45">
      <c r="A44" s="286" t="s">
        <v>2091</v>
      </c>
      <c r="B44" s="286">
        <f>様式4・中学部!C100</f>
        <v>0</v>
      </c>
      <c r="C44" s="286" t="str">
        <f>様式4・中学部!E99</f>
        <v/>
      </c>
      <c r="E44" s="286" t="s">
        <v>7648</v>
      </c>
    </row>
    <row r="45" spans="1:5" x14ac:dyDescent="0.45">
      <c r="A45" s="286" t="s">
        <v>2092</v>
      </c>
      <c r="B45" s="286">
        <f>様式4・中学部!C102</f>
        <v>0</v>
      </c>
      <c r="C45" s="286" t="str">
        <f>様式4・中学部!E101</f>
        <v/>
      </c>
      <c r="E45" s="286" t="s">
        <v>7648</v>
      </c>
    </row>
    <row r="46" spans="1:5" x14ac:dyDescent="0.45">
      <c r="A46" s="286" t="s">
        <v>2093</v>
      </c>
      <c r="B46" s="286">
        <f>様式4・中学部!C104</f>
        <v>0</v>
      </c>
      <c r="C46" s="286" t="str">
        <f>様式4・中学部!E103</f>
        <v/>
      </c>
      <c r="E46" s="286" t="s">
        <v>7648</v>
      </c>
    </row>
    <row r="47" spans="1:5" x14ac:dyDescent="0.45">
      <c r="A47" s="286" t="s">
        <v>2094</v>
      </c>
      <c r="B47" s="286">
        <f>様式4・中学部!C106</f>
        <v>0</v>
      </c>
      <c r="C47" s="286" t="str">
        <f>様式4・中学部!E105</f>
        <v/>
      </c>
      <c r="E47" s="286" t="s">
        <v>7648</v>
      </c>
    </row>
    <row r="48" spans="1:5" x14ac:dyDescent="0.45">
      <c r="A48" s="286" t="s">
        <v>2095</v>
      </c>
      <c r="B48" s="286">
        <f>様式4・中学部!C108</f>
        <v>0</v>
      </c>
      <c r="C48" s="286" t="str">
        <f>様式4・中学部!E107</f>
        <v/>
      </c>
      <c r="E48" s="286" t="s">
        <v>7648</v>
      </c>
    </row>
    <row r="49" spans="1:5" x14ac:dyDescent="0.45">
      <c r="A49" s="286" t="s">
        <v>2096</v>
      </c>
      <c r="B49" s="286">
        <f>様式4・中学部!C110</f>
        <v>0</v>
      </c>
      <c r="C49" s="286" t="str">
        <f>様式4・中学部!E109</f>
        <v/>
      </c>
      <c r="E49" s="286" t="s">
        <v>7648</v>
      </c>
    </row>
    <row r="50" spans="1:5" x14ac:dyDescent="0.45">
      <c r="A50" s="286" t="s">
        <v>2097</v>
      </c>
      <c r="B50" s="286">
        <f>様式4・中学部!C112</f>
        <v>0</v>
      </c>
      <c r="C50" s="286" t="str">
        <f>様式4・中学部!E111</f>
        <v/>
      </c>
      <c r="E50" s="286" t="s">
        <v>7648</v>
      </c>
    </row>
    <row r="51" spans="1:5" x14ac:dyDescent="0.45">
      <c r="A51" s="286" t="s">
        <v>2098</v>
      </c>
      <c r="B51" s="286">
        <f>様式4・中学部!C114</f>
        <v>0</v>
      </c>
      <c r="C51" s="286" t="str">
        <f>様式4・中学部!E113</f>
        <v/>
      </c>
      <c r="E51" s="286" t="s">
        <v>7648</v>
      </c>
    </row>
    <row r="52" spans="1:5" x14ac:dyDescent="0.45">
      <c r="A52" s="286" t="s">
        <v>2100</v>
      </c>
      <c r="B52" s="286">
        <f>様式4・中学部!C116</f>
        <v>0</v>
      </c>
      <c r="C52" s="286" t="str">
        <f>様式4・中学部!E115</f>
        <v/>
      </c>
      <c r="E52" s="286" t="s">
        <v>7648</v>
      </c>
    </row>
    <row r="53" spans="1:5" x14ac:dyDescent="0.45">
      <c r="A53" s="286" t="s">
        <v>2102</v>
      </c>
      <c r="B53" s="286">
        <f>様式4・中学部!C118</f>
        <v>0</v>
      </c>
      <c r="C53" s="286" t="str">
        <f>様式4・中学部!E117</f>
        <v/>
      </c>
      <c r="E53" s="286" t="s">
        <v>7648</v>
      </c>
    </row>
    <row r="54" spans="1:5" x14ac:dyDescent="0.45">
      <c r="A54" s="286" t="s">
        <v>2103</v>
      </c>
      <c r="B54" s="286">
        <f>様式4・中学部!C120</f>
        <v>0</v>
      </c>
      <c r="C54" s="286" t="str">
        <f>様式4・中学部!E119</f>
        <v/>
      </c>
      <c r="E54" s="286" t="s">
        <v>7648</v>
      </c>
    </row>
    <row r="55" spans="1:5" x14ac:dyDescent="0.45">
      <c r="A55" s="286" t="s">
        <v>2105</v>
      </c>
      <c r="B55" s="286">
        <f>様式4・中学部!C122</f>
        <v>0</v>
      </c>
      <c r="C55" s="286" t="str">
        <f>様式4・中学部!E121</f>
        <v/>
      </c>
      <c r="E55" s="286" t="s">
        <v>7648</v>
      </c>
    </row>
    <row r="56" spans="1:5" x14ac:dyDescent="0.45">
      <c r="A56" s="286" t="s">
        <v>2104</v>
      </c>
      <c r="B56" s="286">
        <f>様式4・中学部!C124</f>
        <v>0</v>
      </c>
      <c r="C56" s="286" t="str">
        <f>様式4・中学部!E123</f>
        <v/>
      </c>
      <c r="E56" s="286" t="s">
        <v>7648</v>
      </c>
    </row>
    <row r="57" spans="1:5" x14ac:dyDescent="0.45">
      <c r="A57" s="286" t="s">
        <v>2106</v>
      </c>
      <c r="B57" s="286">
        <f>様式4・中学部!C126</f>
        <v>0</v>
      </c>
      <c r="C57" s="286" t="str">
        <f>様式4・中学部!E125</f>
        <v/>
      </c>
      <c r="E57" s="286" t="s">
        <v>7648</v>
      </c>
    </row>
    <row r="58" spans="1:5" x14ac:dyDescent="0.45">
      <c r="A58" s="286" t="s">
        <v>2107</v>
      </c>
      <c r="B58" s="286">
        <f>様式4・中学部!C128</f>
        <v>0</v>
      </c>
      <c r="C58" s="286" t="str">
        <f>様式4・中学部!E127</f>
        <v/>
      </c>
      <c r="E58" s="286" t="s">
        <v>7648</v>
      </c>
    </row>
    <row r="59" spans="1:5" x14ac:dyDescent="0.45">
      <c r="A59" s="286" t="s">
        <v>2108</v>
      </c>
      <c r="B59" s="286">
        <f>様式4・中学部!C130</f>
        <v>0</v>
      </c>
      <c r="C59" s="286" t="str">
        <f>様式4・中学部!E129</f>
        <v/>
      </c>
      <c r="E59" s="286" t="s">
        <v>7648</v>
      </c>
    </row>
    <row r="60" spans="1:5" x14ac:dyDescent="0.45">
      <c r="A60" s="286" t="s">
        <v>2109</v>
      </c>
      <c r="B60" s="286">
        <f>様式4・中学部!C132</f>
        <v>0</v>
      </c>
      <c r="C60" s="286" t="str">
        <f>様式4・中学部!E131</f>
        <v/>
      </c>
      <c r="E60" s="286" t="s">
        <v>7648</v>
      </c>
    </row>
    <row r="61" spans="1:5" x14ac:dyDescent="0.45">
      <c r="A61" s="286" t="s">
        <v>2110</v>
      </c>
      <c r="B61" s="286">
        <f>様式4・中学部!C134</f>
        <v>0</v>
      </c>
      <c r="C61" s="286" t="str">
        <f>様式4・中学部!E133</f>
        <v/>
      </c>
      <c r="E61" s="286" t="s">
        <v>7648</v>
      </c>
    </row>
    <row r="62" spans="1:5" x14ac:dyDescent="0.45">
      <c r="A62" s="286" t="s">
        <v>2111</v>
      </c>
      <c r="B62" s="286">
        <f>様式4・中学部!C136</f>
        <v>0</v>
      </c>
      <c r="C62" s="286" t="str">
        <f>様式4・中学部!E135</f>
        <v/>
      </c>
      <c r="E62" s="286" t="s">
        <v>7648</v>
      </c>
    </row>
    <row r="63" spans="1:5" x14ac:dyDescent="0.45">
      <c r="A63" s="286" t="s">
        <v>7730</v>
      </c>
      <c r="B63" s="286" t="str">
        <f>様式4・中学部!K18</f>
        <v>ウ</v>
      </c>
      <c r="C63" s="286" t="str">
        <f>様式4・中学部!M17</f>
        <v>ノンタンあそぼうよ（９）ノンタンのたんじょうび</v>
      </c>
      <c r="D63" s="286">
        <f>様式4・中学部!Q17</f>
        <v>0</v>
      </c>
      <c r="E63" s="286" t="s">
        <v>7648</v>
      </c>
    </row>
    <row r="64" spans="1:5" x14ac:dyDescent="0.45">
      <c r="A64" s="286" t="s">
        <v>2024</v>
      </c>
      <c r="B64" s="286" t="str">
        <f>様式4・中学部!K20</f>
        <v>ウ</v>
      </c>
      <c r="C64" s="286" t="str">
        <f>様式4・中学部!M19</f>
        <v>おはなし３０
ねぇ、よんで！おしゃべりさん</v>
      </c>
      <c r="D64" s="286">
        <f>様式4・中学部!Q19</f>
        <v>0</v>
      </c>
      <c r="E64" s="286" t="s">
        <v>7648</v>
      </c>
    </row>
    <row r="65" spans="1:5" x14ac:dyDescent="0.45">
      <c r="A65" s="286" t="s">
        <v>2027</v>
      </c>
      <c r="B65" s="286" t="str">
        <f>様式4・中学部!K22</f>
        <v>イ</v>
      </c>
      <c r="C65" s="286" t="str">
        <f>様式4・中学部!M21</f>
        <v>国語　☆☆☆☆</v>
      </c>
      <c r="D65" s="286" t="str">
        <f>様式4・中学部!Q21</f>
        <v>〇</v>
      </c>
      <c r="E65" s="286" t="s">
        <v>7648</v>
      </c>
    </row>
    <row r="66" spans="1:5" x14ac:dyDescent="0.45">
      <c r="A66" s="286" t="s">
        <v>2030</v>
      </c>
      <c r="B66" s="286" t="str">
        <f>様式4・中学部!K24</f>
        <v>ウ</v>
      </c>
      <c r="C66" s="286" t="str">
        <f>様式4・中学部!M23</f>
        <v>せかいちず絵本</v>
      </c>
      <c r="D66" s="286">
        <f>様式4・中学部!Q23</f>
        <v>0</v>
      </c>
      <c r="E66" s="286" t="s">
        <v>7648</v>
      </c>
    </row>
    <row r="67" spans="1:5" x14ac:dyDescent="0.45">
      <c r="A67" s="286" t="s">
        <v>2033</v>
      </c>
      <c r="B67" s="286" t="str">
        <f>様式4・中学部!K26</f>
        <v>ウ</v>
      </c>
      <c r="C67" s="286" t="str">
        <f>様式4・中学部!M25</f>
        <v>なぞなぞあなあきえほん２かずのかくれんぼ</v>
      </c>
      <c r="D67" s="286">
        <f>様式4・中学部!Q25</f>
        <v>0</v>
      </c>
      <c r="E67" s="286" t="s">
        <v>7648</v>
      </c>
    </row>
    <row r="68" spans="1:5" x14ac:dyDescent="0.45">
      <c r="A68" s="286" t="s">
        <v>2036</v>
      </c>
      <c r="B68" s="286" t="str">
        <f>様式4・中学部!K28</f>
        <v>ウ</v>
      </c>
      <c r="C68" s="286" t="str">
        <f>様式4・中学部!M27</f>
        <v>とけいのえほん</v>
      </c>
      <c r="D68" s="286">
        <f>様式4・中学部!Q27</f>
        <v>0</v>
      </c>
      <c r="E68" s="286" t="s">
        <v>7648</v>
      </c>
    </row>
    <row r="69" spans="1:5" x14ac:dyDescent="0.45">
      <c r="A69" s="286" t="s">
        <v>2039</v>
      </c>
      <c r="B69" s="286" t="str">
        <f>様式4・中学部!K30</f>
        <v>イ</v>
      </c>
      <c r="C69" s="286" t="str">
        <f>様式4・中学部!M29</f>
        <v>数学　☆☆☆☆</v>
      </c>
      <c r="D69" s="286" t="str">
        <f>様式4・中学部!Q29</f>
        <v>〇</v>
      </c>
      <c r="E69" s="286" t="s">
        <v>7648</v>
      </c>
    </row>
    <row r="70" spans="1:5" x14ac:dyDescent="0.45">
      <c r="A70" s="286" t="s">
        <v>2042</v>
      </c>
      <c r="B70" s="286" t="str">
        <f>様式4・中学部!K32</f>
        <v>ウ</v>
      </c>
      <c r="C70" s="286" t="str">
        <f>様式4・中学部!M31</f>
        <v>改訂新版
体験を広げるこどものずかん４はなとやさい・くだもの</v>
      </c>
      <c r="D70" s="286">
        <f>様式4・中学部!Q31</f>
        <v>0</v>
      </c>
      <c r="E70" s="286" t="s">
        <v>7648</v>
      </c>
    </row>
    <row r="71" spans="1:5" x14ac:dyDescent="0.45">
      <c r="A71" s="286" t="s">
        <v>2045</v>
      </c>
      <c r="B71" s="286" t="str">
        <f>様式4・中学部!K34</f>
        <v>ウ</v>
      </c>
      <c r="C71" s="286" t="str">
        <f>様式4・中学部!M33</f>
        <v>CD付き名曲を
聴きながら旅するオーケストラの絵本</v>
      </c>
      <c r="D71" s="286" t="str">
        <f>様式4・中学部!Q33</f>
        <v>〇</v>
      </c>
      <c r="E71" s="286" t="s">
        <v>7648</v>
      </c>
    </row>
    <row r="72" spans="1:5" x14ac:dyDescent="0.45">
      <c r="A72" s="286" t="s">
        <v>2048</v>
      </c>
      <c r="B72" s="286" t="str">
        <f>様式4・中学部!K36</f>
        <v>ウ</v>
      </c>
      <c r="C72" s="286" t="str">
        <f>様式4・中学部!M35</f>
        <v>あーとぶっくひらめき美術館第２館</v>
      </c>
      <c r="D72" s="286">
        <f>様式4・中学部!Q35</f>
        <v>0</v>
      </c>
      <c r="E72" s="286" t="s">
        <v>7648</v>
      </c>
    </row>
    <row r="73" spans="1:5" x14ac:dyDescent="0.45">
      <c r="A73" s="286" t="s">
        <v>2051</v>
      </c>
      <c r="B73" s="286" t="str">
        <f>様式4・中学部!K38</f>
        <v>ウ</v>
      </c>
      <c r="C73" s="286" t="str">
        <f>様式4・中学部!M37</f>
        <v>こどもスポーツ絵じてん</v>
      </c>
      <c r="D73" s="286" t="str">
        <f>様式4・中学部!Q37</f>
        <v>〇</v>
      </c>
      <c r="E73" s="286" t="s">
        <v>7648</v>
      </c>
    </row>
    <row r="74" spans="1:5" x14ac:dyDescent="0.45">
      <c r="A74" s="286" t="s">
        <v>2054</v>
      </c>
      <c r="B74" s="286" t="str">
        <f>様式4・中学部!K40</f>
        <v>イ</v>
      </c>
      <c r="C74" s="286" t="str">
        <f>様式4・中学部!M39</f>
        <v>職業・家庭　☆☆☆☆☆</v>
      </c>
      <c r="D74" s="286" t="str">
        <f>様式4・中学部!Q39</f>
        <v>〇</v>
      </c>
      <c r="E74" s="286" t="s">
        <v>7648</v>
      </c>
    </row>
    <row r="75" spans="1:5" x14ac:dyDescent="0.45">
      <c r="A75" s="286" t="s">
        <v>2057</v>
      </c>
      <c r="B75" s="286" t="str">
        <f>様式4・中学部!K42</f>
        <v>ウ</v>
      </c>
      <c r="C75" s="286" t="str">
        <f>様式4・中学部!M41</f>
        <v>ルールとマナーを学ぶ
子ども生活図鑑 （３）地域・社会生活編</v>
      </c>
      <c r="D75" s="286" t="str">
        <f>様式4・中学部!Q41</f>
        <v>〇</v>
      </c>
      <c r="E75" s="286" t="s">
        <v>7648</v>
      </c>
    </row>
    <row r="76" spans="1:5" x14ac:dyDescent="0.45">
      <c r="A76" s="286" t="s">
        <v>2060</v>
      </c>
      <c r="B76" s="286">
        <f>様式4・中学部!K44</f>
        <v>0</v>
      </c>
      <c r="C76" s="286" t="str">
        <f>様式4・中学部!M43</f>
        <v/>
      </c>
      <c r="D76" s="286">
        <f>様式4・中学部!Q43</f>
        <v>0</v>
      </c>
      <c r="E76" s="286" t="s">
        <v>7648</v>
      </c>
    </row>
    <row r="77" spans="1:5" x14ac:dyDescent="0.45">
      <c r="A77" s="286" t="s">
        <v>2063</v>
      </c>
      <c r="B77" s="286">
        <f>様式4・中学部!K46</f>
        <v>0</v>
      </c>
      <c r="C77" s="286" t="str">
        <f>様式4・中学部!M45</f>
        <v/>
      </c>
      <c r="D77" s="286">
        <f>様式4・中学部!Q45</f>
        <v>0</v>
      </c>
      <c r="E77" s="286" t="s">
        <v>7648</v>
      </c>
    </row>
    <row r="78" spans="1:5" x14ac:dyDescent="0.45">
      <c r="A78" s="286" t="s">
        <v>1955</v>
      </c>
      <c r="B78" s="286">
        <f>様式4・中学部!K48</f>
        <v>0</v>
      </c>
      <c r="C78" s="286" t="str">
        <f>様式4・中学部!M47</f>
        <v/>
      </c>
      <c r="D78" s="286">
        <f>様式4・中学部!Q47</f>
        <v>0</v>
      </c>
      <c r="E78" s="286" t="s">
        <v>7648</v>
      </c>
    </row>
    <row r="79" spans="1:5" x14ac:dyDescent="0.45">
      <c r="A79" s="286" t="s">
        <v>1956</v>
      </c>
      <c r="B79" s="286">
        <f>様式4・中学部!K50</f>
        <v>0</v>
      </c>
      <c r="C79" s="286" t="str">
        <f>様式4・中学部!M49</f>
        <v/>
      </c>
      <c r="D79" s="286">
        <f>様式4・中学部!Q49</f>
        <v>0</v>
      </c>
      <c r="E79" s="286" t="s">
        <v>7648</v>
      </c>
    </row>
    <row r="80" spans="1:5" x14ac:dyDescent="0.45">
      <c r="A80" s="286" t="s">
        <v>1957</v>
      </c>
      <c r="B80" s="286">
        <f>様式4・中学部!K52</f>
        <v>0</v>
      </c>
      <c r="C80" s="286" t="str">
        <f>様式4・中学部!M51</f>
        <v/>
      </c>
      <c r="D80" s="286">
        <f>様式4・中学部!Q51</f>
        <v>0</v>
      </c>
      <c r="E80" s="286" t="s">
        <v>7648</v>
      </c>
    </row>
    <row r="81" spans="1:5" x14ac:dyDescent="0.45">
      <c r="A81" s="286" t="s">
        <v>1958</v>
      </c>
      <c r="B81" s="286">
        <f>様式4・中学部!K54</f>
        <v>0</v>
      </c>
      <c r="C81" s="286" t="str">
        <f>様式4・中学部!M53</f>
        <v/>
      </c>
      <c r="D81" s="286">
        <f>様式4・中学部!Q53</f>
        <v>0</v>
      </c>
      <c r="E81" s="286" t="s">
        <v>7648</v>
      </c>
    </row>
    <row r="82" spans="1:5" x14ac:dyDescent="0.45">
      <c r="A82" s="286" t="s">
        <v>1959</v>
      </c>
      <c r="B82" s="286">
        <f>様式4・中学部!K56</f>
        <v>0</v>
      </c>
      <c r="C82" s="286" t="str">
        <f>様式4・中学部!M55</f>
        <v/>
      </c>
      <c r="D82" s="286">
        <f>様式4・中学部!Q55</f>
        <v>0</v>
      </c>
      <c r="E82" s="286" t="s">
        <v>7648</v>
      </c>
    </row>
    <row r="83" spans="1:5" x14ac:dyDescent="0.45">
      <c r="A83" s="286" t="s">
        <v>1960</v>
      </c>
      <c r="B83" s="286">
        <f>様式4・中学部!K58</f>
        <v>0</v>
      </c>
      <c r="C83" s="286" t="str">
        <f>様式4・中学部!M57</f>
        <v/>
      </c>
      <c r="D83" s="286">
        <f>様式4・中学部!Q57</f>
        <v>0</v>
      </c>
      <c r="E83" s="286" t="s">
        <v>7648</v>
      </c>
    </row>
    <row r="84" spans="1:5" x14ac:dyDescent="0.45">
      <c r="A84" s="286" t="s">
        <v>1961</v>
      </c>
      <c r="B84" s="286">
        <f>様式4・中学部!K60</f>
        <v>0</v>
      </c>
      <c r="C84" s="286" t="str">
        <f>様式4・中学部!M59</f>
        <v/>
      </c>
      <c r="D84" s="286">
        <f>様式4・中学部!Q59</f>
        <v>0</v>
      </c>
      <c r="E84" s="286" t="s">
        <v>7648</v>
      </c>
    </row>
    <row r="85" spans="1:5" x14ac:dyDescent="0.45">
      <c r="A85" s="286" t="s">
        <v>1962</v>
      </c>
      <c r="B85" s="286">
        <f>様式4・中学部!K62</f>
        <v>0</v>
      </c>
      <c r="C85" s="286" t="str">
        <f>様式4・中学部!M61</f>
        <v/>
      </c>
      <c r="D85" s="286">
        <f>様式4・中学部!Q61</f>
        <v>0</v>
      </c>
      <c r="E85" s="286" t="s">
        <v>7648</v>
      </c>
    </row>
    <row r="86" spans="1:5" x14ac:dyDescent="0.45">
      <c r="A86" s="286" t="s">
        <v>1963</v>
      </c>
      <c r="B86" s="286">
        <f>様式4・中学部!K64</f>
        <v>0</v>
      </c>
      <c r="C86" s="286" t="str">
        <f>様式4・中学部!M63</f>
        <v/>
      </c>
      <c r="D86" s="286">
        <f>様式4・中学部!Q63</f>
        <v>0</v>
      </c>
      <c r="E86" s="286" t="s">
        <v>7648</v>
      </c>
    </row>
    <row r="87" spans="1:5" x14ac:dyDescent="0.45">
      <c r="A87" s="286" t="s">
        <v>1964</v>
      </c>
      <c r="B87" s="286">
        <f>様式4・中学部!K66</f>
        <v>0</v>
      </c>
      <c r="C87" s="286" t="str">
        <f>様式4・中学部!M65</f>
        <v/>
      </c>
      <c r="D87" s="286">
        <f>様式4・中学部!Q65</f>
        <v>0</v>
      </c>
      <c r="E87" s="286" t="s">
        <v>7648</v>
      </c>
    </row>
    <row r="88" spans="1:5" x14ac:dyDescent="0.45">
      <c r="A88" s="286" t="s">
        <v>1965</v>
      </c>
      <c r="B88" s="286">
        <f>様式4・中学部!K68</f>
        <v>0</v>
      </c>
      <c r="C88" s="286" t="str">
        <f>様式4・中学部!M67</f>
        <v/>
      </c>
      <c r="D88" s="286">
        <f>様式4・中学部!Q67</f>
        <v>0</v>
      </c>
      <c r="E88" s="286" t="s">
        <v>7648</v>
      </c>
    </row>
    <row r="89" spans="1:5" x14ac:dyDescent="0.45">
      <c r="A89" s="286" t="s">
        <v>1966</v>
      </c>
      <c r="B89" s="286">
        <f>様式4・中学部!K70</f>
        <v>0</v>
      </c>
      <c r="C89" s="286" t="str">
        <f>様式4・中学部!M69</f>
        <v/>
      </c>
      <c r="D89" s="286">
        <f>様式4・中学部!Q69</f>
        <v>0</v>
      </c>
      <c r="E89" s="286" t="s">
        <v>7648</v>
      </c>
    </row>
    <row r="90" spans="1:5" x14ac:dyDescent="0.45">
      <c r="A90" s="286" t="s">
        <v>1967</v>
      </c>
      <c r="B90" s="286">
        <f>様式4・中学部!K72</f>
        <v>0</v>
      </c>
      <c r="C90" s="286" t="str">
        <f>様式4・中学部!M71</f>
        <v/>
      </c>
      <c r="D90" s="286">
        <f>様式4・中学部!Q71</f>
        <v>0</v>
      </c>
      <c r="E90" s="286" t="s">
        <v>7648</v>
      </c>
    </row>
    <row r="91" spans="1:5" x14ac:dyDescent="0.45">
      <c r="A91" s="286" t="s">
        <v>1968</v>
      </c>
      <c r="B91" s="286">
        <f>様式4・中学部!K74</f>
        <v>0</v>
      </c>
      <c r="C91" s="286" t="str">
        <f>様式4・中学部!M73</f>
        <v/>
      </c>
      <c r="D91" s="286">
        <f>様式4・中学部!Q73</f>
        <v>0</v>
      </c>
      <c r="E91" s="286" t="s">
        <v>7648</v>
      </c>
    </row>
    <row r="92" spans="1:5" x14ac:dyDescent="0.45">
      <c r="A92" s="286" t="s">
        <v>1969</v>
      </c>
      <c r="B92" s="286">
        <f>様式4・中学部!K76</f>
        <v>0</v>
      </c>
      <c r="C92" s="286" t="str">
        <f>様式4・中学部!M75</f>
        <v/>
      </c>
      <c r="D92" s="286">
        <f>様式4・中学部!Q75</f>
        <v>0</v>
      </c>
      <c r="E92" s="286" t="s">
        <v>7648</v>
      </c>
    </row>
    <row r="93" spans="1:5" x14ac:dyDescent="0.45">
      <c r="A93" s="286" t="s">
        <v>1987</v>
      </c>
      <c r="B93" s="286">
        <f>様式4・中学部!K78</f>
        <v>0</v>
      </c>
      <c r="C93" s="286" t="str">
        <f>様式4・中学部!M77</f>
        <v/>
      </c>
      <c r="D93" s="286">
        <f>様式4・中学部!Q77</f>
        <v>0</v>
      </c>
      <c r="E93" s="286" t="s">
        <v>7648</v>
      </c>
    </row>
    <row r="94" spans="1:5" x14ac:dyDescent="0.45">
      <c r="A94" s="286" t="s">
        <v>1988</v>
      </c>
      <c r="B94" s="286">
        <f>様式4・中学部!K80</f>
        <v>0</v>
      </c>
      <c r="C94" s="286" t="str">
        <f>様式4・中学部!M79</f>
        <v/>
      </c>
      <c r="D94" s="286">
        <f>様式4・中学部!Q79</f>
        <v>0</v>
      </c>
      <c r="E94" s="286" t="s">
        <v>7648</v>
      </c>
    </row>
    <row r="95" spans="1:5" x14ac:dyDescent="0.45">
      <c r="A95" s="286" t="s">
        <v>1989</v>
      </c>
      <c r="B95" s="286">
        <f>様式4・中学部!K82</f>
        <v>0</v>
      </c>
      <c r="C95" s="286" t="str">
        <f>様式4・中学部!M81</f>
        <v/>
      </c>
      <c r="D95" s="286">
        <f>様式4・中学部!Q81</f>
        <v>0</v>
      </c>
      <c r="E95" s="286" t="s">
        <v>7648</v>
      </c>
    </row>
    <row r="96" spans="1:5" x14ac:dyDescent="0.45">
      <c r="A96" s="286" t="s">
        <v>1990</v>
      </c>
      <c r="B96" s="286">
        <f>様式4・中学部!K84</f>
        <v>0</v>
      </c>
      <c r="C96" s="286" t="str">
        <f>様式4・中学部!M83</f>
        <v/>
      </c>
      <c r="D96" s="286">
        <f>様式4・中学部!Q83</f>
        <v>0</v>
      </c>
      <c r="E96" s="286" t="s">
        <v>7648</v>
      </c>
    </row>
    <row r="97" spans="1:5" x14ac:dyDescent="0.45">
      <c r="A97" s="286" t="s">
        <v>1991</v>
      </c>
      <c r="B97" s="286">
        <f>様式4・中学部!K86</f>
        <v>0</v>
      </c>
      <c r="C97" s="286" t="str">
        <f>様式4・中学部!M85</f>
        <v/>
      </c>
      <c r="D97" s="286">
        <f>様式4・中学部!Q85</f>
        <v>0</v>
      </c>
      <c r="E97" s="286" t="s">
        <v>7648</v>
      </c>
    </row>
    <row r="98" spans="1:5" x14ac:dyDescent="0.45">
      <c r="A98" s="286" t="s">
        <v>1992</v>
      </c>
      <c r="B98" s="286">
        <f>様式4・中学部!K88</f>
        <v>0</v>
      </c>
      <c r="C98" s="286" t="str">
        <f>様式4・中学部!M87</f>
        <v/>
      </c>
      <c r="D98" s="286">
        <f>様式4・中学部!Q87</f>
        <v>0</v>
      </c>
      <c r="E98" s="286" t="s">
        <v>7648</v>
      </c>
    </row>
    <row r="99" spans="1:5" x14ac:dyDescent="0.45">
      <c r="A99" s="286" t="s">
        <v>1993</v>
      </c>
      <c r="B99" s="286">
        <f>様式4・中学部!K90</f>
        <v>0</v>
      </c>
      <c r="C99" s="286" t="str">
        <f>様式4・中学部!M89</f>
        <v/>
      </c>
      <c r="D99" s="286">
        <f>様式4・中学部!Q89</f>
        <v>0</v>
      </c>
      <c r="E99" s="286" t="s">
        <v>7648</v>
      </c>
    </row>
    <row r="100" spans="1:5" x14ac:dyDescent="0.45">
      <c r="A100" s="286" t="s">
        <v>1994</v>
      </c>
      <c r="B100" s="286">
        <f>様式4・中学部!K92</f>
        <v>0</v>
      </c>
      <c r="C100" s="286" t="str">
        <f>様式4・中学部!M91</f>
        <v/>
      </c>
      <c r="D100" s="286">
        <f>様式4・中学部!Q91</f>
        <v>0</v>
      </c>
      <c r="E100" s="286" t="s">
        <v>7648</v>
      </c>
    </row>
    <row r="101" spans="1:5" x14ac:dyDescent="0.45">
      <c r="A101" s="286" t="s">
        <v>1995</v>
      </c>
      <c r="B101" s="286">
        <f>様式4・中学部!K94</f>
        <v>0</v>
      </c>
      <c r="C101" s="286" t="str">
        <f>様式4・中学部!M93</f>
        <v/>
      </c>
      <c r="D101" s="286">
        <f>様式4・中学部!Q93</f>
        <v>0</v>
      </c>
      <c r="E101" s="286" t="s">
        <v>7648</v>
      </c>
    </row>
    <row r="102" spans="1:5" x14ac:dyDescent="0.45">
      <c r="A102" s="286" t="s">
        <v>1996</v>
      </c>
      <c r="B102" s="286">
        <f>様式4・中学部!K96</f>
        <v>0</v>
      </c>
      <c r="C102" s="286" t="str">
        <f>様式4・中学部!M95</f>
        <v/>
      </c>
      <c r="D102" s="286">
        <f>様式4・中学部!Q95</f>
        <v>0</v>
      </c>
      <c r="E102" s="286" t="s">
        <v>7648</v>
      </c>
    </row>
    <row r="103" spans="1:5" x14ac:dyDescent="0.45">
      <c r="A103" s="286" t="s">
        <v>1997</v>
      </c>
      <c r="B103" s="286">
        <f>様式4・中学部!K98</f>
        <v>0</v>
      </c>
      <c r="C103" s="286" t="str">
        <f>様式4・中学部!M97</f>
        <v/>
      </c>
      <c r="D103" s="286">
        <f>様式4・中学部!Q97</f>
        <v>0</v>
      </c>
      <c r="E103" s="286" t="s">
        <v>7648</v>
      </c>
    </row>
    <row r="104" spans="1:5" x14ac:dyDescent="0.45">
      <c r="A104" s="286" t="s">
        <v>1998</v>
      </c>
      <c r="B104" s="286">
        <f>様式4・中学部!K100</f>
        <v>0</v>
      </c>
      <c r="C104" s="286" t="str">
        <f>様式4・中学部!M99</f>
        <v/>
      </c>
      <c r="D104" s="286">
        <f>様式4・中学部!Q99</f>
        <v>0</v>
      </c>
      <c r="E104" s="286" t="s">
        <v>7648</v>
      </c>
    </row>
    <row r="105" spans="1:5" x14ac:dyDescent="0.45">
      <c r="A105" s="286" t="s">
        <v>1999</v>
      </c>
      <c r="B105" s="286">
        <f>様式4・中学部!K102</f>
        <v>0</v>
      </c>
      <c r="C105" s="286" t="str">
        <f>様式4・中学部!M101</f>
        <v/>
      </c>
      <c r="D105" s="286">
        <f>様式4・中学部!Q101</f>
        <v>0</v>
      </c>
      <c r="E105" s="286" t="s">
        <v>7648</v>
      </c>
    </row>
    <row r="106" spans="1:5" x14ac:dyDescent="0.45">
      <c r="A106" s="286" t="s">
        <v>2000</v>
      </c>
      <c r="B106" s="286">
        <f>様式4・中学部!K104</f>
        <v>0</v>
      </c>
      <c r="C106" s="286" t="str">
        <f>様式4・中学部!M103</f>
        <v/>
      </c>
      <c r="D106" s="286">
        <f>様式4・中学部!Q103</f>
        <v>0</v>
      </c>
      <c r="E106" s="286" t="s">
        <v>7648</v>
      </c>
    </row>
    <row r="107" spans="1:5" x14ac:dyDescent="0.45">
      <c r="A107" s="286" t="s">
        <v>2001</v>
      </c>
      <c r="B107" s="286">
        <f>様式4・中学部!K106</f>
        <v>0</v>
      </c>
      <c r="C107" s="286" t="str">
        <f>様式4・中学部!M105</f>
        <v/>
      </c>
      <c r="D107" s="286">
        <f>様式4・中学部!Q105</f>
        <v>0</v>
      </c>
      <c r="E107" s="286" t="s">
        <v>7648</v>
      </c>
    </row>
    <row r="108" spans="1:5" x14ac:dyDescent="0.45">
      <c r="A108" s="286" t="s">
        <v>2112</v>
      </c>
      <c r="B108" s="286">
        <f>様式4・中学部!K108</f>
        <v>0</v>
      </c>
      <c r="C108" s="286" t="str">
        <f>様式4・中学部!M107</f>
        <v/>
      </c>
      <c r="D108" s="286">
        <f>様式4・中学部!Q107</f>
        <v>0</v>
      </c>
      <c r="E108" s="286" t="s">
        <v>7648</v>
      </c>
    </row>
    <row r="109" spans="1:5" x14ac:dyDescent="0.45">
      <c r="A109" s="286" t="s">
        <v>2113</v>
      </c>
      <c r="B109" s="286">
        <f>様式4・中学部!K110</f>
        <v>0</v>
      </c>
      <c r="C109" s="286" t="str">
        <f>様式4・中学部!M109</f>
        <v/>
      </c>
      <c r="D109" s="286">
        <f>様式4・中学部!Q109</f>
        <v>0</v>
      </c>
      <c r="E109" s="286" t="s">
        <v>7648</v>
      </c>
    </row>
    <row r="110" spans="1:5" x14ac:dyDescent="0.45">
      <c r="A110" s="286" t="s">
        <v>2114</v>
      </c>
      <c r="B110" s="286">
        <f>様式4・中学部!K112</f>
        <v>0</v>
      </c>
      <c r="C110" s="286" t="str">
        <f>様式4・中学部!M111</f>
        <v/>
      </c>
      <c r="D110" s="286">
        <f>様式4・中学部!Q111</f>
        <v>0</v>
      </c>
      <c r="E110" s="286" t="s">
        <v>7648</v>
      </c>
    </row>
    <row r="111" spans="1:5" x14ac:dyDescent="0.45">
      <c r="A111" s="286" t="s">
        <v>2115</v>
      </c>
      <c r="B111" s="286">
        <f>様式4・中学部!K114</f>
        <v>0</v>
      </c>
      <c r="C111" s="286" t="str">
        <f>様式4・中学部!M113</f>
        <v/>
      </c>
      <c r="D111" s="286">
        <f>様式4・中学部!Q113</f>
        <v>0</v>
      </c>
      <c r="E111" s="286" t="s">
        <v>7648</v>
      </c>
    </row>
    <row r="112" spans="1:5" x14ac:dyDescent="0.45">
      <c r="A112" s="286" t="s">
        <v>2116</v>
      </c>
      <c r="B112" s="286">
        <f>様式4・中学部!K116</f>
        <v>0</v>
      </c>
      <c r="C112" s="286" t="str">
        <f>様式4・中学部!M115</f>
        <v/>
      </c>
      <c r="D112" s="286">
        <f>様式4・中学部!Q115</f>
        <v>0</v>
      </c>
      <c r="E112" s="286" t="s">
        <v>7648</v>
      </c>
    </row>
    <row r="113" spans="1:5" x14ac:dyDescent="0.45">
      <c r="A113" s="286" t="s">
        <v>2117</v>
      </c>
      <c r="B113" s="286">
        <f>様式4・中学部!K118</f>
        <v>0</v>
      </c>
      <c r="C113" s="286" t="str">
        <f>様式4・中学部!M117</f>
        <v/>
      </c>
      <c r="D113" s="286">
        <f>様式4・中学部!Q117</f>
        <v>0</v>
      </c>
      <c r="E113" s="286" t="s">
        <v>7648</v>
      </c>
    </row>
    <row r="114" spans="1:5" x14ac:dyDescent="0.45">
      <c r="A114" s="286" t="s">
        <v>2118</v>
      </c>
      <c r="B114" s="286">
        <f>様式4・中学部!K120</f>
        <v>0</v>
      </c>
      <c r="C114" s="286" t="str">
        <f>様式4・中学部!M119</f>
        <v/>
      </c>
      <c r="D114" s="286">
        <f>様式4・中学部!Q119</f>
        <v>0</v>
      </c>
      <c r="E114" s="286" t="s">
        <v>7648</v>
      </c>
    </row>
    <row r="115" spans="1:5" x14ac:dyDescent="0.45">
      <c r="A115" s="286" t="s">
        <v>2119</v>
      </c>
      <c r="B115" s="286">
        <f>様式4・中学部!K122</f>
        <v>0</v>
      </c>
      <c r="C115" s="286" t="str">
        <f>様式4・中学部!M121</f>
        <v/>
      </c>
      <c r="D115" s="286">
        <f>様式4・中学部!Q121</f>
        <v>0</v>
      </c>
      <c r="E115" s="286" t="s">
        <v>7648</v>
      </c>
    </row>
    <row r="116" spans="1:5" x14ac:dyDescent="0.45">
      <c r="A116" s="286" t="s">
        <v>2120</v>
      </c>
      <c r="B116" s="286">
        <f>様式4・中学部!K124</f>
        <v>0</v>
      </c>
      <c r="C116" s="286" t="str">
        <f>様式4・中学部!M123</f>
        <v/>
      </c>
      <c r="D116" s="286">
        <f>様式4・中学部!Q123</f>
        <v>0</v>
      </c>
      <c r="E116" s="286" t="s">
        <v>7648</v>
      </c>
    </row>
    <row r="117" spans="1:5" x14ac:dyDescent="0.45">
      <c r="A117" s="286" t="s">
        <v>2121</v>
      </c>
      <c r="B117" s="286">
        <f>様式4・中学部!K126</f>
        <v>0</v>
      </c>
      <c r="C117" s="286" t="str">
        <f>様式4・中学部!M125</f>
        <v/>
      </c>
      <c r="D117" s="286">
        <f>様式4・中学部!Q125</f>
        <v>0</v>
      </c>
      <c r="E117" s="286" t="s">
        <v>7648</v>
      </c>
    </row>
    <row r="118" spans="1:5" x14ac:dyDescent="0.45">
      <c r="A118" s="286" t="s">
        <v>2122</v>
      </c>
      <c r="B118" s="286">
        <f>様式4・中学部!K128</f>
        <v>0</v>
      </c>
      <c r="C118" s="286" t="str">
        <f>様式4・中学部!M127</f>
        <v/>
      </c>
      <c r="D118" s="286">
        <f>様式4・中学部!Q127</f>
        <v>0</v>
      </c>
      <c r="E118" s="286" t="s">
        <v>7648</v>
      </c>
    </row>
    <row r="119" spans="1:5" x14ac:dyDescent="0.45">
      <c r="A119" s="286" t="s">
        <v>2123</v>
      </c>
      <c r="B119" s="286">
        <f>様式4・中学部!K130</f>
        <v>0</v>
      </c>
      <c r="C119" s="286" t="str">
        <f>様式4・中学部!M129</f>
        <v/>
      </c>
      <c r="D119" s="286">
        <f>様式4・中学部!Q129</f>
        <v>0</v>
      </c>
      <c r="E119" s="286" t="s">
        <v>7648</v>
      </c>
    </row>
    <row r="120" spans="1:5" x14ac:dyDescent="0.45">
      <c r="A120" s="286" t="s">
        <v>2124</v>
      </c>
      <c r="B120" s="286">
        <f>様式4・中学部!K132</f>
        <v>0</v>
      </c>
      <c r="C120" s="286" t="str">
        <f>様式4・中学部!M131</f>
        <v/>
      </c>
      <c r="D120" s="286">
        <f>様式4・中学部!Q131</f>
        <v>0</v>
      </c>
      <c r="E120" s="286" t="s">
        <v>7648</v>
      </c>
    </row>
    <row r="121" spans="1:5" x14ac:dyDescent="0.45">
      <c r="A121" s="286" t="s">
        <v>2125</v>
      </c>
      <c r="B121" s="286">
        <f>様式4・中学部!K134</f>
        <v>0</v>
      </c>
      <c r="C121" s="286" t="str">
        <f>様式4・中学部!M133</f>
        <v/>
      </c>
      <c r="D121" s="286">
        <f>様式4・中学部!Q133</f>
        <v>0</v>
      </c>
      <c r="E121" s="286" t="s">
        <v>7648</v>
      </c>
    </row>
    <row r="122" spans="1:5" x14ac:dyDescent="0.45">
      <c r="A122" s="286" t="s">
        <v>2126</v>
      </c>
      <c r="B122" s="286">
        <f>様式4・中学部!K136</f>
        <v>0</v>
      </c>
      <c r="C122" s="286" t="str">
        <f>様式4・中学部!M135</f>
        <v/>
      </c>
      <c r="D122" s="286">
        <f>様式4・中学部!Q135</f>
        <v>0</v>
      </c>
      <c r="E122" s="286" t="s">
        <v>7648</v>
      </c>
    </row>
    <row r="123" spans="1:5" x14ac:dyDescent="0.45">
      <c r="A123" s="286" t="s">
        <v>7731</v>
      </c>
      <c r="B123" s="286" t="str">
        <f>様式4・中学部!T18</f>
        <v>ウ</v>
      </c>
      <c r="C123" s="286" t="str">
        <f>様式4・中学部!V17</f>
        <v>ノンタンあそぼうよ（９）ノンタンのたんじょうび</v>
      </c>
      <c r="D123" s="286">
        <f>様式4・中学部!Z17</f>
        <v>0</v>
      </c>
    </row>
    <row r="124" spans="1:5" x14ac:dyDescent="0.45">
      <c r="A124" s="286" t="s">
        <v>2025</v>
      </c>
      <c r="B124" s="286" t="str">
        <f>様式4・中学部!T20</f>
        <v>ウ</v>
      </c>
      <c r="C124" s="286" t="str">
        <f>様式4・中学部!V19</f>
        <v>おはなし３０
ねぇ、よんで！おしゃべりさん</v>
      </c>
      <c r="D124" s="286">
        <f>様式4・中学部!Z19</f>
        <v>0</v>
      </c>
    </row>
    <row r="125" spans="1:5" x14ac:dyDescent="0.45">
      <c r="A125" s="286" t="s">
        <v>2028</v>
      </c>
      <c r="B125" s="286" t="str">
        <f>様式4・中学部!T22</f>
        <v>イ</v>
      </c>
      <c r="C125" s="286" t="str">
        <f>様式4・中学部!V21</f>
        <v>こくご　☆☆☆</v>
      </c>
      <c r="D125" s="286" t="str">
        <f>様式4・中学部!Z21</f>
        <v>〇</v>
      </c>
    </row>
    <row r="126" spans="1:5" x14ac:dyDescent="0.45">
      <c r="A126" s="286" t="s">
        <v>2031</v>
      </c>
      <c r="B126" s="286" t="str">
        <f>様式4・中学部!T24</f>
        <v>イ</v>
      </c>
      <c r="C126" s="286" t="str">
        <f>様式4・中学部!V23</f>
        <v>国語　☆☆☆☆</v>
      </c>
      <c r="D126" s="286" t="str">
        <f>様式4・中学部!Z23</f>
        <v>〇</v>
      </c>
    </row>
    <row r="127" spans="1:5" x14ac:dyDescent="0.45">
      <c r="A127" s="286" t="s">
        <v>2034</v>
      </c>
      <c r="B127" s="286" t="str">
        <f>様式4・中学部!T26</f>
        <v>ウ</v>
      </c>
      <c r="C127" s="286" t="str">
        <f>様式4・中学部!V25</f>
        <v>にっぽんちず絵本</v>
      </c>
      <c r="D127" s="286">
        <f>様式4・中学部!Z25</f>
        <v>0</v>
      </c>
    </row>
    <row r="128" spans="1:5" x14ac:dyDescent="0.45">
      <c r="A128" s="286" t="s">
        <v>2037</v>
      </c>
      <c r="B128" s="286" t="str">
        <f>様式4・中学部!T28</f>
        <v>ウ</v>
      </c>
      <c r="C128" s="286" t="str">
        <f>様式4・中学部!V27</f>
        <v>なぞなぞあなあきえほん２かずのかくれんぼ</v>
      </c>
      <c r="D128" s="286">
        <f>様式4・中学部!Z27</f>
        <v>0</v>
      </c>
    </row>
    <row r="129" spans="1:4" x14ac:dyDescent="0.45">
      <c r="A129" s="286" t="s">
        <v>2040</v>
      </c>
      <c r="B129" s="286" t="str">
        <f>様式4・中学部!T30</f>
        <v>ウ</v>
      </c>
      <c r="C129" s="286" t="str">
        <f>様式4・中学部!V29</f>
        <v>とけいのえほん</v>
      </c>
      <c r="D129" s="286">
        <f>様式4・中学部!Z29</f>
        <v>0</v>
      </c>
    </row>
    <row r="130" spans="1:4" x14ac:dyDescent="0.45">
      <c r="A130" s="286" t="s">
        <v>2043</v>
      </c>
      <c r="B130" s="286" t="str">
        <f>様式4・中学部!T32</f>
        <v>イ</v>
      </c>
      <c r="C130" s="286" t="str">
        <f>様式4・中学部!V31</f>
        <v>数学　☆☆☆☆</v>
      </c>
      <c r="D130" s="286" t="str">
        <f>様式4・中学部!Z31</f>
        <v>〇</v>
      </c>
    </row>
    <row r="131" spans="1:4" x14ac:dyDescent="0.45">
      <c r="A131" s="286" t="s">
        <v>2046</v>
      </c>
      <c r="B131" s="286" t="str">
        <f>様式4・中学部!T34</f>
        <v>ウ</v>
      </c>
      <c r="C131" s="286" t="str">
        <f>様式4・中学部!V33</f>
        <v>米村でんじろうの
DVDでわかるおもしろ実験！！</v>
      </c>
      <c r="D131" s="286">
        <f>様式4・中学部!Z33</f>
        <v>0</v>
      </c>
    </row>
    <row r="132" spans="1:4" x14ac:dyDescent="0.45">
      <c r="A132" s="286" t="s">
        <v>2049</v>
      </c>
      <c r="B132" s="286" t="str">
        <f>様式4・中学部!T36</f>
        <v>ウ</v>
      </c>
      <c r="C132" s="286" t="str">
        <f>様式4・中学部!V35</f>
        <v>CD付き名曲を
聴きながら旅するオーケストラの絵本</v>
      </c>
      <c r="D132" s="286" t="str">
        <f>様式4・中学部!Z35</f>
        <v>〇</v>
      </c>
    </row>
    <row r="133" spans="1:4" x14ac:dyDescent="0.45">
      <c r="A133" s="286" t="s">
        <v>2052</v>
      </c>
      <c r="B133" s="286" t="str">
        <f>様式4・中学部!T38</f>
        <v>ウ</v>
      </c>
      <c r="C133" s="286" t="str">
        <f>様式4・中学部!V37</f>
        <v>あーとぶっくひらめき美術館第１館</v>
      </c>
      <c r="D133" s="286" t="str">
        <f>様式4・中学部!Z37</f>
        <v>〇</v>
      </c>
    </row>
    <row r="134" spans="1:4" x14ac:dyDescent="0.45">
      <c r="A134" s="286" t="s">
        <v>2055</v>
      </c>
      <c r="B134" s="286" t="str">
        <f>様式4・中学部!T40</f>
        <v>ウ</v>
      </c>
      <c r="C134" s="286" t="str">
        <f>様式4・中学部!V39</f>
        <v>こどもスポーツ絵じてん</v>
      </c>
      <c r="D134" s="286" t="str">
        <f>様式4・中学部!Z39</f>
        <v>〇</v>
      </c>
    </row>
    <row r="135" spans="1:4" x14ac:dyDescent="0.45">
      <c r="A135" s="286" t="s">
        <v>2058</v>
      </c>
      <c r="B135" s="286" t="str">
        <f>様式4・中学部!T42</f>
        <v>ウ</v>
      </c>
      <c r="C135" s="286" t="str">
        <f>様式4・中学部!V41</f>
        <v>もっとしごとば</v>
      </c>
      <c r="D135" s="286" t="str">
        <f>様式4・中学部!Z41</f>
        <v>〇</v>
      </c>
    </row>
    <row r="136" spans="1:4" x14ac:dyDescent="0.45">
      <c r="A136" s="286" t="s">
        <v>2061</v>
      </c>
      <c r="B136" s="286" t="str">
        <f>様式4・中学部!T44</f>
        <v>ウ</v>
      </c>
      <c r="C136" s="286" t="str">
        <f>様式4・中学部!V43</f>
        <v>ただしいもちかたの絵本</v>
      </c>
      <c r="D136" s="286" t="str">
        <f>様式4・中学部!Z43</f>
        <v>〇</v>
      </c>
    </row>
    <row r="137" spans="1:4" x14ac:dyDescent="0.45">
      <c r="A137" s="286" t="s">
        <v>2064</v>
      </c>
      <c r="B137" s="286" t="str">
        <f>様式4・中学部!T46</f>
        <v>ウ</v>
      </c>
      <c r="C137" s="286" t="str">
        <f>様式4・中学部!V45</f>
        <v>ルールとマナーを学ぶ
子ども生活図鑑　（２）学校生活編</v>
      </c>
      <c r="D137" s="286" t="str">
        <f>様式4・中学部!Z45</f>
        <v>〇</v>
      </c>
    </row>
    <row r="138" spans="1:4" x14ac:dyDescent="0.45">
      <c r="A138" s="286" t="s">
        <v>1970</v>
      </c>
      <c r="B138" s="286">
        <f>様式4・中学部!T48</f>
        <v>0</v>
      </c>
      <c r="C138" s="286" t="str">
        <f>様式4・中学部!V47</f>
        <v/>
      </c>
      <c r="D138" s="286">
        <f>様式4・中学部!Z47</f>
        <v>0</v>
      </c>
    </row>
    <row r="139" spans="1:4" x14ac:dyDescent="0.45">
      <c r="A139" s="286" t="s">
        <v>1971</v>
      </c>
      <c r="B139" s="286">
        <f>様式4・中学部!T50</f>
        <v>0</v>
      </c>
      <c r="C139" s="286" t="str">
        <f>様式4・中学部!V49</f>
        <v/>
      </c>
      <c r="D139" s="286">
        <f>様式4・中学部!Z49</f>
        <v>0</v>
      </c>
    </row>
    <row r="140" spans="1:4" x14ac:dyDescent="0.45">
      <c r="A140" s="286" t="s">
        <v>1972</v>
      </c>
      <c r="B140" s="286">
        <f>様式4・中学部!T52</f>
        <v>0</v>
      </c>
      <c r="C140" s="286" t="str">
        <f>様式4・中学部!V51</f>
        <v/>
      </c>
      <c r="D140" s="286">
        <f>様式4・中学部!Z51</f>
        <v>0</v>
      </c>
    </row>
    <row r="141" spans="1:4" x14ac:dyDescent="0.45">
      <c r="A141" s="286" t="s">
        <v>1973</v>
      </c>
      <c r="B141" s="286">
        <f>様式4・中学部!T54</f>
        <v>0</v>
      </c>
      <c r="C141" s="286" t="str">
        <f>様式4・中学部!V53</f>
        <v/>
      </c>
      <c r="D141" s="286">
        <f>様式4・中学部!Z53</f>
        <v>0</v>
      </c>
    </row>
    <row r="142" spans="1:4" x14ac:dyDescent="0.45">
      <c r="A142" s="286" t="s">
        <v>1974</v>
      </c>
      <c r="B142" s="286">
        <f>様式4・中学部!T56</f>
        <v>0</v>
      </c>
      <c r="C142" s="286" t="str">
        <f>様式4・中学部!V55</f>
        <v/>
      </c>
      <c r="D142" s="286">
        <f>様式4・中学部!Z55</f>
        <v>0</v>
      </c>
    </row>
    <row r="143" spans="1:4" x14ac:dyDescent="0.45">
      <c r="A143" s="286" t="s">
        <v>1975</v>
      </c>
      <c r="B143" s="286">
        <f>様式4・中学部!T58</f>
        <v>0</v>
      </c>
      <c r="C143" s="286" t="str">
        <f>様式4・中学部!V57</f>
        <v/>
      </c>
      <c r="D143" s="286">
        <f>様式4・中学部!Z57</f>
        <v>0</v>
      </c>
    </row>
    <row r="144" spans="1:4" x14ac:dyDescent="0.45">
      <c r="A144" s="286" t="s">
        <v>1976</v>
      </c>
      <c r="B144" s="286">
        <f>様式4・中学部!T60</f>
        <v>0</v>
      </c>
      <c r="C144" s="286" t="str">
        <f>様式4・中学部!V59</f>
        <v/>
      </c>
      <c r="D144" s="286">
        <f>様式4・中学部!Z59</f>
        <v>0</v>
      </c>
    </row>
    <row r="145" spans="1:4" x14ac:dyDescent="0.45">
      <c r="A145" s="286" t="s">
        <v>1977</v>
      </c>
      <c r="B145" s="286">
        <f>様式4・中学部!T62</f>
        <v>0</v>
      </c>
      <c r="C145" s="286" t="str">
        <f>様式4・中学部!V61</f>
        <v/>
      </c>
      <c r="D145" s="286">
        <f>様式4・中学部!Z61</f>
        <v>0</v>
      </c>
    </row>
    <row r="146" spans="1:4" x14ac:dyDescent="0.45">
      <c r="A146" s="286" t="s">
        <v>1978</v>
      </c>
      <c r="B146" s="286">
        <f>様式4・中学部!T64</f>
        <v>0</v>
      </c>
      <c r="C146" s="286" t="str">
        <f>様式4・中学部!V63</f>
        <v/>
      </c>
      <c r="D146" s="286">
        <f>様式4・中学部!Z63</f>
        <v>0</v>
      </c>
    </row>
    <row r="147" spans="1:4" x14ac:dyDescent="0.45">
      <c r="A147" s="286" t="s">
        <v>1979</v>
      </c>
      <c r="B147" s="286">
        <f>様式4・中学部!T66</f>
        <v>0</v>
      </c>
      <c r="C147" s="286" t="str">
        <f>様式4・中学部!V65</f>
        <v/>
      </c>
      <c r="D147" s="286">
        <f>様式4・中学部!Z65</f>
        <v>0</v>
      </c>
    </row>
    <row r="148" spans="1:4" x14ac:dyDescent="0.45">
      <c r="A148" s="286" t="s">
        <v>1980</v>
      </c>
      <c r="B148" s="286">
        <f>様式4・中学部!T68</f>
        <v>0</v>
      </c>
      <c r="C148" s="286" t="str">
        <f>様式4・中学部!V67</f>
        <v/>
      </c>
      <c r="D148" s="286">
        <f>様式4・中学部!Z67</f>
        <v>0</v>
      </c>
    </row>
    <row r="149" spans="1:4" x14ac:dyDescent="0.45">
      <c r="A149" s="286" t="s">
        <v>1981</v>
      </c>
      <c r="B149" s="286">
        <f>様式4・中学部!T70</f>
        <v>0</v>
      </c>
      <c r="C149" s="286" t="str">
        <f>様式4・中学部!V69</f>
        <v/>
      </c>
      <c r="D149" s="286">
        <f>様式4・中学部!Z69</f>
        <v>0</v>
      </c>
    </row>
    <row r="150" spans="1:4" x14ac:dyDescent="0.45">
      <c r="A150" s="286" t="s">
        <v>1982</v>
      </c>
      <c r="B150" s="286">
        <f>様式4・中学部!T72</f>
        <v>0</v>
      </c>
      <c r="C150" s="286" t="str">
        <f>様式4・中学部!V71</f>
        <v/>
      </c>
      <c r="D150" s="286">
        <f>様式4・中学部!Z71</f>
        <v>0</v>
      </c>
    </row>
    <row r="151" spans="1:4" x14ac:dyDescent="0.45">
      <c r="A151" s="286" t="s">
        <v>1983</v>
      </c>
      <c r="B151" s="286">
        <f>様式4・中学部!T74</f>
        <v>0</v>
      </c>
      <c r="C151" s="286" t="str">
        <f>様式4・中学部!V73</f>
        <v/>
      </c>
      <c r="D151" s="286">
        <f>様式4・中学部!Z73</f>
        <v>0</v>
      </c>
    </row>
    <row r="152" spans="1:4" x14ac:dyDescent="0.45">
      <c r="A152" s="286" t="s">
        <v>1984</v>
      </c>
      <c r="B152" s="286">
        <f>様式4・中学部!T76</f>
        <v>0</v>
      </c>
      <c r="C152" s="286" t="str">
        <f>様式4・中学部!V75</f>
        <v/>
      </c>
      <c r="D152" s="286">
        <f>様式4・中学部!Z75</f>
        <v>0</v>
      </c>
    </row>
    <row r="153" spans="1:4" x14ac:dyDescent="0.45">
      <c r="A153" s="286" t="s">
        <v>2002</v>
      </c>
      <c r="B153" s="286">
        <f>様式4・中学部!T78</f>
        <v>0</v>
      </c>
      <c r="C153" s="286" t="str">
        <f>様式4・中学部!V77</f>
        <v/>
      </c>
      <c r="D153" s="286">
        <f>様式4・中学部!Z77</f>
        <v>0</v>
      </c>
    </row>
    <row r="154" spans="1:4" x14ac:dyDescent="0.45">
      <c r="A154" s="286" t="s">
        <v>2003</v>
      </c>
      <c r="B154" s="286">
        <f>様式4・中学部!T80</f>
        <v>0</v>
      </c>
      <c r="C154" s="286" t="str">
        <f>様式4・中学部!V79</f>
        <v/>
      </c>
      <c r="D154" s="286">
        <f>様式4・中学部!Z79</f>
        <v>0</v>
      </c>
    </row>
    <row r="155" spans="1:4" x14ac:dyDescent="0.45">
      <c r="A155" s="286" t="s">
        <v>2004</v>
      </c>
      <c r="B155" s="286">
        <f>様式4・中学部!T82</f>
        <v>0</v>
      </c>
      <c r="C155" s="286" t="str">
        <f>様式4・中学部!V81</f>
        <v/>
      </c>
      <c r="D155" s="286">
        <f>様式4・中学部!Z81</f>
        <v>0</v>
      </c>
    </row>
    <row r="156" spans="1:4" x14ac:dyDescent="0.45">
      <c r="A156" s="286" t="s">
        <v>2005</v>
      </c>
      <c r="B156" s="286">
        <f>様式4・中学部!T84</f>
        <v>0</v>
      </c>
      <c r="C156" s="286" t="str">
        <f>様式4・中学部!V83</f>
        <v/>
      </c>
      <c r="D156" s="286">
        <f>様式4・中学部!Z83</f>
        <v>0</v>
      </c>
    </row>
    <row r="157" spans="1:4" x14ac:dyDescent="0.45">
      <c r="A157" s="286" t="s">
        <v>2006</v>
      </c>
      <c r="B157" s="286">
        <f>様式4・中学部!T86</f>
        <v>0</v>
      </c>
      <c r="C157" s="286" t="str">
        <f>様式4・中学部!V85</f>
        <v/>
      </c>
      <c r="D157" s="286">
        <f>様式4・中学部!Z85</f>
        <v>0</v>
      </c>
    </row>
    <row r="158" spans="1:4" x14ac:dyDescent="0.45">
      <c r="A158" s="286" t="s">
        <v>2007</v>
      </c>
      <c r="B158" s="286">
        <f>様式4・中学部!T88</f>
        <v>0</v>
      </c>
      <c r="C158" s="286" t="str">
        <f>様式4・中学部!V87</f>
        <v/>
      </c>
      <c r="D158" s="286">
        <f>様式4・中学部!Z87</f>
        <v>0</v>
      </c>
    </row>
    <row r="159" spans="1:4" x14ac:dyDescent="0.45">
      <c r="A159" s="286" t="s">
        <v>2008</v>
      </c>
      <c r="B159" s="286">
        <f>様式4・中学部!T90</f>
        <v>0</v>
      </c>
      <c r="C159" s="286" t="str">
        <f>様式4・中学部!V89</f>
        <v/>
      </c>
      <c r="D159" s="286">
        <f>様式4・中学部!Z89</f>
        <v>0</v>
      </c>
    </row>
    <row r="160" spans="1:4" x14ac:dyDescent="0.45">
      <c r="A160" s="286" t="s">
        <v>2009</v>
      </c>
      <c r="B160" s="286">
        <f>様式4・中学部!T92</f>
        <v>0</v>
      </c>
      <c r="C160" s="286" t="str">
        <f>様式4・中学部!V91</f>
        <v/>
      </c>
      <c r="D160" s="286">
        <f>様式4・中学部!Z91</f>
        <v>0</v>
      </c>
    </row>
    <row r="161" spans="1:4" x14ac:dyDescent="0.45">
      <c r="A161" s="286" t="s">
        <v>2010</v>
      </c>
      <c r="B161" s="286">
        <f>様式4・中学部!T94</f>
        <v>0</v>
      </c>
      <c r="C161" s="286" t="str">
        <f>様式4・中学部!V93</f>
        <v/>
      </c>
      <c r="D161" s="286">
        <f>様式4・中学部!Z93</f>
        <v>0</v>
      </c>
    </row>
    <row r="162" spans="1:4" x14ac:dyDescent="0.45">
      <c r="A162" s="286" t="s">
        <v>2011</v>
      </c>
      <c r="B162" s="286">
        <f>様式4・中学部!T96</f>
        <v>0</v>
      </c>
      <c r="C162" s="286" t="str">
        <f>様式4・中学部!V95</f>
        <v/>
      </c>
      <c r="D162" s="286">
        <f>様式4・中学部!Z95</f>
        <v>0</v>
      </c>
    </row>
    <row r="163" spans="1:4" x14ac:dyDescent="0.45">
      <c r="A163" s="286" t="s">
        <v>2012</v>
      </c>
      <c r="B163" s="286">
        <f>様式4・中学部!T98</f>
        <v>0</v>
      </c>
      <c r="C163" s="286" t="str">
        <f>様式4・中学部!V97</f>
        <v/>
      </c>
      <c r="D163" s="286">
        <f>様式4・中学部!Z97</f>
        <v>0</v>
      </c>
    </row>
    <row r="164" spans="1:4" x14ac:dyDescent="0.45">
      <c r="A164" s="286" t="s">
        <v>2013</v>
      </c>
      <c r="B164" s="286">
        <f>様式4・中学部!T100</f>
        <v>0</v>
      </c>
      <c r="C164" s="286" t="str">
        <f>様式4・中学部!V99</f>
        <v/>
      </c>
      <c r="D164" s="286">
        <f>様式4・中学部!Z99</f>
        <v>0</v>
      </c>
    </row>
    <row r="165" spans="1:4" x14ac:dyDescent="0.45">
      <c r="A165" s="286" t="s">
        <v>2014</v>
      </c>
      <c r="B165" s="286">
        <f>様式4・中学部!T102</f>
        <v>0</v>
      </c>
      <c r="C165" s="286" t="str">
        <f>様式4・中学部!V101</f>
        <v/>
      </c>
      <c r="D165" s="286">
        <f>様式4・中学部!Z101</f>
        <v>0</v>
      </c>
    </row>
    <row r="166" spans="1:4" x14ac:dyDescent="0.45">
      <c r="A166" s="286" t="s">
        <v>2015</v>
      </c>
      <c r="B166" s="286">
        <f>様式4・中学部!T104</f>
        <v>0</v>
      </c>
      <c r="C166" s="286" t="str">
        <f>様式4・中学部!V103</f>
        <v/>
      </c>
      <c r="D166" s="286">
        <f>様式4・中学部!Z103</f>
        <v>0</v>
      </c>
    </row>
    <row r="167" spans="1:4" x14ac:dyDescent="0.45">
      <c r="A167" s="286" t="s">
        <v>2016</v>
      </c>
      <c r="B167" s="286">
        <f>様式4・中学部!T106</f>
        <v>0</v>
      </c>
      <c r="C167" s="286" t="str">
        <f>様式4・中学部!V105</f>
        <v/>
      </c>
      <c r="D167" s="286">
        <f>様式4・中学部!Z105</f>
        <v>0</v>
      </c>
    </row>
    <row r="168" spans="1:4" x14ac:dyDescent="0.45">
      <c r="A168" s="286" t="s">
        <v>2127</v>
      </c>
      <c r="B168" s="286">
        <f>様式4・中学部!T108</f>
        <v>0</v>
      </c>
      <c r="C168" s="286" t="str">
        <f>様式4・中学部!V107</f>
        <v/>
      </c>
      <c r="D168" s="286">
        <f>様式4・中学部!Z107</f>
        <v>0</v>
      </c>
    </row>
    <row r="169" spans="1:4" x14ac:dyDescent="0.45">
      <c r="A169" s="286" t="s">
        <v>2128</v>
      </c>
      <c r="B169" s="286">
        <f>様式4・中学部!T110</f>
        <v>0</v>
      </c>
      <c r="C169" s="286" t="str">
        <f>様式4・中学部!V109</f>
        <v/>
      </c>
      <c r="D169" s="286">
        <f>様式4・中学部!Z109</f>
        <v>0</v>
      </c>
    </row>
    <row r="170" spans="1:4" x14ac:dyDescent="0.45">
      <c r="A170" s="286" t="s">
        <v>2129</v>
      </c>
      <c r="B170" s="286">
        <f>様式4・中学部!T112</f>
        <v>0</v>
      </c>
      <c r="C170" s="286" t="str">
        <f>様式4・中学部!V111</f>
        <v/>
      </c>
      <c r="D170" s="286">
        <f>様式4・中学部!Z111</f>
        <v>0</v>
      </c>
    </row>
    <row r="171" spans="1:4" x14ac:dyDescent="0.45">
      <c r="A171" s="286" t="s">
        <v>2130</v>
      </c>
      <c r="B171" s="286">
        <f>様式4・中学部!T114</f>
        <v>0</v>
      </c>
      <c r="C171" s="286" t="str">
        <f>様式4・中学部!V113</f>
        <v/>
      </c>
      <c r="D171" s="286">
        <f>様式4・中学部!Z113</f>
        <v>0</v>
      </c>
    </row>
    <row r="172" spans="1:4" x14ac:dyDescent="0.45">
      <c r="A172" s="286" t="s">
        <v>2131</v>
      </c>
      <c r="B172" s="286">
        <f>様式4・中学部!T116</f>
        <v>0</v>
      </c>
      <c r="C172" s="286" t="str">
        <f>様式4・中学部!V115</f>
        <v/>
      </c>
      <c r="D172" s="286">
        <f>様式4・中学部!Z115</f>
        <v>0</v>
      </c>
    </row>
    <row r="173" spans="1:4" x14ac:dyDescent="0.45">
      <c r="A173" s="286" t="s">
        <v>2132</v>
      </c>
      <c r="B173" s="286">
        <f>様式4・中学部!T118</f>
        <v>0</v>
      </c>
      <c r="C173" s="286" t="str">
        <f>様式4・中学部!V117</f>
        <v/>
      </c>
      <c r="D173" s="286">
        <f>様式4・中学部!Z117</f>
        <v>0</v>
      </c>
    </row>
    <row r="174" spans="1:4" x14ac:dyDescent="0.45">
      <c r="A174" s="286" t="s">
        <v>2133</v>
      </c>
      <c r="B174" s="286">
        <f>様式4・中学部!T120</f>
        <v>0</v>
      </c>
      <c r="C174" s="286" t="str">
        <f>様式4・中学部!V119</f>
        <v/>
      </c>
      <c r="D174" s="286">
        <f>様式4・中学部!Z119</f>
        <v>0</v>
      </c>
    </row>
    <row r="175" spans="1:4" x14ac:dyDescent="0.45">
      <c r="A175" s="286" t="s">
        <v>2134</v>
      </c>
      <c r="B175" s="286">
        <f>様式4・中学部!T122</f>
        <v>0</v>
      </c>
      <c r="C175" s="286" t="str">
        <f>様式4・中学部!V121</f>
        <v/>
      </c>
      <c r="D175" s="286">
        <f>様式4・中学部!Z121</f>
        <v>0</v>
      </c>
    </row>
    <row r="176" spans="1:4" x14ac:dyDescent="0.45">
      <c r="A176" s="286" t="s">
        <v>2135</v>
      </c>
      <c r="B176" s="286">
        <f>様式4・中学部!T124</f>
        <v>0</v>
      </c>
      <c r="C176" s="286" t="str">
        <f>様式4・中学部!V123</f>
        <v/>
      </c>
      <c r="D176" s="286">
        <f>様式4・中学部!Z123</f>
        <v>0</v>
      </c>
    </row>
    <row r="177" spans="1:4" x14ac:dyDescent="0.45">
      <c r="A177" s="286" t="s">
        <v>2136</v>
      </c>
      <c r="B177" s="286">
        <f>様式4・中学部!T126</f>
        <v>0</v>
      </c>
      <c r="C177" s="286" t="str">
        <f>様式4・中学部!V125</f>
        <v/>
      </c>
      <c r="D177" s="286">
        <f>様式4・中学部!Z125</f>
        <v>0</v>
      </c>
    </row>
    <row r="178" spans="1:4" x14ac:dyDescent="0.45">
      <c r="A178" s="286" t="s">
        <v>2137</v>
      </c>
      <c r="B178" s="286">
        <f>様式4・中学部!T128</f>
        <v>0</v>
      </c>
      <c r="C178" s="286" t="str">
        <f>様式4・中学部!V127</f>
        <v/>
      </c>
      <c r="D178" s="286">
        <f>様式4・中学部!Z127</f>
        <v>0</v>
      </c>
    </row>
    <row r="179" spans="1:4" x14ac:dyDescent="0.45">
      <c r="A179" s="286" t="s">
        <v>2138</v>
      </c>
      <c r="B179" s="286">
        <f>様式4・中学部!T130</f>
        <v>0</v>
      </c>
      <c r="C179" s="286" t="str">
        <f>様式4・中学部!V129</f>
        <v/>
      </c>
      <c r="D179" s="286">
        <f>様式4・中学部!Z129</f>
        <v>0</v>
      </c>
    </row>
    <row r="180" spans="1:4" x14ac:dyDescent="0.45">
      <c r="A180" s="286" t="s">
        <v>2139</v>
      </c>
      <c r="B180" s="286">
        <f>様式4・中学部!T132</f>
        <v>0</v>
      </c>
      <c r="C180" s="286" t="str">
        <f>様式4・中学部!V131</f>
        <v/>
      </c>
      <c r="D180" s="286">
        <f>様式4・中学部!Z131</f>
        <v>0</v>
      </c>
    </row>
    <row r="181" spans="1:4" x14ac:dyDescent="0.45">
      <c r="A181" s="286" t="s">
        <v>2140</v>
      </c>
      <c r="B181" s="286">
        <f>様式4・中学部!T134</f>
        <v>0</v>
      </c>
      <c r="C181" s="286" t="str">
        <f>様式4・中学部!V133</f>
        <v/>
      </c>
      <c r="D181" s="286">
        <f>様式4・中学部!Z133</f>
        <v>0</v>
      </c>
    </row>
    <row r="182" spans="1:4" x14ac:dyDescent="0.45">
      <c r="A182" s="286" t="s">
        <v>2141</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9" zoomScale="110" zoomScaleNormal="100" zoomScaleSheetLayoutView="110" workbookViewId="0">
      <selection activeCell="G20" sqref="G20:G2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7" t="str">
        <f>様式4・中学部!W3</f>
        <v>中学部</v>
      </c>
      <c r="B1" s="378"/>
      <c r="C1" s="379" t="s">
        <v>5528</v>
      </c>
      <c r="D1" s="380"/>
      <c r="E1" s="157"/>
      <c r="F1" s="381"/>
      <c r="G1" s="381"/>
      <c r="H1" s="381"/>
      <c r="I1" s="381"/>
    </row>
    <row r="2" spans="1:9" ht="29.25" customHeight="1" x14ac:dyDescent="0.45">
      <c r="A2" s="382" t="str">
        <f>様式4・中学部!F1&amp;"図書選定理由一覧表（支援学校用）"</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284"/>
      <c r="F3" s="383" t="str">
        <f>"学校名　　　大阪府立"&amp;様式4・中学部!V3&amp;"　　　"&amp;様式4・中学部!W3</f>
        <v>学校名　　　大阪府立守口支援学校　　　中学部</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1" t="s">
        <v>2017</v>
      </c>
      <c r="B5" s="372"/>
      <c r="C5" s="373"/>
      <c r="D5" s="171"/>
      <c r="E5" s="171"/>
    </row>
    <row r="6" spans="1:9" ht="20.399999999999999" customHeight="1" x14ac:dyDescent="0.45">
      <c r="A6" s="374"/>
      <c r="B6" s="375"/>
      <c r="C6" s="37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IF(B8="","",VLOOKUP(B8,様式4・中学部!$A$17:$H$136,2,FALSE))</f>
        <v>国語</v>
      </c>
      <c r="D8" s="178" t="str">
        <f>IF(B8="","",VLOOKUP(B8,様式4・中学部!$A$17:$H$136,3,FALSE))</f>
        <v>国語</v>
      </c>
      <c r="E8" s="178" t="str">
        <f>IF(B8="","",VLOOKUP(B8,様式4・中学部!$A$17:$H$136,4,FALSE))</f>
        <v>06-1　偕　成　社</v>
      </c>
      <c r="F8" s="179" t="str">
        <f>IF(B8="","",VLOOKUP(B8,様式4・中学部!$A$17:$H$136,5,FALSE))</f>
        <v>ノンタンあそぼうよ（９）ノンタンのたんじょうび</v>
      </c>
      <c r="G8" s="179" t="str">
        <f>IF(B8="","",VLOOKUP(B8,様式4・中学部!$A$17:$H$136,6,FALSE))</f>
        <v>知</v>
      </c>
      <c r="H8" s="179" t="str">
        <f>IF(B8="","",VLOOKUP(B8,様式4・中学部!$A$17:$H$136,7,FALSE))</f>
        <v>A</v>
      </c>
      <c r="I8" s="197" t="s">
        <v>7893</v>
      </c>
    </row>
    <row r="9" spans="1:9" ht="80.099999999999994" customHeight="1" x14ac:dyDescent="0.45">
      <c r="A9" s="176">
        <v>2</v>
      </c>
      <c r="B9" s="177" t="s">
        <v>2023</v>
      </c>
      <c r="C9" s="178" t="str">
        <f>IF(B9="","",VLOOKUP(B9,様式4・中学部!$A$17:$H$136,2,FALSE))</f>
        <v>国語</v>
      </c>
      <c r="D9" s="178" t="str">
        <f>IF(B9="","",VLOOKUP(B9,様式4・中学部!$A$17:$H$136,3,FALSE))</f>
        <v>国語</v>
      </c>
      <c r="E9" s="178" t="str">
        <f>IF(B9="","",VLOOKUP(B9,様式4・中学部!$A$17:$H$136,4,FALSE))</f>
        <v>40-3　リ　ー　ブ　ル</v>
      </c>
      <c r="F9" s="179" t="str">
        <f>IF(B9="","",VLOOKUP(B9,様式4・中学部!$A$17:$H$136,5,FALSE))</f>
        <v>おはなし３０
ねぇ、よんで！おしゃべりさん</v>
      </c>
      <c r="G9" s="179" t="str">
        <f>IF(B9="","",VLOOKUP(B9,様式4・中学部!$A$17:$H$136,6,FALSE))</f>
        <v>知</v>
      </c>
      <c r="H9" s="179" t="str">
        <f>IF(B9="","",VLOOKUP(B9,様式4・中学部!$A$17:$H$136,7,FALSE))</f>
        <v>B</v>
      </c>
      <c r="I9" s="197" t="s">
        <v>7894</v>
      </c>
    </row>
    <row r="10" spans="1:9" ht="80.099999999999994" customHeight="1" x14ac:dyDescent="0.45">
      <c r="A10" s="176">
        <v>3</v>
      </c>
      <c r="B10" s="177" t="s">
        <v>2026</v>
      </c>
      <c r="C10" s="178" t="str">
        <f>IF(B10="","",VLOOKUP(B10,様式4・中学部!$A$17:$H$136,2,FALSE))</f>
        <v>国語</v>
      </c>
      <c r="D10" s="178" t="str">
        <f>IF(B10="","",VLOOKUP(B10,様式4・中学部!$A$17:$H$136,3,FALSE))</f>
        <v>国語</v>
      </c>
      <c r="E10" s="178" t="str">
        <f>IF(B10="","",VLOOKUP(B10,様式4・中学部!$A$17:$H$136,4,FALSE))</f>
        <v>東書</v>
      </c>
      <c r="F10" s="179" t="str">
        <f>IF(B10="","",VLOOKUP(B10,様式4・中学部!$A$17:$H$136,5,FALSE))</f>
        <v>国語　☆☆☆☆</v>
      </c>
      <c r="G10" s="179" t="str">
        <f>IF(B10="","",VLOOKUP(B10,様式4・中学部!$A$17:$H$136,6,FALSE))</f>
        <v>知</v>
      </c>
      <c r="H10" s="179" t="str">
        <f>IF(B10="","",VLOOKUP(B10,様式4・中学部!$A$17:$H$136,7,FALSE))</f>
        <v>CD</v>
      </c>
      <c r="I10" s="197" t="s">
        <v>7891</v>
      </c>
    </row>
    <row r="11" spans="1:9" ht="69" x14ac:dyDescent="0.45">
      <c r="A11" s="176">
        <v>4</v>
      </c>
      <c r="B11" s="177" t="s">
        <v>2029</v>
      </c>
      <c r="C11" s="178" t="str">
        <f>IF(B11="","",VLOOKUP(B11,様式4・中学部!$A$17:$H$136,2,FALSE))</f>
        <v>社会</v>
      </c>
      <c r="D11" s="178" t="str">
        <f>IF(B11="","",VLOOKUP(B11,様式4・中学部!$A$17:$H$136,3,FALSE))</f>
        <v>社会</v>
      </c>
      <c r="E11" s="178" t="str">
        <f>IF(B11="","",VLOOKUP(B11,様式4・中学部!$A$17:$H$136,4,FALSE))</f>
        <v>20-4　戸田デザイン</v>
      </c>
      <c r="F11" s="179" t="str">
        <f>IF(B11="","",VLOOKUP(B11,様式4・中学部!$A$17:$H$136,5,FALSE))</f>
        <v>にっぽんちず絵本</v>
      </c>
      <c r="G11" s="179" t="str">
        <f>IF(B11="","",VLOOKUP(B11,様式4・中学部!$A$17:$H$136,6,FALSE))</f>
        <v>知</v>
      </c>
      <c r="H11" s="179" t="str">
        <f>IF(B11="","",VLOOKUP(B11,様式4・中学部!$A$17:$H$136,7,FALSE))</f>
        <v>全</v>
      </c>
      <c r="I11" s="197" t="s">
        <v>7892</v>
      </c>
    </row>
    <row r="12" spans="1:9" ht="80.099999999999994" customHeight="1" x14ac:dyDescent="0.45">
      <c r="A12" s="176">
        <v>5</v>
      </c>
      <c r="B12" s="177" t="s">
        <v>2032</v>
      </c>
      <c r="C12" s="178" t="str">
        <f>IF(B12="","",VLOOKUP(B12,様式4・中学部!$A$17:$H$136,2,FALSE))</f>
        <v>数学</v>
      </c>
      <c r="D12" s="178" t="str">
        <f>IF(B12="","",VLOOKUP(B12,様式4・中学部!$A$17:$H$136,3,FALSE))</f>
        <v>数学</v>
      </c>
      <c r="E12" s="178" t="str">
        <f>IF(B12="","",VLOOKUP(B12,様式4・中学部!$A$17:$H$136,4,FALSE))</f>
        <v>01-1　あ か ね 書 房</v>
      </c>
      <c r="F12" s="179" t="str">
        <f>IF(B12="","",VLOOKUP(B12,様式4・中学部!$A$17:$H$136,5,FALSE))</f>
        <v>なぞなぞあなあきえほん２かずのかくれんぼ</v>
      </c>
      <c r="G12" s="179" t="str">
        <f>IF(B12="","",VLOOKUP(B12,様式4・中学部!$A$17:$H$136,6,FALSE))</f>
        <v>知</v>
      </c>
      <c r="H12" s="179" t="str">
        <f>IF(B12="","",VLOOKUP(B12,様式4・中学部!$A$17:$H$136,7,FALSE))</f>
        <v>A</v>
      </c>
      <c r="I12" s="197" t="s">
        <v>7914</v>
      </c>
    </row>
    <row r="13" spans="1:9" ht="80.099999999999994" customHeight="1" x14ac:dyDescent="0.45">
      <c r="A13" s="176">
        <v>6</v>
      </c>
      <c r="B13" s="177" t="s">
        <v>2035</v>
      </c>
      <c r="C13" s="178" t="str">
        <f>IF(B13="","",VLOOKUP(B13,様式4・中学部!$A$17:$H$136,2,FALSE))</f>
        <v>数学</v>
      </c>
      <c r="D13" s="178" t="str">
        <f>IF(B13="","",VLOOKUP(B13,様式4・中学部!$A$17:$H$136,3,FALSE))</f>
        <v>数学</v>
      </c>
      <c r="E13" s="178" t="str">
        <f>IF(B13="","",VLOOKUP(B13,様式4・中学部!$A$17:$H$136,4,FALSE))</f>
        <v>20-4　戸田デザイン</v>
      </c>
      <c r="F13" s="179" t="str">
        <f>IF(B13="","",VLOOKUP(B13,様式4・中学部!$A$17:$H$136,5,FALSE))</f>
        <v>とけいのえほん</v>
      </c>
      <c r="G13" s="179" t="str">
        <f>IF(B13="","",VLOOKUP(B13,様式4・中学部!$A$17:$H$136,6,FALSE))</f>
        <v>知</v>
      </c>
      <c r="H13" s="179" t="str">
        <f>IF(B13="","",VLOOKUP(B13,様式4・中学部!$A$17:$H$136,7,FALSE))</f>
        <v>B</v>
      </c>
      <c r="I13" s="197" t="s">
        <v>7915</v>
      </c>
    </row>
    <row r="14" spans="1:9" ht="80.099999999999994" customHeight="1" x14ac:dyDescent="0.45">
      <c r="A14" s="176">
        <v>7</v>
      </c>
      <c r="B14" s="177" t="s">
        <v>2038</v>
      </c>
      <c r="C14" s="178" t="str">
        <f>IF(B14="","",VLOOKUP(B14,様式4・中学部!$A$17:$H$136,2,FALSE))</f>
        <v>数学</v>
      </c>
      <c r="D14" s="178" t="str">
        <f>IF(B14="","",VLOOKUP(B14,様式4・中学部!$A$17:$H$136,3,FALSE))</f>
        <v>数学</v>
      </c>
      <c r="E14" s="178" t="str">
        <f>IF(B14="","",VLOOKUP(B14,様式4・中学部!$A$17:$H$136,4,FALSE))</f>
        <v>教出</v>
      </c>
      <c r="F14" s="179" t="str">
        <f>IF(B14="","",VLOOKUP(B14,様式4・中学部!$A$17:$H$136,5,FALSE))</f>
        <v>数学　☆☆☆☆</v>
      </c>
      <c r="G14" s="179" t="str">
        <f>IF(B14="","",VLOOKUP(B14,様式4・中学部!$A$17:$H$136,6,FALSE))</f>
        <v>知</v>
      </c>
      <c r="H14" s="179" t="str">
        <f>IF(B14="","",VLOOKUP(B14,様式4・中学部!$A$17:$H$136,7,FALSE))</f>
        <v>CD</v>
      </c>
      <c r="I14" s="197" t="s">
        <v>7895</v>
      </c>
    </row>
    <row r="15" spans="1:9" ht="80.099999999999994" customHeight="1" x14ac:dyDescent="0.45">
      <c r="A15" s="176">
        <v>8</v>
      </c>
      <c r="B15" s="177" t="s">
        <v>2041</v>
      </c>
      <c r="C15" s="178" t="str">
        <f>IF(B15="","",VLOOKUP(B15,様式4・中学部!$A$17:$H$136,2,FALSE))</f>
        <v>理科</v>
      </c>
      <c r="D15" s="178" t="str">
        <f>IF(B15="","",VLOOKUP(B15,様式4・中学部!$A$17:$H$136,3,FALSE))</f>
        <v>理科</v>
      </c>
      <c r="E15" s="178" t="str">
        <f>IF(B15="","",VLOOKUP(B15,様式4・中学部!$A$17:$H$136,4,FALSE))</f>
        <v>28-1　福　音　館</v>
      </c>
      <c r="F15" s="179" t="str">
        <f>IF(B15="","",VLOOKUP(B15,様式4・中学部!$A$17:$H$136,5,FALSE))</f>
        <v>幼児絵本シリーズやさいのおなか</v>
      </c>
      <c r="G15" s="179" t="str">
        <f>IF(B15="","",VLOOKUP(B15,様式4・中学部!$A$17:$H$136,6,FALSE))</f>
        <v>知</v>
      </c>
      <c r="H15" s="179" t="str">
        <f>IF(B15="","",VLOOKUP(B15,様式4・中学部!$A$17:$H$136,7,FALSE))</f>
        <v>全</v>
      </c>
      <c r="I15" s="197" t="s">
        <v>7896</v>
      </c>
    </row>
    <row r="16" spans="1:9" ht="80.099999999999994" customHeight="1" x14ac:dyDescent="0.45">
      <c r="A16" s="176">
        <v>9</v>
      </c>
      <c r="B16" s="177" t="s">
        <v>2044</v>
      </c>
      <c r="C16" s="178" t="str">
        <f>IF(B16="","",VLOOKUP(B16,様式4・中学部!$A$17:$H$136,2,FALSE))</f>
        <v>音楽</v>
      </c>
      <c r="D16" s="178" t="str">
        <f>IF(B16="","",VLOOKUP(B16,様式4・中学部!$A$17:$H$136,3,FALSE))</f>
        <v>音楽</v>
      </c>
      <c r="E16" s="178" t="str">
        <f>IF(B16="","",VLOOKUP(B16,様式4・中学部!$A$17:$H$136,4,FALSE))</f>
        <v>78-34　プレジデント社</v>
      </c>
      <c r="F16" s="179" t="str">
        <f>IF(B16="","",VLOOKUP(B16,様式4・中学部!$A$17:$H$136,5,FALSE))</f>
        <v>CD付き名曲を
聴きながら旅するオーケストラの絵本</v>
      </c>
      <c r="G16" s="179" t="str">
        <f>IF(B16="","",VLOOKUP(B16,様式4・中学部!$A$17:$H$136,6,FALSE))</f>
        <v>知</v>
      </c>
      <c r="H16" s="179" t="str">
        <f>IF(B16="","",VLOOKUP(B16,様式4・中学部!$A$17:$H$136,7,FALSE))</f>
        <v>全</v>
      </c>
      <c r="I16" s="197" t="s">
        <v>7897</v>
      </c>
    </row>
    <row r="17" spans="1:9" ht="80.099999999999994" customHeight="1" x14ac:dyDescent="0.45">
      <c r="A17" s="176">
        <v>10</v>
      </c>
      <c r="B17" s="177" t="s">
        <v>2047</v>
      </c>
      <c r="C17" s="178" t="str">
        <f>IF(B17="","",VLOOKUP(B17,様式4・中学部!$A$17:$H$136,2,FALSE))</f>
        <v>美術</v>
      </c>
      <c r="D17" s="178" t="str">
        <f>IF(B17="","",VLOOKUP(B17,様式4・中学部!$A$17:$H$136,3,FALSE))</f>
        <v>美術</v>
      </c>
      <c r="E17" s="178" t="str">
        <f>IF(B17="","",VLOOKUP(B17,様式4・中学部!$A$17:$H$136,4,FALSE))</f>
        <v>17-1　チ ャ イ ル ド</v>
      </c>
      <c r="F17" s="179" t="str">
        <f>IF(B17="","",VLOOKUP(B17,様式4・中学部!$A$17:$H$136,5,FALSE))</f>
        <v>ｔｕｐｅｒａ ｔｕｐｅｒａわくわくワークショップ</v>
      </c>
      <c r="G17" s="179" t="str">
        <f>IF(B17="","",VLOOKUP(B17,様式4・中学部!$A$17:$H$136,6,FALSE))</f>
        <v>知</v>
      </c>
      <c r="H17" s="179" t="str">
        <f>IF(B17="","",VLOOKUP(B17,様式4・中学部!$A$17:$H$136,7,FALSE))</f>
        <v>全</v>
      </c>
      <c r="I17" s="197" t="s">
        <v>7898</v>
      </c>
    </row>
    <row r="18" spans="1:9" ht="80.099999999999994" customHeight="1" x14ac:dyDescent="0.45">
      <c r="A18" s="176">
        <v>11</v>
      </c>
      <c r="B18" s="177" t="s">
        <v>2050</v>
      </c>
      <c r="C18" s="178" t="str">
        <f>IF(B18="","",VLOOKUP(B18,様式4・中学部!$A$17:$H$136,2,FALSE))</f>
        <v>保健体育</v>
      </c>
      <c r="D18" s="178" t="str">
        <f>IF(B18="","",VLOOKUP(B18,様式4・中学部!$A$17:$H$136,3,FALSE))</f>
        <v>保健体躯</v>
      </c>
      <c r="E18" s="178" t="str">
        <f>IF(B18="","",VLOOKUP(B18,様式4・中学部!$A$17:$H$136,4,FALSE))</f>
        <v>11-4　三　省　堂</v>
      </c>
      <c r="F18" s="179" t="str">
        <f>IF(B18="","",VLOOKUP(B18,様式4・中学部!$A$17:$H$136,5,FALSE))</f>
        <v>こどもスポーツ絵じてん</v>
      </c>
      <c r="G18" s="179" t="str">
        <f>IF(B18="","",VLOOKUP(B18,様式4・中学部!$A$17:$H$136,6,FALSE))</f>
        <v>知</v>
      </c>
      <c r="H18" s="179" t="str">
        <f>IF(B18="","",VLOOKUP(B18,様式4・中学部!$A$17:$H$136,7,FALSE))</f>
        <v>全</v>
      </c>
      <c r="I18" s="197" t="s">
        <v>7899</v>
      </c>
    </row>
    <row r="19" spans="1:9" ht="80.099999999999994" customHeight="1" x14ac:dyDescent="0.45">
      <c r="A19" s="176">
        <v>12</v>
      </c>
      <c r="B19" s="177" t="s">
        <v>2053</v>
      </c>
      <c r="C19" s="178" t="str">
        <f>IF(B19="","",VLOOKUP(B19,様式4・中学部!$A$17:$H$136,2,FALSE))</f>
        <v>職業・家庭</v>
      </c>
      <c r="D19" s="178" t="str">
        <f>IF(B19="","",VLOOKUP(B19,様式4・中学部!$A$17:$H$136,3,FALSE))</f>
        <v>職業</v>
      </c>
      <c r="E19" s="178" t="str">
        <f>IF(B19="","",VLOOKUP(B19,様式4・中学部!$A$17:$H$136,4,FALSE))</f>
        <v>06-2　学研</v>
      </c>
      <c r="F19" s="179" t="str">
        <f>IF(B19="","",VLOOKUP(B19,様式4・中学部!$A$17:$H$136,5,FALSE))</f>
        <v>名人はっけん！
まちたんけん（３）くらしをささえる人</v>
      </c>
      <c r="G19" s="179" t="str">
        <f>IF(B19="","",VLOOKUP(B19,様式4・中学部!$A$17:$H$136,6,FALSE))</f>
        <v>知</v>
      </c>
      <c r="H19" s="179" t="str">
        <f>IF(B19="","",VLOOKUP(B19,様式4・中学部!$A$17:$H$136,7,FALSE))</f>
        <v>全</v>
      </c>
      <c r="I19" s="197" t="s">
        <v>7900</v>
      </c>
    </row>
    <row r="20" spans="1:9" ht="80.099999999999994" customHeight="1" x14ac:dyDescent="0.45">
      <c r="A20" s="176">
        <v>13</v>
      </c>
      <c r="B20" s="177" t="s">
        <v>2056</v>
      </c>
      <c r="C20" s="178" t="str">
        <f>IF(B20="","",VLOOKUP(B20,様式4・中学部!$A$17:$H$136,2,FALSE))</f>
        <v>職業・家庭</v>
      </c>
      <c r="D20" s="178" t="str">
        <f>IF(B20="","",VLOOKUP(B20,様式4・中学部!$A$17:$H$136,3,FALSE))</f>
        <v>家庭</v>
      </c>
      <c r="E20" s="178" t="str">
        <f>IF(B20="","",VLOOKUP(B20,様式4・中学部!$A$17:$H$136,4,FALSE))</f>
        <v>06-4　開隆堂出版</v>
      </c>
      <c r="F20" s="179" t="str">
        <f>IF(B20="","",VLOOKUP(B20,様式4・中学部!$A$17:$H$136,5,FALSE))</f>
        <v>職業・家庭　
たのしい家庭科わたしのくらしに生かす</v>
      </c>
      <c r="G20" s="179" t="str">
        <f>IF(B20="","",VLOOKUP(B20,様式4・中学部!$A$17:$H$136,6,FALSE))</f>
        <v>知</v>
      </c>
      <c r="H20" s="179" t="str">
        <f>IF(B20="","",VLOOKUP(B20,様式4・中学部!$A$17:$H$136,7,FALSE))</f>
        <v>全</v>
      </c>
      <c r="I20" s="197" t="s">
        <v>7901</v>
      </c>
    </row>
    <row r="21" spans="1:9" ht="80.099999999999994" customHeight="1" x14ac:dyDescent="0.45">
      <c r="A21" s="176">
        <v>14</v>
      </c>
      <c r="B21" s="177" t="s">
        <v>2059</v>
      </c>
      <c r="C21" s="178" t="str">
        <f>IF(B21="","",VLOOKUP(B21,様式4・中学部!$A$17:$H$136,2,FALSE))</f>
        <v>道徳</v>
      </c>
      <c r="D21" s="178" t="str">
        <f>IF(B21="","",VLOOKUP(B21,様式4・中学部!$A$17:$H$136,3,FALSE))</f>
        <v>道徳</v>
      </c>
      <c r="E21" s="178" t="str">
        <f>IF(B21="","",VLOOKUP(B21,様式4・中学部!$A$17:$H$136,4,FALSE))</f>
        <v>10-3　国　土　社</v>
      </c>
      <c r="F21" s="179" t="str">
        <f>IF(B21="","",VLOOKUP(B21,様式4・中学部!$A$17:$H$136,5,FALSE))</f>
        <v>ルールとマナーを学ぶ
子ども生活図鑑 （３）地域・社会生活編</v>
      </c>
      <c r="G21" s="179" t="str">
        <f>IF(B21="","",VLOOKUP(B21,様式4・中学部!$A$17:$H$136,6,FALSE))</f>
        <v>知</v>
      </c>
      <c r="H21" s="179" t="str">
        <f>IF(B21="","",VLOOKUP(B21,様式4・中学部!$A$17:$H$136,7,FALSE))</f>
        <v>全</v>
      </c>
      <c r="I21" s="197" t="s">
        <v>7902</v>
      </c>
    </row>
    <row r="22" spans="1:9" ht="80.099999999999994" customHeight="1" x14ac:dyDescent="0.45">
      <c r="A22" s="176">
        <v>15</v>
      </c>
      <c r="B22" s="177"/>
      <c r="C22" s="178" t="str">
        <f>IF(B22="","",VLOOKUP(B22,様式4・中学部!$A$17:$H$136,2,FALSE))</f>
        <v/>
      </c>
      <c r="D22" s="178" t="str">
        <f>IF(B22="","",VLOOKUP(B22,様式4・中学部!$A$17:$H$136,3,FALSE))</f>
        <v/>
      </c>
      <c r="E22" s="178" t="str">
        <f>IF(B22="","",VLOOKUP(B22,様式4・中学部!$A$17:$H$136,4,FALSE))</f>
        <v/>
      </c>
      <c r="F22" s="179" t="str">
        <f>IF(B22="","",VLOOKUP(B22,様式4・中学部!$A$17:$H$136,5,FALSE))</f>
        <v/>
      </c>
      <c r="G22" s="179" t="str">
        <f>IF(B22="","",VLOOKUP(B22,様式4・中学部!$A$17:$H$136,6,FALSE))</f>
        <v/>
      </c>
      <c r="H22" s="179" t="str">
        <f>IF(B22="","",VLOOKUP(B22,様式4・中学部!$A$17:$H$136,7,FALSE))</f>
        <v/>
      </c>
      <c r="I22" s="197"/>
    </row>
    <row r="23" spans="1:9" ht="80.099999999999994" customHeight="1" x14ac:dyDescent="0.45">
      <c r="A23" s="176">
        <v>16</v>
      </c>
      <c r="B23" s="177"/>
      <c r="C23" s="178" t="str">
        <f>IF(B23="","",VLOOKUP(B23,様式4・中学部!$A$17:$H$136,2,FALSE))</f>
        <v/>
      </c>
      <c r="D23" s="178" t="str">
        <f>IF(B23="","",VLOOKUP(B23,様式4・中学部!$A$17:$H$136,3,FALSE))</f>
        <v/>
      </c>
      <c r="E23" s="178" t="str">
        <f>IF(B23="","",VLOOKUP(B23,様式4・中学部!$A$17:$H$136,4,FALSE))</f>
        <v/>
      </c>
      <c r="F23" s="179" t="str">
        <f>IF(B23="","",VLOOKUP(B23,様式4・中学部!$A$17:$H$136,5,FALSE))</f>
        <v/>
      </c>
      <c r="G23" s="179" t="str">
        <f>IF(B23="","",VLOOKUP(B23,様式4・中学部!$A$17:$H$136,6,FALSE))</f>
        <v/>
      </c>
      <c r="H23" s="179" t="str">
        <f>IF(B23="","",VLOOKUP(B23,様式4・中学部!$A$17:$H$136,7,FALSE))</f>
        <v/>
      </c>
      <c r="I23" s="197"/>
    </row>
    <row r="24" spans="1:9" ht="80.099999999999994" customHeight="1" x14ac:dyDescent="0.45">
      <c r="A24" s="176">
        <v>17</v>
      </c>
      <c r="B24" s="177"/>
      <c r="C24" s="178" t="str">
        <f>IF(B24="","",VLOOKUP(B24,様式4・中学部!$A$17:$H$136,2,FALSE))</f>
        <v/>
      </c>
      <c r="D24" s="178" t="str">
        <f>IF(B24="","",VLOOKUP(B24,様式4・中学部!$A$17:$H$136,3,FALSE))</f>
        <v/>
      </c>
      <c r="E24" s="178" t="str">
        <f>IF(B24="","",VLOOKUP(B24,様式4・中学部!$A$17:$H$136,4,FALSE))</f>
        <v/>
      </c>
      <c r="F24" s="179" t="str">
        <f>IF(B24="","",VLOOKUP(B24,様式4・中学部!$A$17:$H$136,5,FALSE))</f>
        <v/>
      </c>
      <c r="G24" s="179" t="str">
        <f>IF(B24="","",VLOOKUP(B24,様式4・中学部!$A$17:$H$136,6,FALSE))</f>
        <v/>
      </c>
      <c r="H24" s="179" t="str">
        <f>IF(B24="","",VLOOKUP(B24,様式4・中学部!$A$17:$H$136,7,FALSE))</f>
        <v/>
      </c>
      <c r="I24" s="197"/>
    </row>
    <row r="25" spans="1:9" ht="80.099999999999994" customHeight="1" x14ac:dyDescent="0.45">
      <c r="A25" s="176">
        <v>18</v>
      </c>
      <c r="B25" s="177"/>
      <c r="C25" s="178" t="str">
        <f>IF(B25="","",VLOOKUP(B25,様式4・中学部!$A$17:$H$136,2,FALSE))</f>
        <v/>
      </c>
      <c r="D25" s="178" t="str">
        <f>IF(B25="","",VLOOKUP(B25,様式4・中学部!$A$17:$H$136,3,FALSE))</f>
        <v/>
      </c>
      <c r="E25" s="178" t="str">
        <f>IF(B25="","",VLOOKUP(B25,様式4・中学部!$A$17:$H$136,4,FALSE))</f>
        <v/>
      </c>
      <c r="F25" s="179" t="str">
        <f>IF(B25="","",VLOOKUP(B25,様式4・中学部!$A$17:$H$136,5,FALSE))</f>
        <v/>
      </c>
      <c r="G25" s="179" t="str">
        <f>IF(B25="","",VLOOKUP(B25,様式4・中学部!$A$17:$H$136,6,FALSE))</f>
        <v/>
      </c>
      <c r="H25" s="179" t="str">
        <f>IF(B25="","",VLOOKUP(B25,様式4・中学部!$A$17:$H$136,7,FALSE))</f>
        <v/>
      </c>
      <c r="I25" s="197"/>
    </row>
    <row r="26" spans="1:9" ht="80.099999999999994" customHeight="1" x14ac:dyDescent="0.45">
      <c r="A26" s="176">
        <v>19</v>
      </c>
      <c r="B26" s="177"/>
      <c r="C26" s="178" t="str">
        <f>IF(B26="","",VLOOKUP(B26,様式4・中学部!$A$17:$H$136,2,FALSE))</f>
        <v/>
      </c>
      <c r="D26" s="178" t="str">
        <f>IF(B26="","",VLOOKUP(B26,様式4・中学部!$A$17:$H$136,3,FALSE))</f>
        <v/>
      </c>
      <c r="E26" s="178" t="str">
        <f>IF(B26="","",VLOOKUP(B26,様式4・中学部!$A$17:$H$136,4,FALSE))</f>
        <v/>
      </c>
      <c r="F26" s="179" t="str">
        <f>IF(B26="","",VLOOKUP(B26,様式4・中学部!$A$17:$H$136,5,FALSE))</f>
        <v/>
      </c>
      <c r="G26" s="179" t="str">
        <f>IF(B26="","",VLOOKUP(B26,様式4・中学部!$A$17:$H$136,6,FALSE))</f>
        <v/>
      </c>
      <c r="H26" s="179" t="str">
        <f>IF(B26="","",VLOOKUP(B26,様式4・中学部!$A$17:$H$136,7,FALSE))</f>
        <v/>
      </c>
      <c r="I26" s="197"/>
    </row>
    <row r="27" spans="1:9" ht="80.099999999999994" customHeight="1" x14ac:dyDescent="0.45">
      <c r="A27" s="176">
        <v>20</v>
      </c>
      <c r="B27" s="177"/>
      <c r="C27" s="178" t="str">
        <f>IF(B27="","",VLOOKUP(B27,様式4・中学部!$A$17:$H$136,2,FALSE))</f>
        <v/>
      </c>
      <c r="D27" s="178" t="str">
        <f>IF(B27="","",VLOOKUP(B27,様式4・中学部!$A$17:$H$136,3,FALSE))</f>
        <v/>
      </c>
      <c r="E27" s="178" t="str">
        <f>IF(B27="","",VLOOKUP(B27,様式4・中学部!$A$17:$H$136,4,FALSE))</f>
        <v/>
      </c>
      <c r="F27" s="179" t="str">
        <f>IF(B27="","",VLOOKUP(B27,様式4・中学部!$A$17:$H$136,5,FALSE))</f>
        <v/>
      </c>
      <c r="G27" s="179" t="str">
        <f>IF(B27="","",VLOOKUP(B27,様式4・中学部!$A$17:$H$136,6,FALSE))</f>
        <v/>
      </c>
      <c r="H27" s="179" t="str">
        <f>IF(B27="","",VLOOKUP(B27,様式4・中学部!$A$17:$H$136,7,FALSE))</f>
        <v/>
      </c>
      <c r="I27" s="197"/>
    </row>
    <row r="28" spans="1:9" ht="80.099999999999994" customHeight="1" x14ac:dyDescent="0.45">
      <c r="A28" s="176">
        <v>21</v>
      </c>
      <c r="B28" s="177"/>
      <c r="C28" s="178" t="str">
        <f>IF(B28="","",VLOOKUP(B28,様式4・中学部!$A$17:$H$136,2,FALSE))</f>
        <v/>
      </c>
      <c r="D28" s="178" t="str">
        <f>IF(B28="","",VLOOKUP(B28,様式4・中学部!$A$17:$H$136,3,FALSE))</f>
        <v/>
      </c>
      <c r="E28" s="178" t="str">
        <f>IF(B28="","",VLOOKUP(B28,様式4・中学部!$A$17:$H$136,4,FALSE))</f>
        <v/>
      </c>
      <c r="F28" s="179" t="str">
        <f>IF(B28="","",VLOOKUP(B28,様式4・中学部!$A$17:$H$136,5,FALSE))</f>
        <v/>
      </c>
      <c r="G28" s="179" t="str">
        <f>IF(B28="","",VLOOKUP(B28,様式4・中学部!$A$17:$H$136,6,FALSE))</f>
        <v/>
      </c>
      <c r="H28" s="179" t="str">
        <f>IF(B28="","",VLOOKUP(B28,様式4・中学部!$A$17:$H$136,7,FALSE))</f>
        <v/>
      </c>
      <c r="I28" s="197"/>
    </row>
    <row r="29" spans="1:9" ht="80.099999999999994" customHeight="1" x14ac:dyDescent="0.45">
      <c r="A29" s="176">
        <v>22</v>
      </c>
      <c r="B29" s="177"/>
      <c r="C29" s="178" t="str">
        <f>IF(B29="","",VLOOKUP(B29,様式4・中学部!$A$17:$H$136,2,FALSE))</f>
        <v/>
      </c>
      <c r="D29" s="178" t="str">
        <f>IF(B29="","",VLOOKUP(B29,様式4・中学部!$A$17:$H$136,3,FALSE))</f>
        <v/>
      </c>
      <c r="E29" s="178" t="str">
        <f>IF(B29="","",VLOOKUP(B29,様式4・中学部!$A$17:$H$136,4,FALSE))</f>
        <v/>
      </c>
      <c r="F29" s="179" t="str">
        <f>IF(B29="","",VLOOKUP(B29,様式4・中学部!$A$17:$H$136,5,FALSE))</f>
        <v/>
      </c>
      <c r="G29" s="179" t="str">
        <f>IF(B29="","",VLOOKUP(B29,様式4・中学部!$A$17:$H$136,6,FALSE))</f>
        <v/>
      </c>
      <c r="H29" s="179" t="str">
        <f>IF(B29="","",VLOOKUP(B29,様式4・中学部!$A$17:$H$136,7,FALSE))</f>
        <v/>
      </c>
      <c r="I29" s="197"/>
    </row>
    <row r="30" spans="1:9" ht="80.099999999999994" customHeight="1" x14ac:dyDescent="0.45">
      <c r="A30" s="176">
        <v>23</v>
      </c>
      <c r="B30" s="177"/>
      <c r="C30" s="178" t="str">
        <f>IF(B30="","",VLOOKUP(B30,様式4・中学部!$A$17:$H$136,2,FALSE))</f>
        <v/>
      </c>
      <c r="D30" s="178" t="str">
        <f>IF(B30="","",VLOOKUP(B30,様式4・中学部!$A$17:$H$136,3,FALSE))</f>
        <v/>
      </c>
      <c r="E30" s="178" t="str">
        <f>IF(B30="","",VLOOKUP(B30,様式4・中学部!$A$17:$H$136,4,FALSE))</f>
        <v/>
      </c>
      <c r="F30" s="179" t="str">
        <f>IF(B30="","",VLOOKUP(B30,様式4・中学部!$A$17:$H$136,5,FALSE))</f>
        <v/>
      </c>
      <c r="G30" s="179" t="str">
        <f>IF(B30="","",VLOOKUP(B30,様式4・中学部!$A$17:$H$136,6,FALSE))</f>
        <v/>
      </c>
      <c r="H30" s="179" t="str">
        <f>IF(B30="","",VLOOKUP(B30,様式4・中学部!$A$17:$H$136,7,FALSE))</f>
        <v/>
      </c>
      <c r="I30" s="197"/>
    </row>
    <row r="31" spans="1:9" ht="80.099999999999994" customHeight="1" x14ac:dyDescent="0.45">
      <c r="A31" s="176">
        <v>24</v>
      </c>
      <c r="B31" s="177"/>
      <c r="C31" s="178" t="str">
        <f>IF(B31="","",VLOOKUP(B31,様式4・中学部!$A$17:$H$136,2,FALSE))</f>
        <v/>
      </c>
      <c r="D31" s="178" t="str">
        <f>IF(B31="","",VLOOKUP(B31,様式4・中学部!$A$17:$H$136,3,FALSE))</f>
        <v/>
      </c>
      <c r="E31" s="178" t="str">
        <f>IF(B31="","",VLOOKUP(B31,様式4・中学部!$A$17:$H$136,4,FALSE))</f>
        <v/>
      </c>
      <c r="F31" s="179" t="str">
        <f>IF(B31="","",VLOOKUP(B31,様式4・中学部!$A$17:$H$136,5,FALSE))</f>
        <v/>
      </c>
      <c r="G31" s="179" t="str">
        <f>IF(B31="","",VLOOKUP(B31,様式4・中学部!$A$17:$H$136,6,FALSE))</f>
        <v/>
      </c>
      <c r="H31" s="179" t="str">
        <f>IF(B31="","",VLOOKUP(B31,様式4・中学部!$A$17:$H$136,7,FALSE))</f>
        <v/>
      </c>
      <c r="I31" s="197"/>
    </row>
    <row r="32" spans="1:9" ht="80.099999999999994" customHeight="1" x14ac:dyDescent="0.45">
      <c r="A32" s="176">
        <v>25</v>
      </c>
      <c r="B32" s="177"/>
      <c r="C32" s="178" t="str">
        <f>IF(B32="","",VLOOKUP(B32,様式4・中学部!$A$17:$H$136,2,FALSE))</f>
        <v/>
      </c>
      <c r="D32" s="178" t="str">
        <f>IF(B32="","",VLOOKUP(B32,様式4・中学部!$A$17:$H$136,3,FALSE))</f>
        <v/>
      </c>
      <c r="E32" s="178" t="str">
        <f>IF(B32="","",VLOOKUP(B32,様式4・中学部!$A$17:$H$136,4,FALSE))</f>
        <v/>
      </c>
      <c r="F32" s="179" t="str">
        <f>IF(B32="","",VLOOKUP(B32,様式4・中学部!$A$17:$H$136,5,FALSE))</f>
        <v/>
      </c>
      <c r="G32" s="179" t="str">
        <f>IF(B32="","",VLOOKUP(B32,様式4・中学部!$A$17:$H$136,6,FALSE))</f>
        <v/>
      </c>
      <c r="H32" s="179" t="str">
        <f>IF(B32="","",VLOOKUP(B32,様式4・中学部!$A$17:$H$136,7,FALSE))</f>
        <v/>
      </c>
      <c r="I32" s="197"/>
    </row>
    <row r="33" spans="1:9" ht="80.099999999999994" customHeight="1" x14ac:dyDescent="0.45">
      <c r="A33" s="176">
        <v>26</v>
      </c>
      <c r="B33" s="177"/>
      <c r="C33" s="178" t="str">
        <f>IF(B33="","",VLOOKUP(B33,様式4・中学部!$A$17:$H$136,2,FALSE))</f>
        <v/>
      </c>
      <c r="D33" s="178" t="str">
        <f>IF(B33="","",VLOOKUP(B33,様式4・中学部!$A$17:$H$136,3,FALSE))</f>
        <v/>
      </c>
      <c r="E33" s="178" t="str">
        <f>IF(B33="","",VLOOKUP(B33,様式4・中学部!$A$17:$H$136,4,FALSE))</f>
        <v/>
      </c>
      <c r="F33" s="179" t="str">
        <f>IF(B33="","",VLOOKUP(B33,様式4・中学部!$A$17:$H$136,5,FALSE))</f>
        <v/>
      </c>
      <c r="G33" s="179" t="str">
        <f>IF(B33="","",VLOOKUP(B33,様式4・中学部!$A$17:$H$136,6,FALSE))</f>
        <v/>
      </c>
      <c r="H33" s="179" t="str">
        <f>IF(B33="","",VLOOKUP(B33,様式4・中学部!$A$17:$H$136,7,FALSE))</f>
        <v/>
      </c>
      <c r="I33" s="197"/>
    </row>
    <row r="34" spans="1:9" ht="80.099999999999994" customHeight="1" x14ac:dyDescent="0.45">
      <c r="A34" s="176">
        <v>27</v>
      </c>
      <c r="B34" s="177"/>
      <c r="C34" s="178" t="str">
        <f>IF(B34="","",VLOOKUP(B34,様式4・中学部!$A$17:$H$136,2,FALSE))</f>
        <v/>
      </c>
      <c r="D34" s="178" t="str">
        <f>IF(B34="","",VLOOKUP(B34,様式4・中学部!$A$17:$H$136,3,FALSE))</f>
        <v/>
      </c>
      <c r="E34" s="178" t="str">
        <f>IF(B34="","",VLOOKUP(B34,様式4・中学部!$A$17:$H$136,4,FALSE))</f>
        <v/>
      </c>
      <c r="F34" s="179" t="str">
        <f>IF(B34="","",VLOOKUP(B34,様式4・中学部!$A$17:$H$136,5,FALSE))</f>
        <v/>
      </c>
      <c r="G34" s="179" t="str">
        <f>IF(B34="","",VLOOKUP(B34,様式4・中学部!$A$17:$H$136,6,FALSE))</f>
        <v/>
      </c>
      <c r="H34" s="179" t="str">
        <f>IF(B34="","",VLOOKUP(B34,様式4・中学部!$A$17:$H$136,7,FALSE))</f>
        <v/>
      </c>
      <c r="I34" s="197"/>
    </row>
    <row r="35" spans="1:9" ht="80.099999999999994" customHeight="1" x14ac:dyDescent="0.45">
      <c r="A35" s="176">
        <v>28</v>
      </c>
      <c r="B35" s="177"/>
      <c r="C35" s="178" t="str">
        <f>IF(B35="","",VLOOKUP(B35,様式4・中学部!$A$17:$H$136,2,FALSE))</f>
        <v/>
      </c>
      <c r="D35" s="178" t="str">
        <f>IF(B35="","",VLOOKUP(B35,様式4・中学部!$A$17:$H$136,3,FALSE))</f>
        <v/>
      </c>
      <c r="E35" s="178" t="str">
        <f>IF(B35="","",VLOOKUP(B35,様式4・中学部!$A$17:$H$136,4,FALSE))</f>
        <v/>
      </c>
      <c r="F35" s="179" t="str">
        <f>IF(B35="","",VLOOKUP(B35,様式4・中学部!$A$17:$H$136,5,FALSE))</f>
        <v/>
      </c>
      <c r="G35" s="179" t="str">
        <f>IF(B35="","",VLOOKUP(B35,様式4・中学部!$A$17:$H$136,6,FALSE))</f>
        <v/>
      </c>
      <c r="H35" s="179" t="str">
        <f>IF(B35="","",VLOOKUP(B35,様式4・中学部!$A$17:$H$136,7,FALSE))</f>
        <v/>
      </c>
      <c r="I35" s="197"/>
    </row>
    <row r="36" spans="1:9" ht="80.099999999999994" customHeight="1" x14ac:dyDescent="0.45">
      <c r="A36" s="176">
        <v>29</v>
      </c>
      <c r="B36" s="177"/>
      <c r="C36" s="178" t="str">
        <f>IF(B36="","",VLOOKUP(B36,様式4・中学部!$A$17:$H$136,2,FALSE))</f>
        <v/>
      </c>
      <c r="D36" s="178" t="str">
        <f>IF(B36="","",VLOOKUP(B36,様式4・中学部!$A$17:$H$136,3,FALSE))</f>
        <v/>
      </c>
      <c r="E36" s="178" t="str">
        <f>IF(B36="","",VLOOKUP(B36,様式4・中学部!$A$17:$H$136,4,FALSE))</f>
        <v/>
      </c>
      <c r="F36" s="179" t="str">
        <f>IF(B36="","",VLOOKUP(B36,様式4・中学部!$A$17:$H$136,5,FALSE))</f>
        <v/>
      </c>
      <c r="G36" s="179" t="str">
        <f>IF(B36="","",VLOOKUP(B36,様式4・中学部!$A$17:$H$136,6,FALSE))</f>
        <v/>
      </c>
      <c r="H36" s="179" t="str">
        <f>IF(B36="","",VLOOKUP(B36,様式4・中学部!$A$17:$H$136,7,FALSE))</f>
        <v/>
      </c>
      <c r="I36" s="197"/>
    </row>
    <row r="37" spans="1:9" ht="80.099999999999994" customHeight="1" x14ac:dyDescent="0.45">
      <c r="A37" s="176">
        <v>30</v>
      </c>
      <c r="B37" s="177"/>
      <c r="C37" s="178" t="str">
        <f>IF(B37="","",VLOOKUP(B37,様式4・中学部!$A$17:$H$136,2,FALSE))</f>
        <v/>
      </c>
      <c r="D37" s="178" t="str">
        <f>IF(B37="","",VLOOKUP(B37,様式4・中学部!$A$17:$H$136,3,FALSE))</f>
        <v/>
      </c>
      <c r="E37" s="178" t="str">
        <f>IF(B37="","",VLOOKUP(B37,様式4・中学部!$A$17:$H$136,4,FALSE))</f>
        <v/>
      </c>
      <c r="F37" s="179" t="str">
        <f>IF(B37="","",VLOOKUP(B37,様式4・中学部!$A$17:$H$136,5,FALSE))</f>
        <v/>
      </c>
      <c r="G37" s="179" t="str">
        <f>IF(B37="","",VLOOKUP(B37,様式4・中学部!$A$17:$H$136,6,FALSE))</f>
        <v/>
      </c>
      <c r="H37" s="179" t="str">
        <f>IF(B37="","",VLOOKUP(B37,様式4・中学部!$A$17:$H$136,7,FALSE))</f>
        <v/>
      </c>
      <c r="I37" s="197"/>
    </row>
    <row r="38" spans="1:9" ht="80.099999999999994" customHeight="1" x14ac:dyDescent="0.45">
      <c r="A38" s="176">
        <v>31</v>
      </c>
      <c r="B38" s="177"/>
      <c r="C38" s="178" t="str">
        <f>IF(B38="","",VLOOKUP(B38,様式4・中学部!$A$17:$H$136,2,FALSE))</f>
        <v/>
      </c>
      <c r="D38" s="178" t="str">
        <f>IF(B38="","",VLOOKUP(B38,様式4・中学部!$A$17:$H$136,3,FALSE))</f>
        <v/>
      </c>
      <c r="E38" s="178" t="str">
        <f>IF(B38="","",VLOOKUP(B38,様式4・中学部!$A$17:$H$136,4,FALSE))</f>
        <v/>
      </c>
      <c r="F38" s="179" t="str">
        <f>IF(B38="","",VLOOKUP(B38,様式4・中学部!$A$17:$H$136,5,FALSE))</f>
        <v/>
      </c>
      <c r="G38" s="179" t="str">
        <f>IF(B38="","",VLOOKUP(B38,様式4・中学部!$A$17:$H$136,6,FALSE))</f>
        <v/>
      </c>
      <c r="H38" s="179" t="str">
        <f>IF(B38="","",VLOOKUP(B38,様式4・中学部!$A$17:$H$136,7,FALSE))</f>
        <v/>
      </c>
      <c r="I38" s="197"/>
    </row>
    <row r="39" spans="1:9" ht="80.099999999999994" customHeight="1" x14ac:dyDescent="0.45">
      <c r="A39" s="176">
        <v>32</v>
      </c>
      <c r="B39" s="177"/>
      <c r="C39" s="178" t="str">
        <f>IF(B39="","",VLOOKUP(B39,様式4・中学部!$A$17:$H$136,2,FALSE))</f>
        <v/>
      </c>
      <c r="D39" s="178" t="str">
        <f>IF(B39="","",VLOOKUP(B39,様式4・中学部!$A$17:$H$136,3,FALSE))</f>
        <v/>
      </c>
      <c r="E39" s="178" t="str">
        <f>IF(B39="","",VLOOKUP(B39,様式4・中学部!$A$17:$H$136,4,FALSE))</f>
        <v/>
      </c>
      <c r="F39" s="179" t="str">
        <f>IF(B39="","",VLOOKUP(B39,様式4・中学部!$A$17:$H$136,5,FALSE))</f>
        <v/>
      </c>
      <c r="G39" s="179" t="str">
        <f>IF(B39="","",VLOOKUP(B39,様式4・中学部!$A$17:$H$136,6,FALSE))</f>
        <v/>
      </c>
      <c r="H39" s="179" t="str">
        <f>IF(B39="","",VLOOKUP(B39,様式4・中学部!$A$17:$H$136,7,FALSE))</f>
        <v/>
      </c>
      <c r="I39" s="197"/>
    </row>
    <row r="40" spans="1:9" ht="80.099999999999994" customHeight="1" x14ac:dyDescent="0.45">
      <c r="A40" s="176">
        <v>33</v>
      </c>
      <c r="B40" s="177"/>
      <c r="C40" s="178" t="str">
        <f>IF(B40="","",VLOOKUP(B40,様式4・中学部!$A$17:$H$136,2,FALSE))</f>
        <v/>
      </c>
      <c r="D40" s="178" t="str">
        <f>IF(B40="","",VLOOKUP(B40,様式4・中学部!$A$17:$H$136,3,FALSE))</f>
        <v/>
      </c>
      <c r="E40" s="178" t="str">
        <f>IF(B40="","",VLOOKUP(B40,様式4・中学部!$A$17:$H$136,4,FALSE))</f>
        <v/>
      </c>
      <c r="F40" s="179" t="str">
        <f>IF(B40="","",VLOOKUP(B40,様式4・中学部!$A$17:$H$136,5,FALSE))</f>
        <v/>
      </c>
      <c r="G40" s="179" t="str">
        <f>IF(B40="","",VLOOKUP(B40,様式4・中学部!$A$17:$H$136,6,FALSE))</f>
        <v/>
      </c>
      <c r="H40" s="179" t="str">
        <f>IF(B40="","",VLOOKUP(B40,様式4・中学部!$A$17:$H$136,7,FALSE))</f>
        <v/>
      </c>
      <c r="I40" s="197"/>
    </row>
    <row r="41" spans="1:9" ht="80.099999999999994" customHeight="1" x14ac:dyDescent="0.45">
      <c r="A41" s="176">
        <v>34</v>
      </c>
      <c r="B41" s="177"/>
      <c r="C41" s="178" t="str">
        <f>IF(B41="","",VLOOKUP(B41,様式4・中学部!$A$17:$H$136,2,FALSE))</f>
        <v/>
      </c>
      <c r="D41" s="178" t="str">
        <f>IF(B41="","",VLOOKUP(B41,様式4・中学部!$A$17:$H$136,3,FALSE))</f>
        <v/>
      </c>
      <c r="E41" s="178" t="str">
        <f>IF(B41="","",VLOOKUP(B41,様式4・中学部!$A$17:$H$136,4,FALSE))</f>
        <v/>
      </c>
      <c r="F41" s="179" t="str">
        <f>IF(B41="","",VLOOKUP(B41,様式4・中学部!$A$17:$H$136,5,FALSE))</f>
        <v/>
      </c>
      <c r="G41" s="179" t="str">
        <f>IF(B41="","",VLOOKUP(B41,様式4・中学部!$A$17:$H$136,6,FALSE))</f>
        <v/>
      </c>
      <c r="H41" s="179" t="str">
        <f>IF(B41="","",VLOOKUP(B41,様式4・中学部!$A$17:$H$136,7,FALSE))</f>
        <v/>
      </c>
      <c r="I41" s="197"/>
    </row>
    <row r="42" spans="1:9" ht="80.099999999999994" customHeight="1" x14ac:dyDescent="0.45">
      <c r="A42" s="176">
        <v>35</v>
      </c>
      <c r="B42" s="177"/>
      <c r="C42" s="178" t="str">
        <f>IF(B42="","",VLOOKUP(B42,様式4・中学部!$A$17:$H$136,2,FALSE))</f>
        <v/>
      </c>
      <c r="D42" s="178" t="str">
        <f>IF(B42="","",VLOOKUP(B42,様式4・中学部!$A$17:$H$136,3,FALSE))</f>
        <v/>
      </c>
      <c r="E42" s="178" t="str">
        <f>IF(B42="","",VLOOKUP(B42,様式4・中学部!$A$17:$H$136,4,FALSE))</f>
        <v/>
      </c>
      <c r="F42" s="179" t="str">
        <f>IF(B42="","",VLOOKUP(B42,様式4・中学部!$A$17:$H$136,5,FALSE))</f>
        <v/>
      </c>
      <c r="G42" s="179" t="str">
        <f>IF(B42="","",VLOOKUP(B42,様式4・中学部!$A$17:$H$136,6,FALSE))</f>
        <v/>
      </c>
      <c r="H42" s="179" t="str">
        <f>IF(B42="","",VLOOKUP(B42,様式4・中学部!$A$17:$H$136,7,FALSE))</f>
        <v/>
      </c>
      <c r="I42" s="197"/>
    </row>
    <row r="43" spans="1:9" ht="80.099999999999994" customHeight="1" x14ac:dyDescent="0.45">
      <c r="A43" s="176">
        <v>36</v>
      </c>
      <c r="B43" s="177"/>
      <c r="C43" s="178" t="str">
        <f>IF(B43="","",VLOOKUP(B43,様式4・中学部!$A$17:$H$136,2,FALSE))</f>
        <v/>
      </c>
      <c r="D43" s="178" t="str">
        <f>IF(B43="","",VLOOKUP(B43,様式4・中学部!$A$17:$H$136,3,FALSE))</f>
        <v/>
      </c>
      <c r="E43" s="178" t="str">
        <f>IF(B43="","",VLOOKUP(B43,様式4・中学部!$A$17:$H$136,4,FALSE))</f>
        <v/>
      </c>
      <c r="F43" s="179" t="str">
        <f>IF(B43="","",VLOOKUP(B43,様式4・中学部!$A$17:$H$136,5,FALSE))</f>
        <v/>
      </c>
      <c r="G43" s="179" t="str">
        <f>IF(B43="","",VLOOKUP(B43,様式4・中学部!$A$17:$H$136,6,FALSE))</f>
        <v/>
      </c>
      <c r="H43" s="179" t="str">
        <f>IF(B43="","",VLOOKUP(B43,様式4・中学部!$A$17:$H$136,7,FALSE))</f>
        <v/>
      </c>
      <c r="I43" s="197"/>
    </row>
    <row r="44" spans="1:9" ht="80.099999999999994" customHeight="1" x14ac:dyDescent="0.45">
      <c r="A44" s="176">
        <v>37</v>
      </c>
      <c r="B44" s="177"/>
      <c r="C44" s="178" t="str">
        <f>IF(B44="","",VLOOKUP(B44,様式4・中学部!$A$17:$H$136,2,FALSE))</f>
        <v/>
      </c>
      <c r="D44" s="178" t="str">
        <f>IF(B44="","",VLOOKUP(B44,様式4・中学部!$A$17:$H$136,3,FALSE))</f>
        <v/>
      </c>
      <c r="E44" s="178" t="str">
        <f>IF(B44="","",VLOOKUP(B44,様式4・中学部!$A$17:$H$136,4,FALSE))</f>
        <v/>
      </c>
      <c r="F44" s="179" t="str">
        <f>IF(B44="","",VLOOKUP(B44,様式4・中学部!$A$17:$H$136,5,FALSE))</f>
        <v/>
      </c>
      <c r="G44" s="179" t="str">
        <f>IF(B44="","",VLOOKUP(B44,様式4・中学部!$A$17:$H$136,6,FALSE))</f>
        <v/>
      </c>
      <c r="H44" s="179" t="str">
        <f>IF(B44="","",VLOOKUP(B44,様式4・中学部!$A$17:$H$136,7,FALSE))</f>
        <v/>
      </c>
      <c r="I44" s="197"/>
    </row>
    <row r="45" spans="1:9" ht="80.099999999999994" customHeight="1" x14ac:dyDescent="0.45">
      <c r="A45" s="176">
        <v>38</v>
      </c>
      <c r="B45" s="177"/>
      <c r="C45" s="178" t="str">
        <f>IF(B45="","",VLOOKUP(B45,様式4・中学部!$A$17:$H$136,2,FALSE))</f>
        <v/>
      </c>
      <c r="D45" s="178" t="str">
        <f>IF(B45="","",VLOOKUP(B45,様式4・中学部!$A$17:$H$136,3,FALSE))</f>
        <v/>
      </c>
      <c r="E45" s="178" t="str">
        <f>IF(B45="","",VLOOKUP(B45,様式4・中学部!$A$17:$H$136,4,FALSE))</f>
        <v/>
      </c>
      <c r="F45" s="179" t="str">
        <f>IF(B45="","",VLOOKUP(B45,様式4・中学部!$A$17:$H$136,5,FALSE))</f>
        <v/>
      </c>
      <c r="G45" s="179" t="str">
        <f>IF(B45="","",VLOOKUP(B45,様式4・中学部!$A$17:$H$136,6,FALSE))</f>
        <v/>
      </c>
      <c r="H45" s="179" t="str">
        <f>IF(B45="","",VLOOKUP(B45,様式4・中学部!$A$17:$H$136,7,FALSE))</f>
        <v/>
      </c>
      <c r="I45" s="197"/>
    </row>
    <row r="46" spans="1:9" ht="80.099999999999994" customHeight="1" x14ac:dyDescent="0.45">
      <c r="A46" s="176">
        <v>39</v>
      </c>
      <c r="B46" s="177"/>
      <c r="C46" s="178" t="str">
        <f>IF(B46="","",VLOOKUP(B46,様式4・中学部!$A$17:$H$136,2,FALSE))</f>
        <v/>
      </c>
      <c r="D46" s="178" t="str">
        <f>IF(B46="","",VLOOKUP(B46,様式4・中学部!$A$17:$H$136,3,FALSE))</f>
        <v/>
      </c>
      <c r="E46" s="178" t="str">
        <f>IF(B46="","",VLOOKUP(B46,様式4・中学部!$A$17:$H$136,4,FALSE))</f>
        <v/>
      </c>
      <c r="F46" s="179" t="str">
        <f>IF(B46="","",VLOOKUP(B46,様式4・中学部!$A$17:$H$136,5,FALSE))</f>
        <v/>
      </c>
      <c r="G46" s="179" t="str">
        <f>IF(B46="","",VLOOKUP(B46,様式4・中学部!$A$17:$H$136,6,FALSE))</f>
        <v/>
      </c>
      <c r="H46" s="179" t="str">
        <f>IF(B46="","",VLOOKUP(B46,様式4・中学部!$A$17:$H$136,7,FALSE))</f>
        <v/>
      </c>
      <c r="I46" s="197"/>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197"/>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7" zoomScale="85" zoomScaleNormal="100" zoomScaleSheetLayoutView="85" workbookViewId="0">
      <selection activeCell="G20" sqref="G20:G2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3" t="str">
        <f>様式4・中学部!W3</f>
        <v>中学部</v>
      </c>
      <c r="B1" s="394"/>
      <c r="C1" s="395" t="s">
        <v>5526</v>
      </c>
      <c r="D1" s="396"/>
      <c r="E1" s="157"/>
      <c r="F1" s="392" t="s">
        <v>7713</v>
      </c>
      <c r="G1" s="392"/>
      <c r="H1" s="392"/>
    </row>
    <row r="2" spans="1:8" ht="29.25" customHeight="1" x14ac:dyDescent="0.45">
      <c r="A2" s="398" t="str">
        <f>様式4・中学部!F1&amp;"選定理由一覧表（検定済教科書　新規選定）"</f>
        <v>令和８年度使用教科用図書選定理由一覧表（検定済教科書　新規選定）</v>
      </c>
      <c r="B2" s="398"/>
      <c r="C2" s="398"/>
      <c r="D2" s="398"/>
      <c r="E2" s="398"/>
      <c r="F2" s="398"/>
      <c r="G2" s="398"/>
      <c r="H2" s="398"/>
    </row>
    <row r="3" spans="1:8" s="35" customFormat="1" ht="22.5" customHeight="1" x14ac:dyDescent="0.2">
      <c r="A3" s="399"/>
      <c r="B3" s="399"/>
      <c r="C3" s="399"/>
      <c r="D3" s="1"/>
      <c r="E3" s="171"/>
      <c r="F3" s="391" t="str">
        <f>様式３・中1!F3</f>
        <v>学校名　　　大阪府立守口支援学校　　　中学部</v>
      </c>
      <c r="G3" s="391"/>
      <c r="H3" s="391"/>
    </row>
    <row r="4" spans="1:8" s="35" customFormat="1" ht="20.399999999999999" customHeight="1" x14ac:dyDescent="0.2">
      <c r="A4" s="158"/>
      <c r="B4" s="158"/>
      <c r="C4" s="159"/>
      <c r="D4" s="159"/>
      <c r="E4" s="159"/>
      <c r="F4" s="397"/>
      <c r="G4" s="397"/>
      <c r="H4" s="397"/>
    </row>
    <row r="5" spans="1:8" s="35" customFormat="1" ht="20.399999999999999" customHeight="1" x14ac:dyDescent="0.2">
      <c r="A5" s="390" t="s">
        <v>2017</v>
      </c>
      <c r="B5" s="390"/>
      <c r="C5" s="390"/>
      <c r="D5" s="159"/>
      <c r="E5" s="159"/>
      <c r="F5" s="285" t="s">
        <v>7714</v>
      </c>
      <c r="G5" s="285"/>
      <c r="H5" s="285"/>
    </row>
    <row r="6" spans="1:8" ht="20.399999999999999" customHeight="1" x14ac:dyDescent="0.45">
      <c r="A6" s="390"/>
      <c r="B6" s="390"/>
      <c r="C6" s="390"/>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IF(B8="","",VLOOKUP(B8,様式4・中学部!$A$17:$H$136,2,FALSE))</f>
        <v/>
      </c>
      <c r="D8" s="384" t="str">
        <f>IF(B8="","",VLOOKUP(B8,様式4・中学部!$A$17:$H$136,3,FALSE))</f>
        <v/>
      </c>
      <c r="E8" s="166" t="str">
        <f>IF(B8="","",VLOOKUP(B8,様式4・中学部!$A$17:$H$136,4,FALSE))</f>
        <v/>
      </c>
      <c r="F8" s="167" t="str">
        <f>IF(B8="","",VLOOKUP(B8,様式4・中学部!$A$17:$H$136,5,FALSE))</f>
        <v/>
      </c>
      <c r="G8" s="387" t="str">
        <f>IF(B8="","",VLOOKUP(B8,様式4・中学部!$A$17:$H$136,7,FALSE))</f>
        <v/>
      </c>
      <c r="H8" s="198"/>
    </row>
    <row r="9" spans="1:8" ht="80.099999999999994" customHeight="1" x14ac:dyDescent="0.45">
      <c r="A9" s="161" t="s">
        <v>2142</v>
      </c>
      <c r="B9" s="168"/>
      <c r="C9" s="385"/>
      <c r="D9" s="385"/>
      <c r="E9" s="169" t="str">
        <f>IF(B9="","",VLOOKUP(B9,ア!$A$2:$C$788,2,FALSE))</f>
        <v/>
      </c>
      <c r="F9" s="170" t="str">
        <f>IF(B9="","",VLOOKUP(B9,ア!$A$2:$C$788,3,FALSE))</f>
        <v/>
      </c>
      <c r="G9" s="388"/>
      <c r="H9" s="199"/>
    </row>
    <row r="10" spans="1:8" ht="80.099999999999994" customHeight="1" x14ac:dyDescent="0.45">
      <c r="A10" s="161" t="s">
        <v>2142</v>
      </c>
      <c r="B10" s="168"/>
      <c r="C10" s="386"/>
      <c r="D10" s="386"/>
      <c r="E10" s="169" t="str">
        <f>IF(B10="","",VLOOKUP(B10,ア!$A$2:$C$788,2,FALSE))</f>
        <v/>
      </c>
      <c r="F10" s="170" t="str">
        <f>IF(B10="","",VLOOKUP(B10,ア!$A$2:$C$788,3,FALSE))</f>
        <v/>
      </c>
      <c r="G10" s="389"/>
      <c r="H10" s="200"/>
    </row>
    <row r="11" spans="1:8" ht="80.099999999999994" customHeight="1" x14ac:dyDescent="0.45">
      <c r="A11" s="164">
        <v>2</v>
      </c>
      <c r="B11" s="165"/>
      <c r="C11" s="384" t="str">
        <f>IF(B11="","",VLOOKUP(B11,様式4・中学部!$A$17:$H$136,2,FALSE))</f>
        <v/>
      </c>
      <c r="D11" s="384" t="str">
        <f>IF(B11="","",VLOOKUP(B11,様式4・中学部!$A$17:$H$136,3,FALSE))</f>
        <v/>
      </c>
      <c r="E11" s="166" t="str">
        <f>IF(B11="","",VLOOKUP(B11,様式4・中学部!$A$17:$H$136,4,FALSE))</f>
        <v/>
      </c>
      <c r="F11" s="167" t="str">
        <f>IF(B11="","",VLOOKUP(B11,様式4・中学部!$A$17:$H$136,5,FALSE))</f>
        <v/>
      </c>
      <c r="G11" s="387" t="str">
        <f>IF(B11="","",VLOOKUP(B11,様式4・中学部!$A$17:$H$136,7,FALSE))</f>
        <v/>
      </c>
      <c r="H11" s="198"/>
    </row>
    <row r="12" spans="1:8" ht="80.099999999999994" customHeight="1" x14ac:dyDescent="0.45">
      <c r="A12" s="161" t="s">
        <v>2142</v>
      </c>
      <c r="B12" s="168"/>
      <c r="C12" s="385"/>
      <c r="D12" s="385"/>
      <c r="E12" s="169" t="str">
        <f>IF(B12="","",VLOOKUP(B12,ア!$A$2:$C$788,2,FALSE))</f>
        <v/>
      </c>
      <c r="F12" s="170" t="str">
        <f>IF(B12="","",VLOOKUP(B12,ア!$A$2:$C$788,3,FALSE))</f>
        <v/>
      </c>
      <c r="G12" s="388"/>
      <c r="H12" s="199"/>
    </row>
    <row r="13" spans="1:8" ht="80.099999999999994" customHeight="1" x14ac:dyDescent="0.45">
      <c r="A13" s="161" t="s">
        <v>2142</v>
      </c>
      <c r="B13" s="168"/>
      <c r="C13" s="386"/>
      <c r="D13" s="386"/>
      <c r="E13" s="169" t="str">
        <f>IF(B13="","",VLOOKUP(B13,ア!$A$2:$C$788,2,FALSE))</f>
        <v/>
      </c>
      <c r="F13" s="170" t="str">
        <f>IF(B13="","",VLOOKUP(B13,ア!$A$2:$C$788,3,FALSE))</f>
        <v/>
      </c>
      <c r="G13" s="389"/>
      <c r="H13" s="200"/>
    </row>
    <row r="14" spans="1:8" ht="80.099999999999994" customHeight="1" x14ac:dyDescent="0.45">
      <c r="A14" s="164">
        <v>3</v>
      </c>
      <c r="B14" s="165"/>
      <c r="C14" s="384" t="str">
        <f>IF(B14="","",VLOOKUP(B14,様式4・中学部!$A$17:$H$136,2,FALSE))</f>
        <v/>
      </c>
      <c r="D14" s="384" t="str">
        <f>IF(B14="","",VLOOKUP(B14,様式4・中学部!$A$17:$H$136,3,FALSE))</f>
        <v/>
      </c>
      <c r="E14" s="166" t="str">
        <f>IF(B14="","",VLOOKUP(B14,様式4・中学部!$A$17:$H$136,4,FALSE))</f>
        <v/>
      </c>
      <c r="F14" s="167" t="str">
        <f>IF(B14="","",VLOOKUP(B14,様式4・中学部!$A$17:$H$136,5,FALSE))</f>
        <v/>
      </c>
      <c r="G14" s="387" t="str">
        <f>IF(B14="","",VLOOKUP(B14,様式4・中学部!$A$17:$H$136,7,FALSE))</f>
        <v/>
      </c>
      <c r="H14" s="198"/>
    </row>
    <row r="15" spans="1:8" ht="80.099999999999994" customHeight="1" x14ac:dyDescent="0.45">
      <c r="A15" s="161" t="s">
        <v>2142</v>
      </c>
      <c r="B15" s="168"/>
      <c r="C15" s="385"/>
      <c r="D15" s="385"/>
      <c r="E15" s="169" t="str">
        <f>IF(B15="","",VLOOKUP(B15,ア!$A$2:$C$788,2,FALSE))</f>
        <v/>
      </c>
      <c r="F15" s="170" t="str">
        <f>IF(B15="","",VLOOKUP(B15,ア!$A$2:$C$788,3,FALSE))</f>
        <v/>
      </c>
      <c r="G15" s="388"/>
      <c r="H15" s="199"/>
    </row>
    <row r="16" spans="1:8" ht="80.099999999999994" customHeight="1" x14ac:dyDescent="0.45">
      <c r="A16" s="161" t="s">
        <v>2142</v>
      </c>
      <c r="B16" s="168"/>
      <c r="C16" s="386"/>
      <c r="D16" s="386"/>
      <c r="E16" s="169" t="str">
        <f>IF(B16="","",VLOOKUP(B16,ア!$A$2:$C$788,2,FALSE))</f>
        <v/>
      </c>
      <c r="F16" s="170" t="str">
        <f>IF(B16="","",VLOOKUP(B16,ア!$A$2:$C$788,3,FALSE))</f>
        <v/>
      </c>
      <c r="G16" s="389"/>
      <c r="H16" s="200"/>
    </row>
    <row r="17" spans="1:8" ht="80.099999999999994" customHeight="1" x14ac:dyDescent="0.45">
      <c r="A17" s="164">
        <v>4</v>
      </c>
      <c r="B17" s="165"/>
      <c r="C17" s="384" t="str">
        <f>IF(B17="","",VLOOKUP(B17,様式4・中学部!$A$17:$H$136,2,FALSE))</f>
        <v/>
      </c>
      <c r="D17" s="384" t="str">
        <f>IF(B17="","",VLOOKUP(B17,様式4・中学部!$A$17:$H$136,3,FALSE))</f>
        <v/>
      </c>
      <c r="E17" s="166" t="str">
        <f>IF(B17="","",VLOOKUP(B17,様式4・中学部!$A$17:$H$136,4,FALSE))</f>
        <v/>
      </c>
      <c r="F17" s="167" t="str">
        <f>IF(B17="","",VLOOKUP(B17,様式4・中学部!$A$17:$H$136,5,FALSE))</f>
        <v/>
      </c>
      <c r="G17" s="387" t="str">
        <f>IF(B17="","",VLOOKUP(B17,様式4・中学部!$A$17:$H$136,7,FALSE))</f>
        <v/>
      </c>
      <c r="H17" s="198"/>
    </row>
    <row r="18" spans="1:8" ht="80.099999999999994" customHeight="1" x14ac:dyDescent="0.45">
      <c r="A18" s="161" t="s">
        <v>2142</v>
      </c>
      <c r="B18" s="168"/>
      <c r="C18" s="385"/>
      <c r="D18" s="385"/>
      <c r="E18" s="169" t="str">
        <f>IF(B18="","",VLOOKUP(B18,ア!$A$2:$C$788,2,FALSE))</f>
        <v/>
      </c>
      <c r="F18" s="170" t="str">
        <f>IF(B18="","",VLOOKUP(B18,ア!$A$2:$C$788,3,FALSE))</f>
        <v/>
      </c>
      <c r="G18" s="388"/>
      <c r="H18" s="199"/>
    </row>
    <row r="19" spans="1:8" ht="80.099999999999994" customHeight="1" x14ac:dyDescent="0.45">
      <c r="A19" s="161" t="s">
        <v>2142</v>
      </c>
      <c r="B19" s="168"/>
      <c r="C19" s="386"/>
      <c r="D19" s="386"/>
      <c r="E19" s="169" t="str">
        <f>IF(B19="","",VLOOKUP(B19,ア!$A$2:$C$788,2,FALSE))</f>
        <v/>
      </c>
      <c r="F19" s="170" t="str">
        <f>IF(B19="","",VLOOKUP(B19,ア!$A$2:$C$788,3,FALSE))</f>
        <v/>
      </c>
      <c r="G19" s="389"/>
      <c r="H19" s="200"/>
    </row>
    <row r="20" spans="1:8" ht="80.099999999999994" customHeight="1" x14ac:dyDescent="0.45">
      <c r="A20" s="164">
        <v>5</v>
      </c>
      <c r="B20" s="165"/>
      <c r="C20" s="384" t="str">
        <f>IF(B20="","",VLOOKUP(B20,様式4・中学部!$A$17:$H$136,2,FALSE))</f>
        <v/>
      </c>
      <c r="D20" s="384" t="str">
        <f>IF(B20="","",VLOOKUP(B20,様式4・中学部!$A$17:$H$136,3,FALSE))</f>
        <v/>
      </c>
      <c r="E20" s="166" t="str">
        <f>IF(B20="","",VLOOKUP(B20,様式4・中学部!$A$17:$H$136,4,FALSE))</f>
        <v/>
      </c>
      <c r="F20" s="167" t="str">
        <f>IF(B20="","",VLOOKUP(B20,様式4・中学部!$A$17:$H$136,5,FALSE))</f>
        <v/>
      </c>
      <c r="G20" s="387" t="str">
        <f>IF(B20="","",VLOOKUP(B20,様式4・中学部!$A$17:$H$136,7,FALSE))</f>
        <v/>
      </c>
      <c r="H20" s="198"/>
    </row>
    <row r="21" spans="1:8" ht="80.099999999999994" customHeight="1" x14ac:dyDescent="0.45">
      <c r="A21" s="161" t="s">
        <v>2142</v>
      </c>
      <c r="B21" s="168"/>
      <c r="C21" s="385"/>
      <c r="D21" s="385"/>
      <c r="E21" s="169" t="str">
        <f>IF(B21="","",VLOOKUP(B21,ア!$A$2:$C$788,2,FALSE))</f>
        <v/>
      </c>
      <c r="F21" s="170" t="str">
        <f>IF(B21="","",VLOOKUP(B21,ア!$A$2:$C$788,3,FALSE))</f>
        <v/>
      </c>
      <c r="G21" s="388"/>
      <c r="H21" s="199"/>
    </row>
    <row r="22" spans="1:8" ht="80.099999999999994" customHeight="1" x14ac:dyDescent="0.45">
      <c r="A22" s="161" t="s">
        <v>2142</v>
      </c>
      <c r="B22" s="168"/>
      <c r="C22" s="386"/>
      <c r="D22" s="386"/>
      <c r="E22" s="169" t="str">
        <f>IF(B22="","",VLOOKUP(B22,ア!$A$2:$C$788,2,FALSE))</f>
        <v/>
      </c>
      <c r="F22" s="170" t="str">
        <f>IF(B22="","",VLOOKUP(B22,ア!$A$2:$C$788,3,FALSE))</f>
        <v/>
      </c>
      <c r="G22" s="389"/>
      <c r="H22" s="200"/>
    </row>
    <row r="23" spans="1:8" ht="80.099999999999994" customHeight="1" x14ac:dyDescent="0.45">
      <c r="A23" s="164">
        <v>6</v>
      </c>
      <c r="B23" s="165"/>
      <c r="C23" s="384" t="str">
        <f>IF(B23="","",VLOOKUP(B23,様式4・中学部!$A$17:$H$136,2,FALSE))</f>
        <v/>
      </c>
      <c r="D23" s="384" t="str">
        <f>IF(B23="","",VLOOKUP(B23,様式4・中学部!$A$17:$H$136,3,FALSE))</f>
        <v/>
      </c>
      <c r="E23" s="166" t="str">
        <f>IF(B23="","",VLOOKUP(B23,様式4・中学部!$A$17:$H$136,4,FALSE))</f>
        <v/>
      </c>
      <c r="F23" s="167" t="str">
        <f>IF(B23="","",VLOOKUP(B23,様式4・中学部!$A$17:$H$136,5,FALSE))</f>
        <v/>
      </c>
      <c r="G23" s="387" t="str">
        <f>IF(B23="","",VLOOKUP(B23,様式4・中学部!$A$17:$H$136,7,FALSE))</f>
        <v/>
      </c>
      <c r="H23" s="198"/>
    </row>
    <row r="24" spans="1:8" ht="80.099999999999994" customHeight="1" x14ac:dyDescent="0.45">
      <c r="A24" s="161" t="s">
        <v>2142</v>
      </c>
      <c r="B24" s="168"/>
      <c r="C24" s="385"/>
      <c r="D24" s="385"/>
      <c r="E24" s="169" t="str">
        <f>IF(B24="","",VLOOKUP(B24,ア!$A$2:$C$788,2,FALSE))</f>
        <v/>
      </c>
      <c r="F24" s="170" t="str">
        <f>IF(B24="","",VLOOKUP(B24,ア!$A$2:$C$788,3,FALSE))</f>
        <v/>
      </c>
      <c r="G24" s="388"/>
      <c r="H24" s="199"/>
    </row>
    <row r="25" spans="1:8" ht="80.099999999999994" customHeight="1" x14ac:dyDescent="0.45">
      <c r="A25" s="161" t="s">
        <v>2142</v>
      </c>
      <c r="B25" s="168"/>
      <c r="C25" s="386"/>
      <c r="D25" s="386"/>
      <c r="E25" s="169" t="str">
        <f>IF(B25="","",VLOOKUP(B25,ア!$A$2:$C$788,2,FALSE))</f>
        <v/>
      </c>
      <c r="F25" s="170" t="str">
        <f>IF(B25="","",VLOOKUP(B25,ア!$A$2:$C$788,3,FALSE))</f>
        <v/>
      </c>
      <c r="G25" s="389"/>
      <c r="H25" s="200"/>
    </row>
    <row r="26" spans="1:8" ht="80.099999999999994" customHeight="1" x14ac:dyDescent="0.45">
      <c r="A26" s="164">
        <v>7</v>
      </c>
      <c r="B26" s="165"/>
      <c r="C26" s="384" t="str">
        <f>IF(B26="","",VLOOKUP(B26,様式4・中学部!$A$17:$H$136,2,FALSE))</f>
        <v/>
      </c>
      <c r="D26" s="384" t="str">
        <f>IF(B26="","",VLOOKUP(B26,様式4・中学部!$A$17:$H$136,3,FALSE))</f>
        <v/>
      </c>
      <c r="E26" s="166" t="str">
        <f>IF(B26="","",VLOOKUP(B26,様式4・中学部!$A$17:$H$136,4,FALSE))</f>
        <v/>
      </c>
      <c r="F26" s="167" t="str">
        <f>IF(B26="","",VLOOKUP(B26,様式4・中学部!$A$17:$H$136,5,FALSE))</f>
        <v/>
      </c>
      <c r="G26" s="387" t="str">
        <f>IF(B26="","",VLOOKUP(B26,様式4・中学部!$A$17:$H$136,7,FALSE))</f>
        <v/>
      </c>
      <c r="H26" s="198"/>
    </row>
    <row r="27" spans="1:8" ht="80.099999999999994" customHeight="1" x14ac:dyDescent="0.45">
      <c r="A27" s="161" t="s">
        <v>2142</v>
      </c>
      <c r="B27" s="168"/>
      <c r="C27" s="385"/>
      <c r="D27" s="385"/>
      <c r="E27" s="169" t="str">
        <f>IF(B27="","",VLOOKUP(B27,ア!$A$2:$C$788,2,FALSE))</f>
        <v/>
      </c>
      <c r="F27" s="170" t="str">
        <f>IF(B27="","",VLOOKUP(B27,ア!$A$2:$C$788,3,FALSE))</f>
        <v/>
      </c>
      <c r="G27" s="388"/>
      <c r="H27" s="199"/>
    </row>
    <row r="28" spans="1:8" ht="80.099999999999994" customHeight="1" x14ac:dyDescent="0.45">
      <c r="A28" s="161" t="s">
        <v>2142</v>
      </c>
      <c r="B28" s="168"/>
      <c r="C28" s="386"/>
      <c r="D28" s="386"/>
      <c r="E28" s="169" t="str">
        <f>IF(B28="","",VLOOKUP(B28,ア!$A$2:$C$788,2,FALSE))</f>
        <v/>
      </c>
      <c r="F28" s="170" t="str">
        <f>IF(B28="","",VLOOKUP(B28,ア!$A$2:$C$788,3,FALSE))</f>
        <v/>
      </c>
      <c r="G28" s="389"/>
      <c r="H28" s="200"/>
    </row>
    <row r="29" spans="1:8" ht="80.099999999999994" customHeight="1" x14ac:dyDescent="0.45">
      <c r="A29" s="164">
        <v>8</v>
      </c>
      <c r="B29" s="165"/>
      <c r="C29" s="384" t="str">
        <f>IF(B29="","",VLOOKUP(B29,様式4・中学部!$A$17:$H$136,2,FALSE))</f>
        <v/>
      </c>
      <c r="D29" s="384" t="str">
        <f>IF(B29="","",VLOOKUP(B29,様式4・中学部!$A$17:$H$136,3,FALSE))</f>
        <v/>
      </c>
      <c r="E29" s="166" t="str">
        <f>IF(B29="","",VLOOKUP(B29,様式4・中学部!$A$17:$H$136,4,FALSE))</f>
        <v/>
      </c>
      <c r="F29" s="167" t="str">
        <f>IF(B29="","",VLOOKUP(B29,様式4・中学部!$A$17:$H$136,5,FALSE))</f>
        <v/>
      </c>
      <c r="G29" s="387" t="str">
        <f>IF(B29="","",VLOOKUP(B29,様式4・中学部!$A$17:$H$136,7,FALSE))</f>
        <v/>
      </c>
      <c r="H29" s="198"/>
    </row>
    <row r="30" spans="1:8" ht="80.099999999999994" customHeight="1" x14ac:dyDescent="0.45">
      <c r="A30" s="161" t="s">
        <v>2142</v>
      </c>
      <c r="B30" s="168"/>
      <c r="C30" s="385"/>
      <c r="D30" s="385"/>
      <c r="E30" s="169" t="str">
        <f>IF(B30="","",VLOOKUP(B30,ア!$A$2:$C$788,2,FALSE))</f>
        <v/>
      </c>
      <c r="F30" s="170" t="str">
        <f>IF(B30="","",VLOOKUP(B30,ア!$A$2:$C$788,3,FALSE))</f>
        <v/>
      </c>
      <c r="G30" s="388"/>
      <c r="H30" s="199"/>
    </row>
    <row r="31" spans="1:8" ht="80.099999999999994" customHeight="1" x14ac:dyDescent="0.45">
      <c r="A31" s="161" t="s">
        <v>2142</v>
      </c>
      <c r="B31" s="168"/>
      <c r="C31" s="386"/>
      <c r="D31" s="386"/>
      <c r="E31" s="169" t="str">
        <f>IF(B31="","",VLOOKUP(B31,ア!$A$2:$C$788,2,FALSE))</f>
        <v/>
      </c>
      <c r="F31" s="170" t="str">
        <f>IF(B31="","",VLOOKUP(B31,ア!$A$2:$C$788,3,FALSE))</f>
        <v/>
      </c>
      <c r="G31" s="389"/>
      <c r="H31" s="200"/>
    </row>
    <row r="32" spans="1:8" ht="80.099999999999994" customHeight="1" x14ac:dyDescent="0.45">
      <c r="A32" s="164">
        <v>9</v>
      </c>
      <c r="B32" s="165"/>
      <c r="C32" s="384" t="str">
        <f>IF(B32="","",VLOOKUP(B32,様式4・中学部!$A$17:$H$136,2,FALSE))</f>
        <v/>
      </c>
      <c r="D32" s="384" t="str">
        <f>IF(B32="","",VLOOKUP(B32,様式4・中学部!$A$17:$H$136,3,FALSE))</f>
        <v/>
      </c>
      <c r="E32" s="166" t="str">
        <f>IF(B32="","",VLOOKUP(B32,様式4・中学部!$A$17:$H$136,4,FALSE))</f>
        <v/>
      </c>
      <c r="F32" s="167" t="str">
        <f>IF(B32="","",VLOOKUP(B32,様式4・中学部!$A$17:$H$136,5,FALSE))</f>
        <v/>
      </c>
      <c r="G32" s="387" t="str">
        <f>IF(B32="","",VLOOKUP(B32,様式4・中学部!$A$17:$H$136,7,FALSE))</f>
        <v/>
      </c>
      <c r="H32" s="198"/>
    </row>
    <row r="33" spans="1:8" ht="80.099999999999994" customHeight="1" x14ac:dyDescent="0.45">
      <c r="A33" s="161" t="s">
        <v>2142</v>
      </c>
      <c r="B33" s="168"/>
      <c r="C33" s="385"/>
      <c r="D33" s="385"/>
      <c r="E33" s="169" t="str">
        <f>IF(B33="","",VLOOKUP(B33,ア!$A$2:$C$788,2,FALSE))</f>
        <v/>
      </c>
      <c r="F33" s="170" t="str">
        <f>IF(B33="","",VLOOKUP(B33,ア!$A$2:$C$788,3,FALSE))</f>
        <v/>
      </c>
      <c r="G33" s="388"/>
      <c r="H33" s="199"/>
    </row>
    <row r="34" spans="1:8" ht="80.099999999999994" customHeight="1" x14ac:dyDescent="0.45">
      <c r="A34" s="161" t="s">
        <v>2142</v>
      </c>
      <c r="B34" s="168"/>
      <c r="C34" s="386"/>
      <c r="D34" s="386"/>
      <c r="E34" s="169" t="str">
        <f>IF(B34="","",VLOOKUP(B34,ア!$A$2:$C$788,2,FALSE))</f>
        <v/>
      </c>
      <c r="F34" s="170" t="str">
        <f>IF(B34="","",VLOOKUP(B34,ア!$A$2:$C$788,3,FALSE))</f>
        <v/>
      </c>
      <c r="G34" s="389"/>
      <c r="H34" s="200"/>
    </row>
    <row r="35" spans="1:8" ht="80.099999999999994" customHeight="1" x14ac:dyDescent="0.45">
      <c r="A35" s="164">
        <v>10</v>
      </c>
      <c r="B35" s="165"/>
      <c r="C35" s="384" t="str">
        <f>IF(B35="","",VLOOKUP(B35,様式4・中学部!$A$17:$H$136,2,FALSE))</f>
        <v/>
      </c>
      <c r="D35" s="384" t="str">
        <f>IF(B35="","",VLOOKUP(B35,様式4・中学部!$A$17:$H$136,3,FALSE))</f>
        <v/>
      </c>
      <c r="E35" s="166" t="str">
        <f>IF(B35="","",VLOOKUP(B35,様式4・中学部!$A$17:$H$136,4,FALSE))</f>
        <v/>
      </c>
      <c r="F35" s="167" t="str">
        <f>IF(B35="","",VLOOKUP(B35,様式4・中学部!$A$17:$H$136,5,FALSE))</f>
        <v/>
      </c>
      <c r="G35" s="387" t="str">
        <f>IF(B35="","",VLOOKUP(B35,様式4・中学部!$A$17:$H$136,7,FALSE))</f>
        <v/>
      </c>
      <c r="H35" s="198"/>
    </row>
    <row r="36" spans="1:8" ht="80.099999999999994" customHeight="1" x14ac:dyDescent="0.45">
      <c r="A36" s="161" t="s">
        <v>2142</v>
      </c>
      <c r="B36" s="168"/>
      <c r="C36" s="385"/>
      <c r="D36" s="385"/>
      <c r="E36" s="169" t="str">
        <f>IF(B36="","",VLOOKUP(B36,ア!$A$2:$C$788,2,FALSE))</f>
        <v/>
      </c>
      <c r="F36" s="170" t="str">
        <f>IF(B36="","",VLOOKUP(B36,ア!$A$2:$C$788,3,FALSE))</f>
        <v/>
      </c>
      <c r="G36" s="388"/>
      <c r="H36" s="199"/>
    </row>
    <row r="37" spans="1:8" ht="80.099999999999994" customHeight="1" x14ac:dyDescent="0.45">
      <c r="A37" s="161" t="s">
        <v>2142</v>
      </c>
      <c r="B37" s="168"/>
      <c r="C37" s="386"/>
      <c r="D37" s="386"/>
      <c r="E37" s="169" t="str">
        <f>IF(B37="","",VLOOKUP(B37,ア!$A$2:$C$788,2,FALSE))</f>
        <v/>
      </c>
      <c r="F37" s="170" t="str">
        <f>IF(B37="","",VLOOKUP(B37,ア!$A$2:$C$788,3,FALSE))</f>
        <v/>
      </c>
      <c r="G37" s="389"/>
      <c r="H37" s="200"/>
    </row>
    <row r="38" spans="1:8" ht="80.099999999999994" customHeight="1" x14ac:dyDescent="0.45">
      <c r="A38" s="164">
        <v>11</v>
      </c>
      <c r="B38" s="165"/>
      <c r="C38" s="384" t="str">
        <f>IF(B38="","",VLOOKUP(B38,様式4・中学部!$A$17:$H$136,2,FALSE))</f>
        <v/>
      </c>
      <c r="D38" s="384" t="str">
        <f>IF(B38="","",VLOOKUP(B38,様式4・中学部!$A$17:$H$136,3,FALSE))</f>
        <v/>
      </c>
      <c r="E38" s="166" t="str">
        <f>IF(B38="","",VLOOKUP(B38,様式4・中学部!$A$17:$H$136,4,FALSE))</f>
        <v/>
      </c>
      <c r="F38" s="167" t="str">
        <f>IF(B38="","",VLOOKUP(B38,様式4・中学部!$A$17:$H$136,5,FALSE))</f>
        <v/>
      </c>
      <c r="G38" s="387" t="str">
        <f>IF(B38="","",VLOOKUP(B38,様式4・中学部!$A$17:$H$136,7,FALSE))</f>
        <v/>
      </c>
      <c r="H38" s="198"/>
    </row>
    <row r="39" spans="1:8" ht="80.099999999999994" customHeight="1" x14ac:dyDescent="0.45">
      <c r="A39" s="161" t="s">
        <v>2142</v>
      </c>
      <c r="B39" s="168"/>
      <c r="C39" s="385"/>
      <c r="D39" s="385"/>
      <c r="E39" s="169" t="str">
        <f>IF(B39="","",VLOOKUP(B39,ア!$A$2:$C$788,2,FALSE))</f>
        <v/>
      </c>
      <c r="F39" s="170" t="str">
        <f>IF(B39="","",VLOOKUP(B39,ア!$A$2:$C$788,3,FALSE))</f>
        <v/>
      </c>
      <c r="G39" s="388"/>
      <c r="H39" s="199"/>
    </row>
    <row r="40" spans="1:8" ht="80.099999999999994" customHeight="1" x14ac:dyDescent="0.45">
      <c r="A40" s="161" t="s">
        <v>2142</v>
      </c>
      <c r="B40" s="168"/>
      <c r="C40" s="386"/>
      <c r="D40" s="386"/>
      <c r="E40" s="169" t="str">
        <f>IF(B40="","",VLOOKUP(B40,ア!$A$2:$C$788,2,FALSE))</f>
        <v/>
      </c>
      <c r="F40" s="170" t="str">
        <f>IF(B40="","",VLOOKUP(B40,ア!$A$2:$C$788,3,FALSE))</f>
        <v/>
      </c>
      <c r="G40" s="389"/>
      <c r="H40" s="200"/>
    </row>
    <row r="41" spans="1:8" ht="80.099999999999994" customHeight="1" x14ac:dyDescent="0.45">
      <c r="A41" s="164">
        <v>12</v>
      </c>
      <c r="B41" s="165"/>
      <c r="C41" s="384" t="str">
        <f>IF(B41="","",VLOOKUP(B41,様式4・中学部!$A$17:$H$136,2,FALSE))</f>
        <v/>
      </c>
      <c r="D41" s="384" t="str">
        <f>IF(B41="","",VLOOKUP(B41,様式4・中学部!$A$17:$H$136,3,FALSE))</f>
        <v/>
      </c>
      <c r="E41" s="166" t="str">
        <f>IF(B41="","",VLOOKUP(B41,様式4・中学部!$A$17:$H$136,4,FALSE))</f>
        <v/>
      </c>
      <c r="F41" s="167" t="str">
        <f>IF(B41="","",VLOOKUP(B41,様式4・中学部!$A$17:$H$136,5,FALSE))</f>
        <v/>
      </c>
      <c r="G41" s="387" t="str">
        <f>IF(B41="","",VLOOKUP(B41,様式4・中学部!$A$17:$H$136,7,FALSE))</f>
        <v/>
      </c>
      <c r="H41" s="198"/>
    </row>
    <row r="42" spans="1:8" ht="80.099999999999994" customHeight="1" x14ac:dyDescent="0.45">
      <c r="A42" s="161" t="s">
        <v>2142</v>
      </c>
      <c r="B42" s="168"/>
      <c r="C42" s="385"/>
      <c r="D42" s="385"/>
      <c r="E42" s="169" t="str">
        <f>IF(B42="","",VLOOKUP(B42,ア!$A$2:$C$788,2,FALSE))</f>
        <v/>
      </c>
      <c r="F42" s="170" t="str">
        <f>IF(B42="","",VLOOKUP(B42,ア!$A$2:$C$788,3,FALSE))</f>
        <v/>
      </c>
      <c r="G42" s="388"/>
      <c r="H42" s="199"/>
    </row>
    <row r="43" spans="1:8" ht="80.099999999999994" customHeight="1" x14ac:dyDescent="0.45">
      <c r="A43" s="161" t="s">
        <v>2142</v>
      </c>
      <c r="B43" s="168"/>
      <c r="C43" s="386"/>
      <c r="D43" s="386"/>
      <c r="E43" s="169" t="str">
        <f>IF(B43="","",VLOOKUP(B43,ア!$A$2:$C$788,2,FALSE))</f>
        <v/>
      </c>
      <c r="F43" s="170" t="str">
        <f>IF(B43="","",VLOOKUP(B43,ア!$A$2:$C$788,3,FALSE))</f>
        <v/>
      </c>
      <c r="G43" s="389"/>
      <c r="H43" s="200"/>
    </row>
    <row r="44" spans="1:8" ht="80.099999999999994" customHeight="1" x14ac:dyDescent="0.45">
      <c r="A44" s="164">
        <v>13</v>
      </c>
      <c r="B44" s="165"/>
      <c r="C44" s="384" t="str">
        <f>IF(B44="","",VLOOKUP(B44,様式4・中学部!$A$17:$H$136,2,FALSE))</f>
        <v/>
      </c>
      <c r="D44" s="384" t="str">
        <f>IF(B44="","",VLOOKUP(B44,様式4・中学部!$A$17:$H$136,3,FALSE))</f>
        <v/>
      </c>
      <c r="E44" s="166" t="str">
        <f>IF(B44="","",VLOOKUP(B44,様式4・中学部!$A$17:$H$136,4,FALSE))</f>
        <v/>
      </c>
      <c r="F44" s="167" t="str">
        <f>IF(B44="","",VLOOKUP(B44,様式4・中学部!$A$17:$H$136,5,FALSE))</f>
        <v/>
      </c>
      <c r="G44" s="387" t="str">
        <f>IF(B44="","",VLOOKUP(B44,様式4・中学部!$A$17:$H$136,7,FALSE))</f>
        <v/>
      </c>
      <c r="H44" s="198"/>
    </row>
    <row r="45" spans="1:8" ht="80.099999999999994" customHeight="1" x14ac:dyDescent="0.45">
      <c r="A45" s="161" t="s">
        <v>2142</v>
      </c>
      <c r="B45" s="168"/>
      <c r="C45" s="385"/>
      <c r="D45" s="385"/>
      <c r="E45" s="169" t="str">
        <f>IF(B45="","",VLOOKUP(B45,ア!$A$2:$C$788,2,FALSE))</f>
        <v/>
      </c>
      <c r="F45" s="170" t="str">
        <f>IF(B45="","",VLOOKUP(B45,ア!$A$2:$C$788,3,FALSE))</f>
        <v/>
      </c>
      <c r="G45" s="388"/>
      <c r="H45" s="199"/>
    </row>
    <row r="46" spans="1:8" ht="80.099999999999994" customHeight="1" x14ac:dyDescent="0.45">
      <c r="A46" s="161" t="s">
        <v>2142</v>
      </c>
      <c r="B46" s="168"/>
      <c r="C46" s="386"/>
      <c r="D46" s="386"/>
      <c r="E46" s="169" t="str">
        <f>IF(B46="","",VLOOKUP(B46,ア!$A$2:$C$788,2,FALSE))</f>
        <v/>
      </c>
      <c r="F46" s="170" t="str">
        <f>IF(B46="","",VLOOKUP(B46,ア!$A$2:$C$788,3,FALSE))</f>
        <v/>
      </c>
      <c r="G46" s="389"/>
      <c r="H46" s="200"/>
    </row>
    <row r="47" spans="1:8" ht="80.099999999999994" customHeight="1" x14ac:dyDescent="0.45">
      <c r="A47" s="164">
        <v>14</v>
      </c>
      <c r="B47" s="165"/>
      <c r="C47" s="384" t="str">
        <f>IF(B47="","",VLOOKUP(B47,様式4・中学部!$A$17:$H$136,2,FALSE))</f>
        <v/>
      </c>
      <c r="D47" s="384" t="str">
        <f>IF(B47="","",VLOOKUP(B47,様式4・中学部!$A$17:$H$136,3,FALSE))</f>
        <v/>
      </c>
      <c r="E47" s="166" t="str">
        <f>IF(B47="","",VLOOKUP(B47,様式4・中学部!$A$17:$H$136,4,FALSE))</f>
        <v/>
      </c>
      <c r="F47" s="167" t="str">
        <f>IF(B47="","",VLOOKUP(B47,様式4・中学部!$A$17:$H$136,5,FALSE))</f>
        <v/>
      </c>
      <c r="G47" s="387" t="str">
        <f>IF(B47="","",VLOOKUP(B47,様式4・中学部!$A$17:$H$136,7,FALSE))</f>
        <v/>
      </c>
      <c r="H47" s="198"/>
    </row>
    <row r="48" spans="1:8" ht="80.099999999999994" customHeight="1" x14ac:dyDescent="0.45">
      <c r="A48" s="161" t="s">
        <v>2142</v>
      </c>
      <c r="B48" s="168"/>
      <c r="C48" s="385"/>
      <c r="D48" s="385"/>
      <c r="E48" s="169" t="str">
        <f>IF(B48="","",VLOOKUP(B48,ア!$A$2:$C$788,2,FALSE))</f>
        <v/>
      </c>
      <c r="F48" s="170" t="str">
        <f>IF(B48="","",VLOOKUP(B48,ア!$A$2:$C$788,3,FALSE))</f>
        <v/>
      </c>
      <c r="G48" s="388"/>
      <c r="H48" s="199"/>
    </row>
    <row r="49" spans="1:8" ht="80.099999999999994" customHeight="1" x14ac:dyDescent="0.45">
      <c r="A49" s="161" t="s">
        <v>2142</v>
      </c>
      <c r="B49" s="168"/>
      <c r="C49" s="386"/>
      <c r="D49" s="386"/>
      <c r="E49" s="169" t="str">
        <f>IF(B49="","",VLOOKUP(B49,ア!$A$2:$C$788,2,FALSE))</f>
        <v/>
      </c>
      <c r="F49" s="170" t="str">
        <f>IF(B49="","",VLOOKUP(B49,ア!$A$2:$C$788,3,FALSE))</f>
        <v/>
      </c>
      <c r="G49" s="389"/>
      <c r="H49" s="200"/>
    </row>
    <row r="50" spans="1:8" ht="80.099999999999994" customHeight="1" x14ac:dyDescent="0.45">
      <c r="A50" s="164">
        <v>15</v>
      </c>
      <c r="B50" s="165"/>
      <c r="C50" s="384" t="str">
        <f>IF(B50="","",VLOOKUP(B50,様式4・中学部!$A$17:$H$136,2,FALSE))</f>
        <v/>
      </c>
      <c r="D50" s="384" t="str">
        <f>IF(B50="","",VLOOKUP(B50,様式4・中学部!$A$17:$H$136,3,FALSE))</f>
        <v/>
      </c>
      <c r="E50" s="166" t="str">
        <f>IF(B50="","",VLOOKUP(B50,様式4・中学部!$A$17:$H$136,4,FALSE))</f>
        <v/>
      </c>
      <c r="F50" s="167" t="str">
        <f>IF(B50="","",VLOOKUP(B50,様式4・中学部!$A$17:$H$136,5,FALSE))</f>
        <v/>
      </c>
      <c r="G50" s="387" t="str">
        <f>IF(B50="","",VLOOKUP(B50,様式4・中学部!$A$17:$H$136,7,FALSE))</f>
        <v/>
      </c>
      <c r="H50" s="198"/>
    </row>
    <row r="51" spans="1:8" ht="80.099999999999994" customHeight="1" x14ac:dyDescent="0.45">
      <c r="A51" s="161" t="s">
        <v>2142</v>
      </c>
      <c r="B51" s="168"/>
      <c r="C51" s="385"/>
      <c r="D51" s="385"/>
      <c r="E51" s="169" t="str">
        <f>IF(B51="","",VLOOKUP(B51,ア!$A$2:$C$788,2,FALSE))</f>
        <v/>
      </c>
      <c r="F51" s="170" t="str">
        <f>IF(B51="","",VLOOKUP(B51,ア!$A$2:$C$788,3,FALSE))</f>
        <v/>
      </c>
      <c r="G51" s="388"/>
      <c r="H51" s="199"/>
    </row>
    <row r="52" spans="1:8" ht="80.099999999999994" customHeight="1" x14ac:dyDescent="0.45">
      <c r="A52" s="161" t="s">
        <v>2142</v>
      </c>
      <c r="B52" s="168"/>
      <c r="C52" s="386"/>
      <c r="D52" s="386"/>
      <c r="E52" s="169" t="str">
        <f>IF(B52="","",VLOOKUP(B52,ア!$A$2:$C$788,2,FALSE))</f>
        <v/>
      </c>
      <c r="F52" s="170" t="str">
        <f>IF(B52="","",VLOOKUP(B52,ア!$A$2:$C$788,3,FALSE))</f>
        <v/>
      </c>
      <c r="G52" s="389"/>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9" zoomScale="85" zoomScaleNormal="100" zoomScaleSheetLayoutView="85" workbookViewId="0">
      <selection activeCell="G20" sqref="G20:G2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様式4・中学部!W3</f>
        <v>中学部</v>
      </c>
      <c r="B1" s="378"/>
      <c r="C1" s="379" t="s">
        <v>5528</v>
      </c>
      <c r="D1" s="380"/>
      <c r="E1" s="157"/>
      <c r="F1" s="392"/>
      <c r="G1" s="392"/>
      <c r="H1" s="392"/>
      <c r="I1" s="392"/>
    </row>
    <row r="2" spans="1:9" ht="29.25" customHeight="1" x14ac:dyDescent="0.45">
      <c r="A2" s="382" t="str">
        <f>様式３・中1!$A$2</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171"/>
      <c r="F3" s="383" t="str">
        <f>"学校名　　　大阪府立"&amp;様式4・中学部!V3&amp;"　　　"&amp;様式4・中学部!W3</f>
        <v>学校名　　　大阪府立守口支援学校　　　中学部</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0" t="s">
        <v>2018</v>
      </c>
      <c r="B5" s="390"/>
      <c r="C5" s="390"/>
      <c r="D5" s="171"/>
      <c r="E5" s="171"/>
    </row>
    <row r="6" spans="1:9" ht="20.399999999999999" customHeight="1" x14ac:dyDescent="0.45">
      <c r="A6" s="390"/>
      <c r="B6" s="390"/>
      <c r="C6" s="390"/>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78" t="str">
        <f>IF(B8="","",VLOOKUP(B8,様式4・中学部!$I$17:$Q$136,2,FALSE))</f>
        <v>国語</v>
      </c>
      <c r="D8" s="178" t="str">
        <f>IF(B8="","",VLOOKUP(B8,様式4・中学部!$I$17:$Q$136,3,FALSE))</f>
        <v>国語</v>
      </c>
      <c r="E8" s="178" t="str">
        <f>IF(B8="","",VLOOKUP(B8,様式4・中学部!$I$17:$Q$136,4,FALSE))</f>
        <v>06-1　偕　成　社</v>
      </c>
      <c r="F8" s="179" t="str">
        <f>IF(B8="","",VLOOKUP(B8,様式4・中学部!$I$17:$Q$136,5,FALSE))</f>
        <v>ノンタンあそぼうよ（９）ノンタンのたんじょうび</v>
      </c>
      <c r="G8" s="179" t="str">
        <f>IF(B8="","",VLOOKUP(B8,様式4・中学部!$I$17:$Q$136,6,FALSE))</f>
        <v>知</v>
      </c>
      <c r="H8" s="179" t="str">
        <f>IF(B8="","",VLOOKUP(B8,様式4・中学部!$I$17:$Q$136,7,FALSE))</f>
        <v>A</v>
      </c>
      <c r="I8" s="197" t="s">
        <v>7906</v>
      </c>
    </row>
    <row r="9" spans="1:9" ht="80.099999999999994" customHeight="1" x14ac:dyDescent="0.45">
      <c r="A9" s="176">
        <v>2</v>
      </c>
      <c r="B9" s="177" t="s">
        <v>2024</v>
      </c>
      <c r="C9" s="178" t="str">
        <f>IF(B9="","",VLOOKUP(B9,様式4・中学部!$I$17:$Q$136,2,FALSE))</f>
        <v>国語</v>
      </c>
      <c r="D9" s="178" t="str">
        <f>IF(B9="","",VLOOKUP(B9,様式4・中学部!$I$17:$Q$136,3,FALSE))</f>
        <v>国語</v>
      </c>
      <c r="E9" s="178" t="str">
        <f>IF(B9="","",VLOOKUP(B9,様式4・中学部!$I$17:$Q$136,4,FALSE))</f>
        <v>40-3　リ　ー　ブ　ル</v>
      </c>
      <c r="F9" s="179" t="str">
        <f>IF(B9="","",VLOOKUP(B9,様式4・中学部!$I$17:$Q$136,5,FALSE))</f>
        <v>おはなし３０
ねぇ、よんで！おしゃべりさん</v>
      </c>
      <c r="G9" s="179" t="str">
        <f>IF(B9="","",VLOOKUP(B9,様式4・中学部!$I$17:$Q$136,6,FALSE))</f>
        <v>知</v>
      </c>
      <c r="H9" s="179" t="str">
        <f>IF(B9="","",VLOOKUP(B9,様式4・中学部!$I$17:$Q$136,7,FALSE))</f>
        <v>B</v>
      </c>
      <c r="I9" s="197" t="s">
        <v>7905</v>
      </c>
    </row>
    <row r="10" spans="1:9" ht="80.099999999999994" customHeight="1" x14ac:dyDescent="0.45">
      <c r="A10" s="176">
        <v>3</v>
      </c>
      <c r="B10" s="177" t="s">
        <v>2030</v>
      </c>
      <c r="C10" s="178" t="str">
        <f>IF(B10="","",VLOOKUP(B10,様式4・中学部!$I$17:$Q$136,2,FALSE))</f>
        <v>社会</v>
      </c>
      <c r="D10" s="178" t="str">
        <f>IF(B10="","",VLOOKUP(B10,様式4・中学部!$I$17:$Q$136,3,FALSE))</f>
        <v>社会</v>
      </c>
      <c r="E10" s="178" t="str">
        <f>IF(B10="","",VLOOKUP(B10,様式4・中学部!$I$17:$Q$136,4,FALSE))</f>
        <v>20-4　戸田デザイン</v>
      </c>
      <c r="F10" s="179" t="str">
        <f>IF(B10="","",VLOOKUP(B10,様式4・中学部!$I$17:$Q$136,5,FALSE))</f>
        <v>せかいちず絵本</v>
      </c>
      <c r="G10" s="179" t="str">
        <f>IF(B10="","",VLOOKUP(B10,様式4・中学部!$I$17:$Q$136,6,FALSE))</f>
        <v>知</v>
      </c>
      <c r="H10" s="179" t="str">
        <f>IF(B10="","",VLOOKUP(B10,様式4・中学部!$I$17:$Q$136,7,FALSE))</f>
        <v>全</v>
      </c>
      <c r="I10" s="197" t="s">
        <v>7890</v>
      </c>
    </row>
    <row r="11" spans="1:9" ht="80.099999999999994" customHeight="1" x14ac:dyDescent="0.45">
      <c r="A11" s="176">
        <v>4</v>
      </c>
      <c r="B11" s="177" t="s">
        <v>2033</v>
      </c>
      <c r="C11" s="178" t="str">
        <f>IF(B11="","",VLOOKUP(B11,様式4・中学部!$I$17:$Q$136,2,FALSE))</f>
        <v>数学</v>
      </c>
      <c r="D11" s="178" t="str">
        <f>IF(B11="","",VLOOKUP(B11,様式4・中学部!$I$17:$Q$136,3,FALSE))</f>
        <v>数学</v>
      </c>
      <c r="E11" s="178" t="str">
        <f>IF(B11="","",VLOOKUP(B11,様式4・中学部!$I$17:$Q$136,4,FALSE))</f>
        <v>01-1　あ か ね 書 房</v>
      </c>
      <c r="F11" s="179" t="str">
        <f>IF(B11="","",VLOOKUP(B11,様式4・中学部!$I$17:$Q$136,5,FALSE))</f>
        <v>なぞなぞあなあきえほん２かずのかくれんぼ</v>
      </c>
      <c r="G11" s="179" t="str">
        <f>IF(B11="","",VLOOKUP(B11,様式4・中学部!$I$17:$Q$136,6,FALSE))</f>
        <v>知</v>
      </c>
      <c r="H11" s="179" t="str">
        <f>IF(B11="","",VLOOKUP(B11,様式4・中学部!$I$17:$Q$136,7,FALSE))</f>
        <v>A</v>
      </c>
      <c r="I11" s="197" t="s">
        <v>7912</v>
      </c>
    </row>
    <row r="12" spans="1:9" ht="80.099999999999994" customHeight="1" x14ac:dyDescent="0.45">
      <c r="A12" s="176">
        <v>5</v>
      </c>
      <c r="B12" s="177" t="s">
        <v>2036</v>
      </c>
      <c r="C12" s="178" t="str">
        <f>IF(B12="","",VLOOKUP(B12,様式4・中学部!$I$17:$Q$136,2,FALSE))</f>
        <v>数学</v>
      </c>
      <c r="D12" s="178" t="str">
        <f>IF(B12="","",VLOOKUP(B12,様式4・中学部!$I$17:$Q$136,3,FALSE))</f>
        <v>数学</v>
      </c>
      <c r="E12" s="178" t="str">
        <f>IF(B12="","",VLOOKUP(B12,様式4・中学部!$I$17:$Q$136,4,FALSE))</f>
        <v>20-4　戸田デザイン</v>
      </c>
      <c r="F12" s="179" t="str">
        <f>IF(B12="","",VLOOKUP(B12,様式4・中学部!$I$17:$Q$136,5,FALSE))</f>
        <v>とけいのえほん</v>
      </c>
      <c r="G12" s="179" t="str">
        <f>IF(B12="","",VLOOKUP(B12,様式4・中学部!$I$17:$Q$136,6,FALSE))</f>
        <v>知</v>
      </c>
      <c r="H12" s="179" t="str">
        <f>IF(B12="","",VLOOKUP(B12,様式4・中学部!$I$17:$Q$136,7,FALSE))</f>
        <v>B</v>
      </c>
      <c r="I12" s="197" t="s">
        <v>7913</v>
      </c>
    </row>
    <row r="13" spans="1:9" ht="80.099999999999994" customHeight="1" x14ac:dyDescent="0.45">
      <c r="A13" s="176">
        <v>6</v>
      </c>
      <c r="B13" s="177" t="s">
        <v>2042</v>
      </c>
      <c r="C13" s="178" t="str">
        <f>IF(B13="","",VLOOKUP(B13,様式4・中学部!$I$17:$Q$136,2,FALSE))</f>
        <v>理科</v>
      </c>
      <c r="D13" s="178" t="str">
        <f>IF(B13="","",VLOOKUP(B13,様式4・中学部!$I$17:$Q$136,3,FALSE))</f>
        <v>理科</v>
      </c>
      <c r="E13" s="178" t="str">
        <f>IF(B13="","",VLOOKUP(B13,様式4・中学部!$I$17:$Q$136,4,FALSE))</f>
        <v>27-1　ひ か り の く に</v>
      </c>
      <c r="F13" s="179" t="str">
        <f>IF(B13="","",VLOOKUP(B13,様式4・中学部!$I$17:$Q$136,5,FALSE))</f>
        <v>改訂新版
体験を広げるこどものずかん４はなとやさい・くだもの</v>
      </c>
      <c r="G13" s="179" t="str">
        <f>IF(B13="","",VLOOKUP(B13,様式4・中学部!$I$17:$Q$136,6,FALSE))</f>
        <v>知</v>
      </c>
      <c r="H13" s="179" t="str">
        <f>IF(B13="","",VLOOKUP(B13,様式4・中学部!$I$17:$Q$136,7,FALSE))</f>
        <v>全</v>
      </c>
      <c r="I13" s="197" t="s">
        <v>7904</v>
      </c>
    </row>
    <row r="14" spans="1:9" ht="80.099999999999994" customHeight="1" x14ac:dyDescent="0.45">
      <c r="A14" s="176">
        <v>7</v>
      </c>
      <c r="B14" s="177" t="s">
        <v>2048</v>
      </c>
      <c r="C14" s="178" t="str">
        <f>IF(B14="","",VLOOKUP(B14,様式4・中学部!$I$17:$Q$136,2,FALSE))</f>
        <v>美術</v>
      </c>
      <c r="D14" s="178" t="str">
        <f>IF(B14="","",VLOOKUP(B14,様式4・中学部!$I$17:$Q$136,3,FALSE))</f>
        <v>美術</v>
      </c>
      <c r="E14" s="178" t="str">
        <f>IF(B14="","",VLOOKUP(B14,様式4・中学部!$I$17:$Q$136,4,FALSE))</f>
        <v>12-2　小　学　館</v>
      </c>
      <c r="F14" s="179" t="str">
        <f>IF(B14="","",VLOOKUP(B14,様式4・中学部!$I$17:$Q$136,5,FALSE))</f>
        <v>あーとぶっくひらめき美術館第２館</v>
      </c>
      <c r="G14" s="179" t="str">
        <f>IF(B14="","",VLOOKUP(B14,様式4・中学部!$I$17:$Q$136,6,FALSE))</f>
        <v>知</v>
      </c>
      <c r="H14" s="179" t="str">
        <f>IF(B14="","",VLOOKUP(B14,様式4・中学部!$I$17:$Q$136,7,FALSE))</f>
        <v>全</v>
      </c>
      <c r="I14" s="197" t="s">
        <v>7903</v>
      </c>
    </row>
    <row r="15" spans="1:9" ht="80.099999999999994" customHeight="1" x14ac:dyDescent="0.45">
      <c r="A15" s="176">
        <v>8</v>
      </c>
      <c r="B15" s="177"/>
      <c r="C15" s="178" t="str">
        <f>IF(B15="","",VLOOKUP(B15,様式4・中学部!$I$17:$Q$136,2,FALSE))</f>
        <v/>
      </c>
      <c r="D15" s="178" t="str">
        <f>IF(B15="","",VLOOKUP(B15,様式4・中学部!$I$17:$Q$136,3,FALSE))</f>
        <v/>
      </c>
      <c r="E15" s="178" t="str">
        <f>IF(B15="","",VLOOKUP(B15,様式4・中学部!$I$17:$Q$136,4,FALSE))</f>
        <v/>
      </c>
      <c r="F15" s="179" t="str">
        <f>IF(B15="","",VLOOKUP(B15,様式4・中学部!$I$17:$Q$136,5,FALSE))</f>
        <v/>
      </c>
      <c r="G15" s="179" t="str">
        <f>IF(B15="","",VLOOKUP(B15,様式4・中学部!$I$17:$Q$136,6,FALSE))</f>
        <v/>
      </c>
      <c r="H15" s="179" t="str">
        <f>IF(B15="","",VLOOKUP(B15,様式4・中学部!$I$17:$Q$136,7,FALSE))</f>
        <v/>
      </c>
      <c r="I15" s="197"/>
    </row>
    <row r="16" spans="1:9" ht="80.099999999999994" customHeight="1" x14ac:dyDescent="0.45">
      <c r="A16" s="176">
        <v>9</v>
      </c>
      <c r="B16" s="177"/>
      <c r="C16" s="178" t="str">
        <f>IF(B16="","",VLOOKUP(B16,様式4・中学部!$I$17:$Q$136,2,FALSE))</f>
        <v/>
      </c>
      <c r="D16" s="178" t="str">
        <f>IF(B16="","",VLOOKUP(B16,様式4・中学部!$I$17:$Q$136,3,FALSE))</f>
        <v/>
      </c>
      <c r="E16" s="178" t="str">
        <f>IF(B16="","",VLOOKUP(B16,様式4・中学部!$I$17:$Q$136,4,FALSE))</f>
        <v/>
      </c>
      <c r="F16" s="179" t="str">
        <f>IF(B16="","",VLOOKUP(B16,様式4・中学部!$I$17:$Q$136,5,FALSE))</f>
        <v/>
      </c>
      <c r="G16" s="179" t="str">
        <f>IF(B16="","",VLOOKUP(B16,様式4・中学部!$I$17:$Q$136,6,FALSE))</f>
        <v/>
      </c>
      <c r="H16" s="179" t="str">
        <f>IF(B16="","",VLOOKUP(B16,様式4・中学部!$I$17:$Q$136,7,FALSE))</f>
        <v/>
      </c>
      <c r="I16" s="197"/>
    </row>
    <row r="17" spans="1:9" ht="80.099999999999994" customHeight="1" x14ac:dyDescent="0.45">
      <c r="A17" s="176">
        <v>10</v>
      </c>
      <c r="B17" s="177"/>
      <c r="C17" s="178" t="str">
        <f>IF(B17="","",VLOOKUP(B17,様式4・中学部!$I$17:$Q$136,2,FALSE))</f>
        <v/>
      </c>
      <c r="D17" s="178" t="str">
        <f>IF(B17="","",VLOOKUP(B17,様式4・中学部!$I$17:$Q$136,3,FALSE))</f>
        <v/>
      </c>
      <c r="E17" s="178" t="str">
        <f>IF(B17="","",VLOOKUP(B17,様式4・中学部!$I$17:$Q$136,4,FALSE))</f>
        <v/>
      </c>
      <c r="F17" s="179" t="str">
        <f>IF(B17="","",VLOOKUP(B17,様式4・中学部!$I$17:$Q$136,5,FALSE))</f>
        <v/>
      </c>
      <c r="G17" s="179" t="str">
        <f>IF(B17="","",VLOOKUP(B17,様式4・中学部!$I$17:$Q$136,6,FALSE))</f>
        <v/>
      </c>
      <c r="H17" s="179" t="str">
        <f>IF(B17="","",VLOOKUP(B17,様式4・中学部!$I$17:$Q$136,7,FALSE))</f>
        <v/>
      </c>
      <c r="I17" s="197"/>
    </row>
    <row r="18" spans="1:9" ht="80.099999999999994" customHeight="1" x14ac:dyDescent="0.45">
      <c r="A18" s="176">
        <v>11</v>
      </c>
      <c r="B18" s="177"/>
      <c r="C18" s="178" t="str">
        <f>IF(B18="","",VLOOKUP(B18,様式4・中学部!$I$17:$Q$136,2,FALSE))</f>
        <v/>
      </c>
      <c r="D18" s="178" t="str">
        <f>IF(B18="","",VLOOKUP(B18,様式4・中学部!$I$17:$Q$136,3,FALSE))</f>
        <v/>
      </c>
      <c r="E18" s="178" t="str">
        <f>IF(B18="","",VLOOKUP(B18,様式4・中学部!$I$17:$Q$136,4,FALSE))</f>
        <v/>
      </c>
      <c r="F18" s="179" t="str">
        <f>IF(B18="","",VLOOKUP(B18,様式4・中学部!$I$17:$Q$136,5,FALSE))</f>
        <v/>
      </c>
      <c r="G18" s="179" t="str">
        <f>IF(B18="","",VLOOKUP(B18,様式4・中学部!$I$17:$Q$136,6,FALSE))</f>
        <v/>
      </c>
      <c r="H18" s="179" t="str">
        <f>IF(B18="","",VLOOKUP(B18,様式4・中学部!$I$17:$Q$136,7,FALSE))</f>
        <v/>
      </c>
      <c r="I18" s="197"/>
    </row>
    <row r="19" spans="1:9" ht="80.099999999999994" customHeight="1" x14ac:dyDescent="0.45">
      <c r="A19" s="176">
        <v>12</v>
      </c>
      <c r="B19" s="177"/>
      <c r="C19" s="178" t="str">
        <f>IF(B19="","",VLOOKUP(B19,様式4・中学部!$I$17:$Q$136,2,FALSE))</f>
        <v/>
      </c>
      <c r="D19" s="178" t="str">
        <f>IF(B19="","",VLOOKUP(B19,様式4・中学部!$I$17:$Q$136,3,FALSE))</f>
        <v/>
      </c>
      <c r="E19" s="178" t="str">
        <f>IF(B19="","",VLOOKUP(B19,様式4・中学部!$I$17:$Q$136,4,FALSE))</f>
        <v/>
      </c>
      <c r="F19" s="179" t="str">
        <f>IF(B19="","",VLOOKUP(B19,様式4・中学部!$I$17:$Q$136,5,FALSE))</f>
        <v/>
      </c>
      <c r="G19" s="179" t="str">
        <f>IF(B19="","",VLOOKUP(B19,様式4・中学部!$I$17:$Q$136,6,FALSE))</f>
        <v/>
      </c>
      <c r="H19" s="179" t="str">
        <f>IF(B19="","",VLOOKUP(B19,様式4・中学部!$I$17:$Q$136,7,FALSE))</f>
        <v/>
      </c>
      <c r="I19" s="197"/>
    </row>
    <row r="20" spans="1:9" ht="80.099999999999994" customHeight="1" x14ac:dyDescent="0.45">
      <c r="A20" s="176">
        <v>13</v>
      </c>
      <c r="B20" s="177"/>
      <c r="C20" s="178" t="str">
        <f>IF(B20="","",VLOOKUP(B20,様式4・中学部!$I$17:$Q$136,2,FALSE))</f>
        <v/>
      </c>
      <c r="D20" s="178" t="str">
        <f>IF(B20="","",VLOOKUP(B20,様式4・中学部!$I$17:$Q$136,3,FALSE))</f>
        <v/>
      </c>
      <c r="E20" s="178" t="str">
        <f>IF(B20="","",VLOOKUP(B20,様式4・中学部!$I$17:$Q$136,4,FALSE))</f>
        <v/>
      </c>
      <c r="F20" s="179" t="str">
        <f>IF(B20="","",VLOOKUP(B20,様式4・中学部!$I$17:$Q$136,5,FALSE))</f>
        <v/>
      </c>
      <c r="G20" s="179" t="str">
        <f>IF(B20="","",VLOOKUP(B20,様式4・中学部!$I$17:$Q$136,6,FALSE))</f>
        <v/>
      </c>
      <c r="H20" s="179" t="str">
        <f>IF(B20="","",VLOOKUP(B20,様式4・中学部!$I$17:$Q$136,7,FALSE))</f>
        <v/>
      </c>
      <c r="I20" s="197"/>
    </row>
    <row r="21" spans="1:9" ht="80.099999999999994" customHeight="1" x14ac:dyDescent="0.45">
      <c r="A21" s="176">
        <v>14</v>
      </c>
      <c r="B21" s="177"/>
      <c r="C21" s="178" t="str">
        <f>IF(B21="","",VLOOKUP(B21,様式4・中学部!$I$17:$Q$136,2,FALSE))</f>
        <v/>
      </c>
      <c r="D21" s="178" t="str">
        <f>IF(B21="","",VLOOKUP(B21,様式4・中学部!$I$17:$Q$136,3,FALSE))</f>
        <v/>
      </c>
      <c r="E21" s="178" t="str">
        <f>IF(B21="","",VLOOKUP(B21,様式4・中学部!$I$17:$Q$136,4,FALSE))</f>
        <v/>
      </c>
      <c r="F21" s="179" t="str">
        <f>IF(B21="","",VLOOKUP(B21,様式4・中学部!$I$17:$Q$136,5,FALSE))</f>
        <v/>
      </c>
      <c r="G21" s="179" t="str">
        <f>IF(B21="","",VLOOKUP(B21,様式4・中学部!$I$17:$Q$136,6,FALSE))</f>
        <v/>
      </c>
      <c r="H21" s="179" t="str">
        <f>IF(B21="","",VLOOKUP(B21,様式4・中学部!$I$17:$Q$136,7,FALSE))</f>
        <v/>
      </c>
      <c r="I21" s="197"/>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197"/>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A16" zoomScale="85" zoomScaleNormal="100" zoomScaleSheetLayoutView="85" workbookViewId="0">
      <selection activeCell="G20" sqref="G20:G2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3" t="str">
        <f>様式4・中学部!W3</f>
        <v>中学部</v>
      </c>
      <c r="B1" s="394"/>
      <c r="C1" s="395" t="s">
        <v>5526</v>
      </c>
      <c r="D1" s="396"/>
      <c r="E1" s="157"/>
      <c r="F1" s="392" t="s">
        <v>7713</v>
      </c>
      <c r="G1" s="392"/>
      <c r="H1" s="392"/>
    </row>
    <row r="2" spans="1:8" ht="29.25" customHeight="1" x14ac:dyDescent="0.45">
      <c r="A2" s="398" t="str">
        <f>様式4・中学部!F1&amp;"選定理由一覧表（検定済教科書　新規選定）"</f>
        <v>令和８年度使用教科用図書選定理由一覧表（検定済教科書　新規選定）</v>
      </c>
      <c r="B2" s="398"/>
      <c r="C2" s="398"/>
      <c r="D2" s="398"/>
      <c r="E2" s="398"/>
      <c r="F2" s="398"/>
      <c r="G2" s="398"/>
      <c r="H2" s="398"/>
    </row>
    <row r="3" spans="1:8" s="35" customFormat="1" ht="22.5" customHeight="1" x14ac:dyDescent="0.2">
      <c r="A3" s="399"/>
      <c r="B3" s="399"/>
      <c r="C3" s="399"/>
      <c r="D3" s="1"/>
      <c r="E3" s="171"/>
      <c r="F3" s="391" t="str">
        <f>様式３・中1!F3</f>
        <v>学校名　　　大阪府立守口支援学校　　　中学部</v>
      </c>
      <c r="G3" s="391"/>
      <c r="H3" s="391"/>
    </row>
    <row r="4" spans="1:8" s="35" customFormat="1" ht="20.399999999999999" customHeight="1" x14ac:dyDescent="0.2">
      <c r="A4" s="158"/>
      <c r="B4" s="158"/>
      <c r="C4" s="159"/>
      <c r="D4" s="159"/>
      <c r="E4" s="159"/>
      <c r="F4" s="397"/>
      <c r="G4" s="397"/>
      <c r="H4" s="397"/>
    </row>
    <row r="5" spans="1:8" s="35" customFormat="1" ht="20.399999999999999" customHeight="1" x14ac:dyDescent="0.2">
      <c r="A5" s="390" t="s">
        <v>2018</v>
      </c>
      <c r="B5" s="390"/>
      <c r="C5" s="390"/>
      <c r="D5" s="159"/>
      <c r="E5" s="159"/>
      <c r="F5" s="285" t="s">
        <v>7714</v>
      </c>
      <c r="G5" s="285"/>
      <c r="H5" s="285"/>
    </row>
    <row r="6" spans="1:8" ht="20.399999999999999" customHeight="1" x14ac:dyDescent="0.45">
      <c r="A6" s="390"/>
      <c r="B6" s="390"/>
      <c r="C6" s="390"/>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IF(B8="","",VLOOKUP(B8,様式4・中学部!$I$17:$Q$136,2,FALSE))</f>
        <v/>
      </c>
      <c r="D8" s="384" t="str">
        <f>IF(B8="","",VLOOKUP(B8,様式4・中学部!$I$17:$Q$136,3,FALSE))</f>
        <v/>
      </c>
      <c r="E8" s="166" t="str">
        <f>IF(B8="","",VLOOKUP(B8,様式4・中学部!$A$17:$H$136,4,FALSE))</f>
        <v/>
      </c>
      <c r="F8" s="167" t="str">
        <f>IF(B8="","",VLOOKUP(B8,様式4・中学部!$I$17:$Q$136,5,FALSE))</f>
        <v/>
      </c>
      <c r="G8" s="387" t="str">
        <f>IF(B8="","",VLOOKUP(B8,様式4・中学部!$I$17:$Q$136,7,FALSE))</f>
        <v/>
      </c>
      <c r="H8" s="198"/>
    </row>
    <row r="9" spans="1:8" ht="80.099999999999994" customHeight="1" x14ac:dyDescent="0.45">
      <c r="A9" s="161" t="s">
        <v>2142</v>
      </c>
      <c r="B9" s="168"/>
      <c r="C9" s="385"/>
      <c r="D9" s="385"/>
      <c r="E9" s="169" t="str">
        <f>IF(B9="","",VLOOKUP(B9,ア!$A$2:$C$788,2,FALSE))</f>
        <v/>
      </c>
      <c r="F9" s="170" t="str">
        <f>IF(B9="","",VLOOKUP(B9,ア!$A$2:$C$788,3,FALSE))</f>
        <v/>
      </c>
      <c r="G9" s="388"/>
      <c r="H9" s="199"/>
    </row>
    <row r="10" spans="1:8" ht="80.099999999999994" customHeight="1" x14ac:dyDescent="0.45">
      <c r="A10" s="161" t="s">
        <v>2142</v>
      </c>
      <c r="B10" s="168"/>
      <c r="C10" s="386"/>
      <c r="D10" s="386"/>
      <c r="E10" s="169" t="str">
        <f>IF(B10="","",VLOOKUP(B10,ア!$A$2:$C$788,2,FALSE))</f>
        <v/>
      </c>
      <c r="F10" s="170" t="str">
        <f>IF(B10="","",VLOOKUP(B10,ア!$A$2:$C$788,3,FALSE))</f>
        <v/>
      </c>
      <c r="G10" s="389"/>
      <c r="H10" s="200"/>
    </row>
    <row r="11" spans="1:8" ht="80.099999999999994" customHeight="1" x14ac:dyDescent="0.45">
      <c r="A11" s="164">
        <v>2</v>
      </c>
      <c r="B11" s="165"/>
      <c r="C11" s="384" t="str">
        <f>IF(B11="","",VLOOKUP(B11,様式4・中学部!$I$17:$Q$136,2,FALSE))</f>
        <v/>
      </c>
      <c r="D11" s="384" t="str">
        <f>IF(B11="","",VLOOKUP(B11,様式4・中学部!$I$17:$Q$136,3,FALSE))</f>
        <v/>
      </c>
      <c r="E11" s="166" t="str">
        <f>IF(B11="","",VLOOKUP(B11,様式4・中学部!$I$17:$Q$136,4,FALSE))</f>
        <v/>
      </c>
      <c r="F11" s="167" t="str">
        <f>IF(B11="","",VLOOKUP(B11,様式4・中学部!$I$17:$Q$136,5,FALSE))</f>
        <v/>
      </c>
      <c r="G11" s="387" t="str">
        <f>IF(B11="","",VLOOKUP(B11,様式4・中学部!$I$17:$Q$136,7,FALSE))</f>
        <v/>
      </c>
      <c r="H11" s="198"/>
    </row>
    <row r="12" spans="1:8" ht="80.099999999999994" customHeight="1" x14ac:dyDescent="0.45">
      <c r="A12" s="161" t="s">
        <v>2142</v>
      </c>
      <c r="B12" s="168"/>
      <c r="C12" s="385"/>
      <c r="D12" s="385"/>
      <c r="E12" s="169" t="str">
        <f>IF(B12="","",VLOOKUP(B12,ア!$A$2:$C$788,2,FALSE))</f>
        <v/>
      </c>
      <c r="F12" s="170" t="str">
        <f>IF(B12="","",VLOOKUP(B12,ア!$A$2:$C$788,3,FALSE))</f>
        <v/>
      </c>
      <c r="G12" s="388"/>
      <c r="H12" s="199"/>
    </row>
    <row r="13" spans="1:8" ht="80.099999999999994" customHeight="1" x14ac:dyDescent="0.45">
      <c r="A13" s="161" t="s">
        <v>2142</v>
      </c>
      <c r="B13" s="168"/>
      <c r="C13" s="386"/>
      <c r="D13" s="386"/>
      <c r="E13" s="169" t="str">
        <f>IF(B13="","",VLOOKUP(B13,ア!$A$2:$C$788,2,FALSE))</f>
        <v/>
      </c>
      <c r="F13" s="170" t="str">
        <f>IF(B13="","",VLOOKUP(B13,ア!$A$2:$C$788,3,FALSE))</f>
        <v/>
      </c>
      <c r="G13" s="389"/>
      <c r="H13" s="200"/>
    </row>
    <row r="14" spans="1:8" ht="80.099999999999994" customHeight="1" x14ac:dyDescent="0.45">
      <c r="A14" s="164">
        <v>3</v>
      </c>
      <c r="B14" s="165"/>
      <c r="C14" s="384" t="str">
        <f>IF(B14="","",VLOOKUP(B14,様式4・中学部!$I$17:$Q$136,2,FALSE))</f>
        <v/>
      </c>
      <c r="D14" s="384" t="str">
        <f>IF(B14="","",VLOOKUP(B14,様式4・中学部!$I$17:$Q$136,3,FALSE))</f>
        <v/>
      </c>
      <c r="E14" s="166" t="str">
        <f>IF(B14="","",VLOOKUP(B14,様式4・中学部!$I$17:$Q$136,4,FALSE))</f>
        <v/>
      </c>
      <c r="F14" s="167" t="str">
        <f>IF(B14="","",VLOOKUP(B14,様式4・中学部!$I$17:$Q$136,5,FALSE))</f>
        <v/>
      </c>
      <c r="G14" s="387" t="str">
        <f>IF(B14="","",VLOOKUP(B14,様式4・中学部!$I$17:$Q$136,7,FALSE))</f>
        <v/>
      </c>
      <c r="H14" s="198"/>
    </row>
    <row r="15" spans="1:8" ht="80.099999999999994" customHeight="1" x14ac:dyDescent="0.45">
      <c r="A15" s="161" t="s">
        <v>2142</v>
      </c>
      <c r="B15" s="168"/>
      <c r="C15" s="385"/>
      <c r="D15" s="385"/>
      <c r="E15" s="169" t="str">
        <f>IF(B15="","",VLOOKUP(B15,ア!$A$2:$C$788,2,FALSE))</f>
        <v/>
      </c>
      <c r="F15" s="170" t="str">
        <f>IF(B15="","",VLOOKUP(B15,ア!$A$2:$C$788,3,FALSE))</f>
        <v/>
      </c>
      <c r="G15" s="388"/>
      <c r="H15" s="199"/>
    </row>
    <row r="16" spans="1:8" ht="80.099999999999994" customHeight="1" x14ac:dyDescent="0.45">
      <c r="A16" s="161" t="s">
        <v>2142</v>
      </c>
      <c r="B16" s="168"/>
      <c r="C16" s="386"/>
      <c r="D16" s="386"/>
      <c r="E16" s="169" t="str">
        <f>IF(B16="","",VLOOKUP(B16,ア!$A$2:$C$788,2,FALSE))</f>
        <v/>
      </c>
      <c r="F16" s="170" t="str">
        <f>IF(B16="","",VLOOKUP(B16,ア!$A$2:$C$788,3,FALSE))</f>
        <v/>
      </c>
      <c r="G16" s="389"/>
      <c r="H16" s="200"/>
    </row>
    <row r="17" spans="1:8" ht="80.099999999999994" customHeight="1" x14ac:dyDescent="0.45">
      <c r="A17" s="164">
        <v>4</v>
      </c>
      <c r="B17" s="165"/>
      <c r="C17" s="384" t="str">
        <f>IF(B17="","",VLOOKUP(B17,様式4・中学部!$I$17:$Q$136,2,FALSE))</f>
        <v/>
      </c>
      <c r="D17" s="384" t="str">
        <f>IF(B17="","",VLOOKUP(B17,様式4・中学部!$I$17:$Q$136,3,FALSE))</f>
        <v/>
      </c>
      <c r="E17" s="166" t="str">
        <f>IF(B17="","",VLOOKUP(B17,様式4・中学部!$I$17:$Q$136,4,FALSE))</f>
        <v/>
      </c>
      <c r="F17" s="167" t="str">
        <f>IF(B17="","",VLOOKUP(B17,様式4・中学部!$I$17:$Q$136,5,FALSE))</f>
        <v/>
      </c>
      <c r="G17" s="387" t="str">
        <f>IF(B17="","",VLOOKUP(B17,様式4・中学部!$I$17:$Q$136,7,FALSE))</f>
        <v/>
      </c>
      <c r="H17" s="198"/>
    </row>
    <row r="18" spans="1:8" ht="80.099999999999994" customHeight="1" x14ac:dyDescent="0.45">
      <c r="A18" s="161" t="s">
        <v>2142</v>
      </c>
      <c r="B18" s="168"/>
      <c r="C18" s="385"/>
      <c r="D18" s="385"/>
      <c r="E18" s="169" t="str">
        <f>IF(B18="","",VLOOKUP(B18,ア!$A$2:$C$788,2,FALSE))</f>
        <v/>
      </c>
      <c r="F18" s="170" t="str">
        <f>IF(B18="","",VLOOKUP(B18,ア!$A$2:$C$788,3,FALSE))</f>
        <v/>
      </c>
      <c r="G18" s="388"/>
      <c r="H18" s="199"/>
    </row>
    <row r="19" spans="1:8" ht="80.099999999999994" customHeight="1" x14ac:dyDescent="0.45">
      <c r="A19" s="161" t="s">
        <v>2142</v>
      </c>
      <c r="B19" s="168"/>
      <c r="C19" s="386"/>
      <c r="D19" s="386"/>
      <c r="E19" s="169" t="str">
        <f>IF(B19="","",VLOOKUP(B19,ア!$A$2:$C$788,2,FALSE))</f>
        <v/>
      </c>
      <c r="F19" s="170" t="str">
        <f>IF(B19="","",VLOOKUP(B19,ア!$A$2:$C$788,3,FALSE))</f>
        <v/>
      </c>
      <c r="G19" s="389"/>
      <c r="H19" s="200"/>
    </row>
    <row r="20" spans="1:8" ht="80.099999999999994" customHeight="1" x14ac:dyDescent="0.45">
      <c r="A20" s="164">
        <v>5</v>
      </c>
      <c r="B20" s="165"/>
      <c r="C20" s="384" t="str">
        <f>IF(B20="","",VLOOKUP(B20,様式4・中学部!$I$17:$Q$136,2,FALSE))</f>
        <v/>
      </c>
      <c r="D20" s="384" t="str">
        <f>IF(B20="","",VLOOKUP(B20,様式4・中学部!$I$17:$Q$136,3,FALSE))</f>
        <v/>
      </c>
      <c r="E20" s="166" t="str">
        <f>IF(B20="","",VLOOKUP(B20,様式4・中学部!$I$17:$Q$136,4,FALSE))</f>
        <v/>
      </c>
      <c r="F20" s="167" t="str">
        <f>IF(B20="","",VLOOKUP(B20,様式4・中学部!$I$17:$Q$136,5,FALSE))</f>
        <v/>
      </c>
      <c r="G20" s="387" t="str">
        <f>IF(B20="","",VLOOKUP(B20,様式4・中学部!$I$17:$Q$136,7,FALSE))</f>
        <v/>
      </c>
      <c r="H20" s="198"/>
    </row>
    <row r="21" spans="1:8" ht="80.099999999999994" customHeight="1" x14ac:dyDescent="0.45">
      <c r="A21" s="161" t="s">
        <v>2142</v>
      </c>
      <c r="B21" s="168"/>
      <c r="C21" s="385"/>
      <c r="D21" s="385"/>
      <c r="E21" s="169" t="str">
        <f>IF(B21="","",VLOOKUP(B21,ア!$A$2:$C$788,2,FALSE))</f>
        <v/>
      </c>
      <c r="F21" s="170" t="str">
        <f>IF(B21="","",VLOOKUP(B21,ア!$A$2:$C$788,3,FALSE))</f>
        <v/>
      </c>
      <c r="G21" s="388"/>
      <c r="H21" s="199"/>
    </row>
    <row r="22" spans="1:8" ht="80.099999999999994" customHeight="1" x14ac:dyDescent="0.45">
      <c r="A22" s="161" t="s">
        <v>2142</v>
      </c>
      <c r="B22" s="168"/>
      <c r="C22" s="386"/>
      <c r="D22" s="386"/>
      <c r="E22" s="169" t="str">
        <f>IF(B22="","",VLOOKUP(B22,ア!$A$2:$C$788,2,FALSE))</f>
        <v/>
      </c>
      <c r="F22" s="170" t="str">
        <f>IF(B22="","",VLOOKUP(B22,ア!$A$2:$C$788,3,FALSE))</f>
        <v/>
      </c>
      <c r="G22" s="389"/>
      <c r="H22" s="200"/>
    </row>
    <row r="23" spans="1:8" ht="80.099999999999994" customHeight="1" x14ac:dyDescent="0.45">
      <c r="A23" s="164">
        <v>6</v>
      </c>
      <c r="B23" s="165"/>
      <c r="C23" s="384" t="str">
        <f>IF(B23="","",VLOOKUP(B23,様式4・中学部!$I$17:$Q$136,2,FALSE))</f>
        <v/>
      </c>
      <c r="D23" s="384" t="str">
        <f>IF(B23="","",VLOOKUP(B23,様式4・中学部!$I$17:$Q$136,3,FALSE))</f>
        <v/>
      </c>
      <c r="E23" s="166" t="str">
        <f>IF(B23="","",VLOOKUP(B23,様式4・中学部!$I$17:$Q$136,4,FALSE))</f>
        <v/>
      </c>
      <c r="F23" s="167" t="str">
        <f>IF(B23="","",VLOOKUP(B23,様式4・中学部!$I$17:$Q$136,5,FALSE))</f>
        <v/>
      </c>
      <c r="G23" s="387" t="str">
        <f>IF(B23="","",VLOOKUP(B23,様式4・中学部!$I$17:$Q$136,7,FALSE))</f>
        <v/>
      </c>
      <c r="H23" s="198"/>
    </row>
    <row r="24" spans="1:8" ht="80.099999999999994" customHeight="1" x14ac:dyDescent="0.45">
      <c r="A24" s="161" t="s">
        <v>2142</v>
      </c>
      <c r="B24" s="168"/>
      <c r="C24" s="385"/>
      <c r="D24" s="385"/>
      <c r="E24" s="169" t="str">
        <f>IF(B24="","",VLOOKUP(B24,ア!$A$2:$C$788,2,FALSE))</f>
        <v/>
      </c>
      <c r="F24" s="170" t="str">
        <f>IF(B24="","",VLOOKUP(B24,ア!$A$2:$C$788,3,FALSE))</f>
        <v/>
      </c>
      <c r="G24" s="388"/>
      <c r="H24" s="199"/>
    </row>
    <row r="25" spans="1:8" ht="80.099999999999994" customHeight="1" x14ac:dyDescent="0.45">
      <c r="A25" s="161" t="s">
        <v>2142</v>
      </c>
      <c r="B25" s="168"/>
      <c r="C25" s="386"/>
      <c r="D25" s="386"/>
      <c r="E25" s="169" t="str">
        <f>IF(B25="","",VLOOKUP(B25,ア!$A$2:$C$788,2,FALSE))</f>
        <v/>
      </c>
      <c r="F25" s="170" t="str">
        <f>IF(B25="","",VLOOKUP(B25,ア!$A$2:$C$788,3,FALSE))</f>
        <v/>
      </c>
      <c r="G25" s="389"/>
      <c r="H25" s="200"/>
    </row>
    <row r="26" spans="1:8" ht="80.099999999999994" customHeight="1" x14ac:dyDescent="0.45">
      <c r="A26" s="164">
        <v>7</v>
      </c>
      <c r="B26" s="165"/>
      <c r="C26" s="384" t="str">
        <f>IF(B26="","",VLOOKUP(B26,様式4・中学部!$I$17:$Q$136,2,FALSE))</f>
        <v/>
      </c>
      <c r="D26" s="384" t="str">
        <f>IF(B26="","",VLOOKUP(B26,様式4・中学部!$I$17:$Q$136,3,FALSE))</f>
        <v/>
      </c>
      <c r="E26" s="166" t="str">
        <f>IF(B26="","",VLOOKUP(B26,様式4・中学部!$I$17:$Q$136,4,FALSE))</f>
        <v/>
      </c>
      <c r="F26" s="167" t="str">
        <f>IF(B26="","",VLOOKUP(B26,様式4・中学部!$I$17:$Q$136,5,FALSE))</f>
        <v/>
      </c>
      <c r="G26" s="387" t="str">
        <f>IF(B26="","",VLOOKUP(B26,様式4・中学部!$I$17:$Q$136,7,FALSE))</f>
        <v/>
      </c>
      <c r="H26" s="198"/>
    </row>
    <row r="27" spans="1:8" ht="80.099999999999994" customHeight="1" x14ac:dyDescent="0.45">
      <c r="A27" s="161" t="s">
        <v>2142</v>
      </c>
      <c r="B27" s="168"/>
      <c r="C27" s="385"/>
      <c r="D27" s="385"/>
      <c r="E27" s="169" t="str">
        <f>IF(B27="","",VLOOKUP(B27,ア!$A$2:$C$788,2,FALSE))</f>
        <v/>
      </c>
      <c r="F27" s="170" t="str">
        <f>IF(B27="","",VLOOKUP(B27,ア!$A$2:$C$788,3,FALSE))</f>
        <v/>
      </c>
      <c r="G27" s="388"/>
      <c r="H27" s="199"/>
    </row>
    <row r="28" spans="1:8" ht="80.099999999999994" customHeight="1" x14ac:dyDescent="0.45">
      <c r="A28" s="161" t="s">
        <v>2142</v>
      </c>
      <c r="B28" s="168"/>
      <c r="C28" s="386"/>
      <c r="D28" s="386"/>
      <c r="E28" s="169" t="str">
        <f>IF(B28="","",VLOOKUP(B28,ア!$A$2:$C$788,2,FALSE))</f>
        <v/>
      </c>
      <c r="F28" s="170" t="str">
        <f>IF(B28="","",VLOOKUP(B28,ア!$A$2:$C$788,3,FALSE))</f>
        <v/>
      </c>
      <c r="G28" s="389"/>
      <c r="H28" s="200"/>
    </row>
    <row r="29" spans="1:8" ht="80.099999999999994" customHeight="1" x14ac:dyDescent="0.45">
      <c r="A29" s="164">
        <v>8</v>
      </c>
      <c r="B29" s="165"/>
      <c r="C29" s="384" t="str">
        <f>IF(B29="","",VLOOKUP(B29,様式4・中学部!$I$17:$Q$136,2,FALSE))</f>
        <v/>
      </c>
      <c r="D29" s="384" t="str">
        <f>IF(B29="","",VLOOKUP(B29,様式4・中学部!$I$17:$Q$136,3,FALSE))</f>
        <v/>
      </c>
      <c r="E29" s="166" t="str">
        <f>IF(B29="","",VLOOKUP(B29,様式4・中学部!$I$17:$Q$136,4,FALSE))</f>
        <v/>
      </c>
      <c r="F29" s="167" t="str">
        <f>IF(B29="","",VLOOKUP(B29,様式4・中学部!$I$17:$Q$136,5,FALSE))</f>
        <v/>
      </c>
      <c r="G29" s="387" t="str">
        <f>IF(B29="","",VLOOKUP(B29,様式4・中学部!$I$17:$Q$136,7,FALSE))</f>
        <v/>
      </c>
      <c r="H29" s="198"/>
    </row>
    <row r="30" spans="1:8" ht="80.099999999999994" customHeight="1" x14ac:dyDescent="0.45">
      <c r="A30" s="161" t="s">
        <v>2142</v>
      </c>
      <c r="B30" s="168"/>
      <c r="C30" s="385"/>
      <c r="D30" s="385"/>
      <c r="E30" s="169" t="str">
        <f>IF(B30="","",VLOOKUP(B30,ア!$A$2:$C$788,2,FALSE))</f>
        <v/>
      </c>
      <c r="F30" s="170" t="str">
        <f>IF(B30="","",VLOOKUP(B30,ア!$A$2:$C$788,3,FALSE))</f>
        <v/>
      </c>
      <c r="G30" s="388"/>
      <c r="H30" s="199"/>
    </row>
    <row r="31" spans="1:8" ht="80.099999999999994" customHeight="1" x14ac:dyDescent="0.45">
      <c r="A31" s="161" t="s">
        <v>2142</v>
      </c>
      <c r="B31" s="168"/>
      <c r="C31" s="386"/>
      <c r="D31" s="386"/>
      <c r="E31" s="169" t="str">
        <f>IF(B31="","",VLOOKUP(B31,ア!$A$2:$C$788,2,FALSE))</f>
        <v/>
      </c>
      <c r="F31" s="170" t="str">
        <f>IF(B31="","",VLOOKUP(B31,ア!$A$2:$C$788,3,FALSE))</f>
        <v/>
      </c>
      <c r="G31" s="389"/>
      <c r="H31" s="200"/>
    </row>
    <row r="32" spans="1:8" ht="80.099999999999994" customHeight="1" x14ac:dyDescent="0.45">
      <c r="A32" s="164">
        <v>9</v>
      </c>
      <c r="B32" s="165"/>
      <c r="C32" s="384" t="str">
        <f>IF(B32="","",VLOOKUP(B32,様式4・中学部!$I$17:$Q$136,2,FALSE))</f>
        <v/>
      </c>
      <c r="D32" s="384" t="str">
        <f>IF(B32="","",VLOOKUP(B32,様式4・中学部!$I$17:$Q$136,3,FALSE))</f>
        <v/>
      </c>
      <c r="E32" s="166" t="str">
        <f>IF(B32="","",VLOOKUP(B32,様式4・中学部!$I$17:$Q$136,4,FALSE))</f>
        <v/>
      </c>
      <c r="F32" s="167" t="str">
        <f>IF(B32="","",VLOOKUP(B32,様式4・中学部!$I$17:$Q$136,5,FALSE))</f>
        <v/>
      </c>
      <c r="G32" s="387" t="str">
        <f>IF(B32="","",VLOOKUP(B32,様式4・中学部!$I$17:$Q$136,7,FALSE))</f>
        <v/>
      </c>
      <c r="H32" s="198"/>
    </row>
    <row r="33" spans="1:8" ht="80.099999999999994" customHeight="1" x14ac:dyDescent="0.45">
      <c r="A33" s="161" t="s">
        <v>2142</v>
      </c>
      <c r="B33" s="168"/>
      <c r="C33" s="385"/>
      <c r="D33" s="385"/>
      <c r="E33" s="169" t="str">
        <f>IF(B33="","",VLOOKUP(B33,ア!$A$2:$C$788,2,FALSE))</f>
        <v/>
      </c>
      <c r="F33" s="170" t="str">
        <f>IF(B33="","",VLOOKUP(B33,ア!$A$2:$C$788,3,FALSE))</f>
        <v/>
      </c>
      <c r="G33" s="388"/>
      <c r="H33" s="199"/>
    </row>
    <row r="34" spans="1:8" ht="80.099999999999994" customHeight="1" x14ac:dyDescent="0.45">
      <c r="A34" s="161" t="s">
        <v>2142</v>
      </c>
      <c r="B34" s="168"/>
      <c r="C34" s="386"/>
      <c r="D34" s="386"/>
      <c r="E34" s="169" t="str">
        <f>IF(B34="","",VLOOKUP(B34,ア!$A$2:$C$788,2,FALSE))</f>
        <v/>
      </c>
      <c r="F34" s="170" t="str">
        <f>IF(B34="","",VLOOKUP(B34,ア!$A$2:$C$788,3,FALSE))</f>
        <v/>
      </c>
      <c r="G34" s="389"/>
      <c r="H34" s="200"/>
    </row>
    <row r="35" spans="1:8" ht="80.099999999999994" customHeight="1" x14ac:dyDescent="0.45">
      <c r="A35" s="164">
        <v>10</v>
      </c>
      <c r="B35" s="165"/>
      <c r="C35" s="384" t="str">
        <f>IF(B35="","",VLOOKUP(B35,様式4・中学部!$I$17:$Q$136,2,FALSE))</f>
        <v/>
      </c>
      <c r="D35" s="384" t="str">
        <f>IF(B35="","",VLOOKUP(B35,様式4・中学部!$I$17:$Q$136,3,FALSE))</f>
        <v/>
      </c>
      <c r="E35" s="166" t="str">
        <f>IF(B35="","",VLOOKUP(B35,様式4・中学部!$I$17:$Q$136,4,FALSE))</f>
        <v/>
      </c>
      <c r="F35" s="167" t="str">
        <f>IF(B35="","",VLOOKUP(B35,様式4・中学部!$I$17:$Q$136,5,FALSE))</f>
        <v/>
      </c>
      <c r="G35" s="387" t="str">
        <f>IF(B35="","",VLOOKUP(B35,様式4・中学部!$I$17:$Q$136,7,FALSE))</f>
        <v/>
      </c>
      <c r="H35" s="198"/>
    </row>
    <row r="36" spans="1:8" ht="80.099999999999994" customHeight="1" x14ac:dyDescent="0.45">
      <c r="A36" s="161" t="s">
        <v>2142</v>
      </c>
      <c r="B36" s="168"/>
      <c r="C36" s="385"/>
      <c r="D36" s="385"/>
      <c r="E36" s="169" t="str">
        <f>IF(B36="","",VLOOKUP(B36,ア!$A$2:$C$788,2,FALSE))</f>
        <v/>
      </c>
      <c r="F36" s="170" t="str">
        <f>IF(B36="","",VLOOKUP(B36,ア!$A$2:$C$788,3,FALSE))</f>
        <v/>
      </c>
      <c r="G36" s="388"/>
      <c r="H36" s="199"/>
    </row>
    <row r="37" spans="1:8" ht="80.099999999999994" customHeight="1" x14ac:dyDescent="0.45">
      <c r="A37" s="161" t="s">
        <v>2142</v>
      </c>
      <c r="B37" s="168"/>
      <c r="C37" s="386"/>
      <c r="D37" s="386"/>
      <c r="E37" s="169" t="str">
        <f>IF(B37="","",VLOOKUP(B37,ア!$A$2:$C$788,2,FALSE))</f>
        <v/>
      </c>
      <c r="F37" s="170" t="str">
        <f>IF(B37="","",VLOOKUP(B37,ア!$A$2:$C$788,3,FALSE))</f>
        <v/>
      </c>
      <c r="G37" s="389"/>
      <c r="H37" s="200"/>
    </row>
    <row r="38" spans="1:8" ht="80.099999999999994" customHeight="1" x14ac:dyDescent="0.45">
      <c r="A38" s="164">
        <v>11</v>
      </c>
      <c r="B38" s="165"/>
      <c r="C38" s="384" t="str">
        <f>IF(B38="","",VLOOKUP(B38,様式4・中学部!$I$17:$Q$136,2,FALSE))</f>
        <v/>
      </c>
      <c r="D38" s="384" t="str">
        <f>IF(B38="","",VLOOKUP(B38,様式4・中学部!$I$17:$Q$136,3,FALSE))</f>
        <v/>
      </c>
      <c r="E38" s="166" t="str">
        <f>IF(B38="","",VLOOKUP(B38,様式4・中学部!$I$17:$Q$136,4,FALSE))</f>
        <v/>
      </c>
      <c r="F38" s="167" t="str">
        <f>IF(B38="","",VLOOKUP(B38,様式4・中学部!$I$17:$Q$136,5,FALSE))</f>
        <v/>
      </c>
      <c r="G38" s="387" t="str">
        <f>IF(B38="","",VLOOKUP(B38,様式4・中学部!$I$17:$Q$136,7,FALSE))</f>
        <v/>
      </c>
      <c r="H38" s="198"/>
    </row>
    <row r="39" spans="1:8" ht="80.099999999999994" customHeight="1" x14ac:dyDescent="0.45">
      <c r="A39" s="161" t="s">
        <v>2142</v>
      </c>
      <c r="B39" s="168"/>
      <c r="C39" s="385"/>
      <c r="D39" s="385"/>
      <c r="E39" s="169" t="str">
        <f>IF(B39="","",VLOOKUP(B39,ア!$A$2:$C$788,2,FALSE))</f>
        <v/>
      </c>
      <c r="F39" s="170" t="str">
        <f>IF(B39="","",VLOOKUP(B39,ア!$A$2:$C$788,3,FALSE))</f>
        <v/>
      </c>
      <c r="G39" s="388"/>
      <c r="H39" s="199"/>
    </row>
    <row r="40" spans="1:8" ht="80.099999999999994" customHeight="1" x14ac:dyDescent="0.45">
      <c r="A40" s="161" t="s">
        <v>2142</v>
      </c>
      <c r="B40" s="168"/>
      <c r="C40" s="386"/>
      <c r="D40" s="386"/>
      <c r="E40" s="169" t="str">
        <f>IF(B40="","",VLOOKUP(B40,ア!$A$2:$C$788,2,FALSE))</f>
        <v/>
      </c>
      <c r="F40" s="170" t="str">
        <f>IF(B40="","",VLOOKUP(B40,ア!$A$2:$C$788,3,FALSE))</f>
        <v/>
      </c>
      <c r="G40" s="389"/>
      <c r="H40" s="200"/>
    </row>
    <row r="41" spans="1:8" ht="80.099999999999994" customHeight="1" x14ac:dyDescent="0.45">
      <c r="A41" s="164">
        <v>12</v>
      </c>
      <c r="B41" s="165"/>
      <c r="C41" s="384" t="str">
        <f>IF(B41="","",VLOOKUP(B41,様式4・中学部!$I$17:$Q$136,2,FALSE))</f>
        <v/>
      </c>
      <c r="D41" s="384" t="str">
        <f>IF(B41="","",VLOOKUP(B41,様式4・中学部!$I$17:$Q$136,3,FALSE))</f>
        <v/>
      </c>
      <c r="E41" s="166" t="str">
        <f>IF(B41="","",VLOOKUP(B41,様式4・中学部!$I$17:$Q$136,4,FALSE))</f>
        <v/>
      </c>
      <c r="F41" s="167" t="str">
        <f>IF(B41="","",VLOOKUP(B41,様式4・中学部!$I$17:$Q$136,5,FALSE))</f>
        <v/>
      </c>
      <c r="G41" s="387" t="str">
        <f>IF(B41="","",VLOOKUP(B41,様式4・中学部!$I$17:$Q$136,7,FALSE))</f>
        <v/>
      </c>
      <c r="H41" s="198"/>
    </row>
    <row r="42" spans="1:8" ht="80.099999999999994" customHeight="1" x14ac:dyDescent="0.45">
      <c r="A42" s="161" t="s">
        <v>2142</v>
      </c>
      <c r="B42" s="168"/>
      <c r="C42" s="385"/>
      <c r="D42" s="385"/>
      <c r="E42" s="169" t="str">
        <f>IF(B42="","",VLOOKUP(B42,ア!$A$2:$C$788,2,FALSE))</f>
        <v/>
      </c>
      <c r="F42" s="170" t="str">
        <f>IF(B42="","",VLOOKUP(B42,ア!$A$2:$C$788,3,FALSE))</f>
        <v/>
      </c>
      <c r="G42" s="388"/>
      <c r="H42" s="199"/>
    </row>
    <row r="43" spans="1:8" ht="80.099999999999994" customHeight="1" x14ac:dyDescent="0.45">
      <c r="A43" s="161" t="s">
        <v>2142</v>
      </c>
      <c r="B43" s="168"/>
      <c r="C43" s="386"/>
      <c r="D43" s="386"/>
      <c r="E43" s="169" t="str">
        <f>IF(B43="","",VLOOKUP(B43,ア!$A$2:$C$788,2,FALSE))</f>
        <v/>
      </c>
      <c r="F43" s="170" t="str">
        <f>IF(B43="","",VLOOKUP(B43,ア!$A$2:$C$788,3,FALSE))</f>
        <v/>
      </c>
      <c r="G43" s="389"/>
      <c r="H43" s="200"/>
    </row>
    <row r="44" spans="1:8" ht="80.099999999999994" customHeight="1" x14ac:dyDescent="0.45">
      <c r="A44" s="164">
        <v>13</v>
      </c>
      <c r="B44" s="165"/>
      <c r="C44" s="384" t="str">
        <f>IF(B44="","",VLOOKUP(B44,様式4・中学部!$I$17:$Q$136,2,FALSE))</f>
        <v/>
      </c>
      <c r="D44" s="384" t="str">
        <f>IF(B44="","",VLOOKUP(B44,様式4・中学部!$I$17:$Q$136,3,FALSE))</f>
        <v/>
      </c>
      <c r="E44" s="166" t="str">
        <f>IF(B44="","",VLOOKUP(B44,様式4・中学部!$I$17:$Q$136,4,FALSE))</f>
        <v/>
      </c>
      <c r="F44" s="167" t="str">
        <f>IF(B44="","",VLOOKUP(B44,様式4・中学部!$I$17:$Q$136,5,FALSE))</f>
        <v/>
      </c>
      <c r="G44" s="387" t="str">
        <f>IF(B44="","",VLOOKUP(B44,様式4・中学部!$I$17:$Q$136,7,FALSE))</f>
        <v/>
      </c>
      <c r="H44" s="198"/>
    </row>
    <row r="45" spans="1:8" ht="80.099999999999994" customHeight="1" x14ac:dyDescent="0.45">
      <c r="A45" s="161" t="s">
        <v>2142</v>
      </c>
      <c r="B45" s="168"/>
      <c r="C45" s="385"/>
      <c r="D45" s="385"/>
      <c r="E45" s="169" t="str">
        <f>IF(B45="","",VLOOKUP(B45,ア!$A$2:$C$788,2,FALSE))</f>
        <v/>
      </c>
      <c r="F45" s="170" t="str">
        <f>IF(B45="","",VLOOKUP(B45,ア!$A$2:$C$788,3,FALSE))</f>
        <v/>
      </c>
      <c r="G45" s="388"/>
      <c r="H45" s="199"/>
    </row>
    <row r="46" spans="1:8" ht="80.099999999999994" customHeight="1" x14ac:dyDescent="0.45">
      <c r="A46" s="161" t="s">
        <v>2142</v>
      </c>
      <c r="B46" s="168"/>
      <c r="C46" s="386"/>
      <c r="D46" s="386"/>
      <c r="E46" s="169" t="str">
        <f>IF(B46="","",VLOOKUP(B46,ア!$A$2:$C$788,2,FALSE))</f>
        <v/>
      </c>
      <c r="F46" s="170" t="str">
        <f>IF(B46="","",VLOOKUP(B46,ア!$A$2:$C$788,3,FALSE))</f>
        <v/>
      </c>
      <c r="G46" s="389"/>
      <c r="H46" s="200"/>
    </row>
    <row r="47" spans="1:8" ht="80.099999999999994" customHeight="1" x14ac:dyDescent="0.45">
      <c r="A47" s="164">
        <v>14</v>
      </c>
      <c r="B47" s="165"/>
      <c r="C47" s="384" t="str">
        <f>IF(B47="","",VLOOKUP(B47,様式4・中学部!$I$17:$Q$136,2,FALSE))</f>
        <v/>
      </c>
      <c r="D47" s="384" t="str">
        <f>IF(B47="","",VLOOKUP(B47,様式4・中学部!$I$17:$Q$136,3,FALSE))</f>
        <v/>
      </c>
      <c r="E47" s="166" t="str">
        <f>IF(B47="","",VLOOKUP(B47,様式4・中学部!$I$17:$Q$136,4,FALSE))</f>
        <v/>
      </c>
      <c r="F47" s="167" t="str">
        <f>IF(B47="","",VLOOKUP(B47,様式4・中学部!$I$17:$Q$136,5,FALSE))</f>
        <v/>
      </c>
      <c r="G47" s="387" t="str">
        <f>IF(B47="","",VLOOKUP(B47,様式4・中学部!$I$17:$Q$136,7,FALSE))</f>
        <v/>
      </c>
      <c r="H47" s="198"/>
    </row>
    <row r="48" spans="1:8" ht="80.099999999999994" customHeight="1" x14ac:dyDescent="0.45">
      <c r="A48" s="161" t="s">
        <v>2142</v>
      </c>
      <c r="B48" s="168"/>
      <c r="C48" s="385"/>
      <c r="D48" s="385"/>
      <c r="E48" s="169" t="str">
        <f>IF(B48="","",VLOOKUP(B48,ア!$A$2:$C$788,2,FALSE))</f>
        <v/>
      </c>
      <c r="F48" s="170" t="str">
        <f>IF(B48="","",VLOOKUP(B48,ア!$A$2:$C$788,3,FALSE))</f>
        <v/>
      </c>
      <c r="G48" s="388"/>
      <c r="H48" s="199"/>
    </row>
    <row r="49" spans="1:8" ht="80.099999999999994" customHeight="1" x14ac:dyDescent="0.45">
      <c r="A49" s="161" t="s">
        <v>2142</v>
      </c>
      <c r="B49" s="168"/>
      <c r="C49" s="386"/>
      <c r="D49" s="386"/>
      <c r="E49" s="169" t="str">
        <f>IF(B49="","",VLOOKUP(B49,ア!$A$2:$C$788,2,FALSE))</f>
        <v/>
      </c>
      <c r="F49" s="170" t="str">
        <f>IF(B49="","",VLOOKUP(B49,ア!$A$2:$C$788,3,FALSE))</f>
        <v/>
      </c>
      <c r="G49" s="389"/>
      <c r="H49" s="200"/>
    </row>
    <row r="50" spans="1:8" ht="80.099999999999994" customHeight="1" x14ac:dyDescent="0.45">
      <c r="A50" s="164">
        <v>15</v>
      </c>
      <c r="B50" s="165"/>
      <c r="C50" s="384" t="str">
        <f>IF(B50="","",VLOOKUP(B50,様式4・中学部!$I$17:$Q$136,2,FALSE))</f>
        <v/>
      </c>
      <c r="D50" s="384" t="str">
        <f>IF(B50="","",VLOOKUP(B50,様式4・中学部!$I$17:$Q$136,3,FALSE))</f>
        <v/>
      </c>
      <c r="E50" s="166" t="str">
        <f>IF(B50="","",VLOOKUP(B50,様式4・中学部!$I$17:$Q$136,4,FALSE))</f>
        <v/>
      </c>
      <c r="F50" s="167" t="str">
        <f>IF(B50="","",VLOOKUP(B50,様式4・中学部!$I$17:$Q$136,5,FALSE))</f>
        <v/>
      </c>
      <c r="G50" s="387" t="str">
        <f>IF(B50="","",VLOOKUP(B50,様式4・中学部!$I$17:$Q$136,7,FALSE))</f>
        <v/>
      </c>
      <c r="H50" s="198"/>
    </row>
    <row r="51" spans="1:8" ht="80.099999999999994" customHeight="1" x14ac:dyDescent="0.45">
      <c r="A51" s="161" t="s">
        <v>2142</v>
      </c>
      <c r="B51" s="168"/>
      <c r="C51" s="385"/>
      <c r="D51" s="385"/>
      <c r="E51" s="169" t="str">
        <f>IF(B51="","",VLOOKUP(B51,ア!$A$2:$C$788,2,FALSE))</f>
        <v/>
      </c>
      <c r="F51" s="170" t="str">
        <f>IF(B51="","",VLOOKUP(B51,ア!$A$2:$C$788,3,FALSE))</f>
        <v/>
      </c>
      <c r="G51" s="388"/>
      <c r="H51" s="199"/>
    </row>
    <row r="52" spans="1:8" ht="80.099999999999994" customHeight="1" x14ac:dyDescent="0.45">
      <c r="A52" s="161" t="s">
        <v>2142</v>
      </c>
      <c r="B52" s="168"/>
      <c r="C52" s="386"/>
      <c r="D52" s="386"/>
      <c r="E52" s="169" t="str">
        <f>IF(B52="","",VLOOKUP(B52,ア!$A$2:$C$788,2,FALSE))</f>
        <v/>
      </c>
      <c r="F52" s="170" t="str">
        <f>IF(B52="","",VLOOKUP(B52,ア!$A$2:$C$788,3,FALSE))</f>
        <v/>
      </c>
      <c r="G52" s="38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1" zoomScale="85" zoomScaleNormal="100" zoomScaleSheetLayoutView="85" workbookViewId="0">
      <selection activeCell="G20" sqref="G20:G2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様式4・中学部!W3</f>
        <v>中学部</v>
      </c>
      <c r="B1" s="378"/>
      <c r="C1" s="379" t="s">
        <v>5528</v>
      </c>
      <c r="D1" s="380"/>
      <c r="E1" s="157"/>
      <c r="F1" s="392"/>
      <c r="G1" s="392"/>
      <c r="H1" s="392"/>
      <c r="I1" s="392"/>
    </row>
    <row r="2" spans="1:9" ht="29.25" customHeight="1" x14ac:dyDescent="0.45">
      <c r="A2" s="382" t="str">
        <f>様式３・中1!$A$2</f>
        <v>令和８年度使用教科用図書図書選定理由一覧表（支援学校用）</v>
      </c>
      <c r="B2" s="382"/>
      <c r="C2" s="382"/>
      <c r="D2" s="382"/>
      <c r="E2" s="382"/>
      <c r="F2" s="382"/>
      <c r="G2" s="382"/>
      <c r="H2" s="382"/>
      <c r="I2" s="382"/>
    </row>
    <row r="3" spans="1:9" s="1" customFormat="1" ht="22.5" customHeight="1" x14ac:dyDescent="0.2">
      <c r="A3" s="400"/>
      <c r="B3" s="400"/>
      <c r="C3" s="400"/>
      <c r="D3" s="289"/>
      <c r="E3" s="289"/>
      <c r="F3" s="383" t="str">
        <f>様式３・中1!F3</f>
        <v>学校名　　　大阪府立守口支援学校　　　中学部</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0" t="s">
        <v>2019</v>
      </c>
      <c r="B5" s="390"/>
      <c r="C5" s="390"/>
      <c r="D5" s="171"/>
      <c r="E5" s="171"/>
    </row>
    <row r="6" spans="1:9" ht="20.399999999999999" customHeight="1" x14ac:dyDescent="0.45">
      <c r="A6" s="390"/>
      <c r="B6" s="390"/>
      <c r="C6" s="390"/>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7731</v>
      </c>
      <c r="C8" s="180" t="str">
        <f>IF(B8="","",VLOOKUP(B8,様式4・中学部!$R$17:$Z$136,2,FALSE))</f>
        <v>国語</v>
      </c>
      <c r="D8" s="180" t="str">
        <f>IF(B8="","",VLOOKUP(B8,様式4・中学部!$R$17:$Z$136,3,FALSE))</f>
        <v>国語</v>
      </c>
      <c r="E8" s="178" t="str">
        <f>IF(B8="","",VLOOKUP(B8,様式4・中学部!$R$17:$Z$136,4,FALSE))</f>
        <v>06-1　偕　成　社</v>
      </c>
      <c r="F8" s="179" t="str">
        <f>IF(B8="","",VLOOKUP(B8,様式4・中学部!$R$17:$Z$136,5,FALSE))</f>
        <v>ノンタンあそぼうよ（９）ノンタンのたんじょうび</v>
      </c>
      <c r="G8" s="181" t="str">
        <f>IF(B8="","",VLOOKUP(B8,様式4・中学部!$R$17:$Z$136,6,FALSE))</f>
        <v>知</v>
      </c>
      <c r="H8" s="181" t="str">
        <f>IF(B8="","",VLOOKUP(B8,様式4・中学部!$R$17:$Z$136,7,FALSE))</f>
        <v>A</v>
      </c>
      <c r="I8" s="197" t="s">
        <v>7907</v>
      </c>
    </row>
    <row r="9" spans="1:9" ht="80.099999999999994" customHeight="1" x14ac:dyDescent="0.45">
      <c r="A9" s="176">
        <v>2</v>
      </c>
      <c r="B9" s="177" t="s">
        <v>2025</v>
      </c>
      <c r="C9" s="180" t="str">
        <f>IF(B9="","",VLOOKUP(B9,様式4・中学部!$R$17:$Z$136,2,FALSE))</f>
        <v>国語</v>
      </c>
      <c r="D9" s="180" t="str">
        <f>IF(B9="","",VLOOKUP(B9,様式4・中学部!$R$17:$Z$136,3,FALSE))</f>
        <v>国語</v>
      </c>
      <c r="E9" s="178" t="str">
        <f>IF(B9="","",VLOOKUP(B9,様式4・中学部!$R$17:$Z$136,4,FALSE))</f>
        <v>40-3　リ　ー　ブ　ル</v>
      </c>
      <c r="F9" s="179" t="str">
        <f>IF(B9="","",VLOOKUP(B9,様式4・中学部!$R$17:$Z$136,5,FALSE))</f>
        <v>おはなし３０
ねぇ、よんで！おしゃべりさん</v>
      </c>
      <c r="G9" s="181" t="str">
        <f>IF(B9="","",VLOOKUP(B9,様式4・中学部!$R$17:$Z$136,6,FALSE))</f>
        <v>知</v>
      </c>
      <c r="H9" s="181" t="str">
        <f>IF(B9="","",VLOOKUP(B9,様式4・中学部!$R$17:$Z$136,7,FALSE))</f>
        <v>B</v>
      </c>
      <c r="I9" s="197" t="s">
        <v>7908</v>
      </c>
    </row>
    <row r="10" spans="1:9" ht="80.099999999999994" customHeight="1" x14ac:dyDescent="0.45">
      <c r="A10" s="176">
        <v>3</v>
      </c>
      <c r="B10" s="177" t="s">
        <v>2034</v>
      </c>
      <c r="C10" s="180" t="str">
        <f>IF(B10="","",VLOOKUP(B10,様式4・中学部!$R$17:$Z$136,2,FALSE))</f>
        <v>社会</v>
      </c>
      <c r="D10" s="180" t="str">
        <f>IF(B10="","",VLOOKUP(B10,様式4・中学部!$R$17:$Z$136,3,FALSE))</f>
        <v>社会</v>
      </c>
      <c r="E10" s="178" t="str">
        <f>IF(B10="","",VLOOKUP(B10,様式4・中学部!$R$17:$Z$136,4,FALSE))</f>
        <v>20-4　戸田デザイン</v>
      </c>
      <c r="F10" s="179" t="str">
        <f>IF(B10="","",VLOOKUP(B10,様式4・中学部!$R$17:$Z$136,5,FALSE))</f>
        <v>にっぽんちず絵本</v>
      </c>
      <c r="G10" s="181" t="str">
        <f>IF(B10="","",VLOOKUP(B10,様式4・中学部!$R$17:$Z$136,6,FALSE))</f>
        <v>知</v>
      </c>
      <c r="H10" s="181" t="str">
        <f>IF(B10="","",VLOOKUP(B10,様式4・中学部!$R$17:$Z$136,7,FALSE))</f>
        <v>全</v>
      </c>
      <c r="I10" s="197" t="s">
        <v>7909</v>
      </c>
    </row>
    <row r="11" spans="1:9" ht="80.099999999999994" customHeight="1" x14ac:dyDescent="0.45">
      <c r="A11" s="176">
        <v>4</v>
      </c>
      <c r="B11" s="177" t="s">
        <v>2037</v>
      </c>
      <c r="C11" s="180" t="str">
        <f>IF(B11="","",VLOOKUP(B11,様式4・中学部!$R$17:$Z$136,2,FALSE))</f>
        <v>数学</v>
      </c>
      <c r="D11" s="180" t="str">
        <f>IF(B11="","",VLOOKUP(B11,様式4・中学部!$R$17:$Z$136,3,FALSE))</f>
        <v>数学</v>
      </c>
      <c r="E11" s="178" t="str">
        <f>IF(B11="","",VLOOKUP(B11,様式4・中学部!$R$17:$Z$136,4,FALSE))</f>
        <v>01-1　あ か ね 書 房</v>
      </c>
      <c r="F11" s="179" t="str">
        <f>IF(B11="","",VLOOKUP(B11,様式4・中学部!$R$17:$Z$136,5,FALSE))</f>
        <v>なぞなぞあなあきえほん２かずのかくれんぼ</v>
      </c>
      <c r="G11" s="181" t="str">
        <f>IF(B11="","",VLOOKUP(B11,様式4・中学部!$R$17:$Z$136,6,FALSE))</f>
        <v>知</v>
      </c>
      <c r="H11" s="181" t="str">
        <f>IF(B11="","",VLOOKUP(B11,様式4・中学部!$R$17:$Z$136,7,FALSE))</f>
        <v>A</v>
      </c>
      <c r="I11" s="197" t="s">
        <v>7911</v>
      </c>
    </row>
    <row r="12" spans="1:9" ht="80.099999999999994" customHeight="1" x14ac:dyDescent="0.45">
      <c r="A12" s="176">
        <v>5</v>
      </c>
      <c r="B12" s="177" t="s">
        <v>2040</v>
      </c>
      <c r="C12" s="180" t="str">
        <f>IF(B12="","",VLOOKUP(B12,様式4・中学部!$R$17:$Z$136,2,FALSE))</f>
        <v>数学</v>
      </c>
      <c r="D12" s="180" t="str">
        <f>IF(B12="","",VLOOKUP(B12,様式4・中学部!$R$17:$Z$136,3,FALSE))</f>
        <v>数学</v>
      </c>
      <c r="E12" s="178" t="str">
        <f>IF(B12="","",VLOOKUP(B12,様式4・中学部!$R$17:$Z$136,4,FALSE))</f>
        <v>20-4　戸田デザイン</v>
      </c>
      <c r="F12" s="179" t="str">
        <f>IF(B12="","",VLOOKUP(B12,様式4・中学部!$R$17:$Z$136,5,FALSE))</f>
        <v>とけいのえほん</v>
      </c>
      <c r="G12" s="181" t="str">
        <f>IF(B12="","",VLOOKUP(B12,様式4・中学部!$R$17:$Z$136,6,FALSE))</f>
        <v>知</v>
      </c>
      <c r="H12" s="181" t="str">
        <f>IF(B12="","",VLOOKUP(B12,様式4・中学部!$R$17:$Z$136,7,FALSE))</f>
        <v>B</v>
      </c>
      <c r="I12" s="197" t="s">
        <v>7916</v>
      </c>
    </row>
    <row r="13" spans="1:9" ht="80.099999999999994" customHeight="1" x14ac:dyDescent="0.45">
      <c r="A13" s="176">
        <v>6</v>
      </c>
      <c r="B13" s="177" t="s">
        <v>2046</v>
      </c>
      <c r="C13" s="180" t="str">
        <f>IF(B13="","",VLOOKUP(B13,様式4・中学部!$R$17:$Z$136,2,FALSE))</f>
        <v>理科</v>
      </c>
      <c r="D13" s="180" t="str">
        <f>IF(B13="","",VLOOKUP(B13,様式4・中学部!$R$17:$Z$136,3,FALSE))</f>
        <v>理科</v>
      </c>
      <c r="E13" s="178" t="str">
        <f>IF(B13="","",VLOOKUP(B13,様式4・中学部!$R$17:$Z$136,4,FALSE))</f>
        <v>10-1　講　談　社</v>
      </c>
      <c r="F13" s="179" t="str">
        <f>IF(B13="","",VLOOKUP(B13,様式4・中学部!$R$17:$Z$136,5,FALSE))</f>
        <v>米村でんじろうの
DVDでわかるおもしろ実験！！</v>
      </c>
      <c r="G13" s="181" t="str">
        <f>IF(B13="","",VLOOKUP(B13,様式4・中学部!$R$17:$Z$136,6,FALSE))</f>
        <v>知</v>
      </c>
      <c r="H13" s="181" t="str">
        <f>IF(B13="","",VLOOKUP(B13,様式4・中学部!$R$17:$Z$136,7,FALSE))</f>
        <v>全</v>
      </c>
      <c r="I13" s="197" t="s">
        <v>7910</v>
      </c>
    </row>
    <row r="14" spans="1:9" ht="80.099999999999994" customHeight="1" x14ac:dyDescent="0.45">
      <c r="A14" s="176">
        <v>7</v>
      </c>
      <c r="B14" s="177"/>
      <c r="C14" s="180" t="str">
        <f>IF(B14="","",VLOOKUP(B14,様式4・中学部!$R$17:$Z$136,2,FALSE))</f>
        <v/>
      </c>
      <c r="D14" s="180" t="str">
        <f>IF(B14="","",VLOOKUP(B14,様式4・中学部!$R$17:$Z$136,3,FALSE))</f>
        <v/>
      </c>
      <c r="E14" s="178" t="str">
        <f>IF(B14="","",VLOOKUP(B14,様式4・中学部!$R$17:$Z$136,4,FALSE))</f>
        <v/>
      </c>
      <c r="F14" s="179" t="str">
        <f>IF(B14="","",VLOOKUP(B14,様式4・中学部!$R$17:$Z$136,5,FALSE))</f>
        <v/>
      </c>
      <c r="G14" s="181" t="str">
        <f>IF(B14="","",VLOOKUP(B14,様式4・中学部!$R$17:$Z$136,6,FALSE))</f>
        <v/>
      </c>
      <c r="H14" s="181" t="str">
        <f>IF(B14="","",VLOOKUP(B14,様式4・中学部!$R$17:$Z$136,7,FALSE))</f>
        <v/>
      </c>
      <c r="I14" s="197"/>
    </row>
    <row r="15" spans="1:9" ht="80.099999999999994" customHeight="1" x14ac:dyDescent="0.45">
      <c r="A15" s="176">
        <v>8</v>
      </c>
      <c r="B15" s="177"/>
      <c r="C15" s="180" t="str">
        <f>IF(B15="","",VLOOKUP(B15,様式4・中学部!$R$17:$Z$136,2,FALSE))</f>
        <v/>
      </c>
      <c r="D15" s="180" t="str">
        <f>IF(B15="","",VLOOKUP(B15,様式4・中学部!$R$17:$Z$136,3,FALSE))</f>
        <v/>
      </c>
      <c r="E15" s="178" t="str">
        <f>IF(B15="","",VLOOKUP(B15,様式4・中学部!$R$17:$Z$136,4,FALSE))</f>
        <v/>
      </c>
      <c r="F15" s="179" t="str">
        <f>IF(B15="","",VLOOKUP(B15,様式4・中学部!$R$17:$Z$136,5,FALSE))</f>
        <v/>
      </c>
      <c r="G15" s="181" t="str">
        <f>IF(B15="","",VLOOKUP(B15,様式4・中学部!$R$17:$Z$136,6,FALSE))</f>
        <v/>
      </c>
      <c r="H15" s="181" t="str">
        <f>IF(B15="","",VLOOKUP(B15,様式4・中学部!$R$17:$Z$136,7,FALSE))</f>
        <v/>
      </c>
      <c r="I15" s="197"/>
    </row>
    <row r="16" spans="1:9" ht="80.099999999999994" customHeight="1" x14ac:dyDescent="0.45">
      <c r="A16" s="176">
        <v>9</v>
      </c>
      <c r="B16" s="177"/>
      <c r="C16" s="180" t="str">
        <f>IF(B16="","",VLOOKUP(B16,様式4・中学部!$R$17:$Z$136,2,FALSE))</f>
        <v/>
      </c>
      <c r="D16" s="180" t="str">
        <f>IF(B16="","",VLOOKUP(B16,様式4・中学部!$R$17:$Z$136,3,FALSE))</f>
        <v/>
      </c>
      <c r="E16" s="178" t="str">
        <f>IF(B16="","",VLOOKUP(B16,様式4・中学部!$R$17:$Z$136,4,FALSE))</f>
        <v/>
      </c>
      <c r="F16" s="179" t="str">
        <f>IF(B16="","",VLOOKUP(B16,様式4・中学部!$R$17:$Z$136,5,FALSE))</f>
        <v/>
      </c>
      <c r="G16" s="181" t="str">
        <f>IF(B16="","",VLOOKUP(B16,様式4・中学部!$R$17:$Z$136,6,FALSE))</f>
        <v/>
      </c>
      <c r="H16" s="181" t="str">
        <f>IF(B16="","",VLOOKUP(B16,様式4・中学部!$R$17:$Z$136,7,FALSE))</f>
        <v/>
      </c>
      <c r="I16" s="197"/>
    </row>
    <row r="17" spans="1:9" ht="80.099999999999994" customHeight="1" x14ac:dyDescent="0.45">
      <c r="A17" s="176">
        <v>10</v>
      </c>
      <c r="B17" s="177"/>
      <c r="C17" s="180" t="str">
        <f>IF(B17="","",VLOOKUP(B17,様式4・中学部!$R$17:$Z$136,2,FALSE))</f>
        <v/>
      </c>
      <c r="D17" s="180" t="str">
        <f>IF(B17="","",VLOOKUP(B17,様式4・中学部!$R$17:$Z$136,3,FALSE))</f>
        <v/>
      </c>
      <c r="E17" s="178" t="str">
        <f>IF(B17="","",VLOOKUP(B17,様式4・中学部!$R$17:$Z$136,4,FALSE))</f>
        <v/>
      </c>
      <c r="F17" s="179" t="str">
        <f>IF(B17="","",VLOOKUP(B17,様式4・中学部!$R$17:$Z$136,5,FALSE))</f>
        <v/>
      </c>
      <c r="G17" s="181" t="str">
        <f>IF(B17="","",VLOOKUP(B17,様式4・中学部!$R$17:$Z$136,6,FALSE))</f>
        <v/>
      </c>
      <c r="H17" s="181" t="str">
        <f>IF(B17="","",VLOOKUP(B17,様式4・中学部!$R$17:$Z$136,7,FALSE))</f>
        <v/>
      </c>
      <c r="I17" s="197"/>
    </row>
    <row r="18" spans="1:9" ht="80.099999999999994" customHeight="1" x14ac:dyDescent="0.45">
      <c r="A18" s="176">
        <v>11</v>
      </c>
      <c r="B18" s="177"/>
      <c r="C18" s="180" t="str">
        <f>IF(B18="","",VLOOKUP(B18,様式4・中学部!$R$17:$Z$136,2,FALSE))</f>
        <v/>
      </c>
      <c r="D18" s="180" t="str">
        <f>IF(B18="","",VLOOKUP(B18,様式4・中学部!$R$17:$Z$136,3,FALSE))</f>
        <v/>
      </c>
      <c r="E18" s="178" t="str">
        <f>IF(B18="","",VLOOKUP(B18,様式4・中学部!$R$17:$Z$136,4,FALSE))</f>
        <v/>
      </c>
      <c r="F18" s="179" t="str">
        <f>IF(B18="","",VLOOKUP(B18,様式4・中学部!$R$17:$Z$136,5,FALSE))</f>
        <v/>
      </c>
      <c r="G18" s="181" t="str">
        <f>IF(B18="","",VLOOKUP(B18,様式4・中学部!$R$17:$Z$136,6,FALSE))</f>
        <v/>
      </c>
      <c r="H18" s="181" t="str">
        <f>IF(B18="","",VLOOKUP(B18,様式4・中学部!$R$17:$Z$136,7,FALSE))</f>
        <v/>
      </c>
      <c r="I18" s="197"/>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197"/>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197"/>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49" zoomScale="85" zoomScaleNormal="100" zoomScaleSheetLayoutView="85" workbookViewId="0">
      <selection activeCell="G20" sqref="G20:G2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様式4・中学部!W3</f>
        <v>中学部</v>
      </c>
      <c r="B1" s="378"/>
      <c r="C1" s="395" t="s">
        <v>5526</v>
      </c>
      <c r="D1" s="396"/>
      <c r="E1" s="157"/>
      <c r="F1" s="392" t="s">
        <v>7713</v>
      </c>
      <c r="G1" s="392"/>
      <c r="H1" s="392"/>
    </row>
    <row r="2" spans="1:8" ht="29.25" customHeight="1" x14ac:dyDescent="0.45">
      <c r="A2" s="398" t="str">
        <f>様式4・中学部!F1&amp;"選定理由一覧表（検定済教科書　新規選定）"</f>
        <v>令和８年度使用教科用図書選定理由一覧表（検定済教科書　新規選定）</v>
      </c>
      <c r="B2" s="398"/>
      <c r="C2" s="398"/>
      <c r="D2" s="398"/>
      <c r="E2" s="398"/>
      <c r="F2" s="398"/>
      <c r="G2" s="398"/>
      <c r="H2" s="398"/>
    </row>
    <row r="3" spans="1:8" s="35" customFormat="1" ht="22.5" customHeight="1" x14ac:dyDescent="0.2">
      <c r="A3" s="399"/>
      <c r="B3" s="399"/>
      <c r="C3" s="399"/>
      <c r="D3" s="1"/>
      <c r="E3" s="171"/>
      <c r="F3" s="391" t="str">
        <f>様式３・中1!F3</f>
        <v>学校名　　　大阪府立守口支援学校　　　中学部</v>
      </c>
      <c r="G3" s="391"/>
      <c r="H3" s="391"/>
    </row>
    <row r="4" spans="1:8" s="35" customFormat="1" ht="20.399999999999999" customHeight="1" x14ac:dyDescent="0.2">
      <c r="A4" s="158"/>
      <c r="B4" s="158"/>
      <c r="C4" s="159"/>
      <c r="D4" s="159"/>
      <c r="E4" s="159"/>
      <c r="F4" s="397"/>
      <c r="G4" s="397"/>
      <c r="H4" s="397"/>
    </row>
    <row r="5" spans="1:8" s="35" customFormat="1" ht="20.399999999999999" customHeight="1" x14ac:dyDescent="0.2">
      <c r="A5" s="390" t="s">
        <v>2019</v>
      </c>
      <c r="B5" s="390"/>
      <c r="C5" s="390"/>
      <c r="D5" s="159"/>
      <c r="E5" s="159"/>
      <c r="F5" s="285" t="s">
        <v>7714</v>
      </c>
      <c r="G5" s="285"/>
      <c r="H5" s="285"/>
    </row>
    <row r="6" spans="1:8" ht="20.399999999999999" customHeight="1" x14ac:dyDescent="0.45">
      <c r="A6" s="390"/>
      <c r="B6" s="390"/>
      <c r="C6" s="390"/>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IF(B8="","",VLOOKUP(B8,様式4・中学部!$R$17:$Z$136,2,FALSE))</f>
        <v/>
      </c>
      <c r="D8" s="384" t="str">
        <f>IF(B8="","",VLOOKUP(B8,様式4・中学部!$R$17:$Z$136,3,FALSE))</f>
        <v/>
      </c>
      <c r="E8" s="166" t="str">
        <f>IF(B8="","",VLOOKUP(B8,様式4・中学部!$A$17:$H$136,4,FALSE))</f>
        <v/>
      </c>
      <c r="F8" s="167" t="str">
        <f>IF(B8="","",VLOOKUP(B8,様式4・中学部!$R$17:$Z$136,5,FALSE))</f>
        <v/>
      </c>
      <c r="G8" s="387" t="str">
        <f>IF(B8="","",VLOOKUP(B8,様式4・中学部!$R$17:$Z$136,7,FALSE))</f>
        <v/>
      </c>
      <c r="H8" s="198"/>
    </row>
    <row r="9" spans="1:8" ht="80.099999999999994" customHeight="1" x14ac:dyDescent="0.45">
      <c r="A9" s="161" t="s">
        <v>2142</v>
      </c>
      <c r="B9" s="168"/>
      <c r="C9" s="385"/>
      <c r="D9" s="385"/>
      <c r="E9" s="169" t="str">
        <f>IF(B9="","",VLOOKUP(B9,ア!$A$2:$C$788,2,FALSE))</f>
        <v/>
      </c>
      <c r="F9" s="170" t="str">
        <f>IF(B9="","",VLOOKUP(B9,ア!$A$2:$C$788,3,FALSE))</f>
        <v/>
      </c>
      <c r="G9" s="388"/>
      <c r="H9" s="199"/>
    </row>
    <row r="10" spans="1:8" ht="80.099999999999994" customHeight="1" x14ac:dyDescent="0.45">
      <c r="A10" s="161" t="s">
        <v>2142</v>
      </c>
      <c r="B10" s="168"/>
      <c r="C10" s="386"/>
      <c r="D10" s="386"/>
      <c r="E10" s="169" t="str">
        <f>IF(B10="","",VLOOKUP(B10,ア!$A$2:$C$788,2,FALSE))</f>
        <v/>
      </c>
      <c r="F10" s="170" t="str">
        <f>IF(B10="","",VLOOKUP(B10,ア!$A$2:$C$788,3,FALSE))</f>
        <v/>
      </c>
      <c r="G10" s="389"/>
      <c r="H10" s="200"/>
    </row>
    <row r="11" spans="1:8" ht="80.099999999999994" customHeight="1" x14ac:dyDescent="0.45">
      <c r="A11" s="164">
        <v>2</v>
      </c>
      <c r="B11" s="165"/>
      <c r="C11" s="384" t="str">
        <f>IF(B11="","",VLOOKUP(B11,様式4・中学部!$R$17:$Z$136,2,FALSE))</f>
        <v/>
      </c>
      <c r="D11" s="384" t="str">
        <f>IF(B11="","",VLOOKUP(B11,様式4・中学部!$R$17:$Z$136,3,FALSE))</f>
        <v/>
      </c>
      <c r="E11" s="166" t="str">
        <f>IF(B11="","",VLOOKUP(B11,様式4・中学部!$R$17:$Z$136,4,FALSE))</f>
        <v/>
      </c>
      <c r="F11" s="167" t="str">
        <f>IF(B11="","",VLOOKUP(B11,様式4・中学部!$R$17:$Z$136,5,FALSE))</f>
        <v/>
      </c>
      <c r="G11" s="387" t="str">
        <f>IF(B11="","",VLOOKUP(B11,様式4・中学部!$R$17:$Z$136,7,FALSE))</f>
        <v/>
      </c>
      <c r="H11" s="198"/>
    </row>
    <row r="12" spans="1:8" ht="80.099999999999994" customHeight="1" x14ac:dyDescent="0.45">
      <c r="A12" s="161" t="s">
        <v>2142</v>
      </c>
      <c r="B12" s="168"/>
      <c r="C12" s="385"/>
      <c r="D12" s="385"/>
      <c r="E12" s="169" t="str">
        <f>IF(B12="","",VLOOKUP(B12,ア!$A$2:$C$788,2,FALSE))</f>
        <v/>
      </c>
      <c r="F12" s="170" t="str">
        <f>IF(B12="","",VLOOKUP(B12,ア!$A$2:$C$788,3,FALSE))</f>
        <v/>
      </c>
      <c r="G12" s="388"/>
      <c r="H12" s="199"/>
    </row>
    <row r="13" spans="1:8" ht="80.099999999999994" customHeight="1" x14ac:dyDescent="0.45">
      <c r="A13" s="161" t="s">
        <v>2142</v>
      </c>
      <c r="B13" s="168"/>
      <c r="C13" s="386"/>
      <c r="D13" s="386"/>
      <c r="E13" s="169" t="str">
        <f>IF(B13="","",VLOOKUP(B13,ア!$A$2:$C$788,2,FALSE))</f>
        <v/>
      </c>
      <c r="F13" s="170" t="str">
        <f>IF(B13="","",VLOOKUP(B13,ア!$A$2:$C$788,3,FALSE))</f>
        <v/>
      </c>
      <c r="G13" s="389"/>
      <c r="H13" s="200"/>
    </row>
    <row r="14" spans="1:8" ht="80.099999999999994" customHeight="1" x14ac:dyDescent="0.45">
      <c r="A14" s="164">
        <v>3</v>
      </c>
      <c r="B14" s="165"/>
      <c r="C14" s="384" t="str">
        <f>IF(B14="","",VLOOKUP(B14,様式4・中学部!$R$17:$Z$136,2,FALSE))</f>
        <v/>
      </c>
      <c r="D14" s="384" t="str">
        <f>IF(B14="","",VLOOKUP(B14,様式4・中学部!$R$17:$Z$136,3,FALSE))</f>
        <v/>
      </c>
      <c r="E14" s="166" t="str">
        <f>IF(B14="","",VLOOKUP(B14,様式4・中学部!$R$17:$Z$136,4,FALSE))</f>
        <v/>
      </c>
      <c r="F14" s="167" t="str">
        <f>IF(B14="","",VLOOKUP(B14,様式4・中学部!$R$17:$Z$136,5,FALSE))</f>
        <v/>
      </c>
      <c r="G14" s="387" t="str">
        <f>IF(B14="","",VLOOKUP(B14,様式4・中学部!$R$17:$Z$136,7,FALSE))</f>
        <v/>
      </c>
      <c r="H14" s="198"/>
    </row>
    <row r="15" spans="1:8" ht="80.099999999999994" customHeight="1" x14ac:dyDescent="0.45">
      <c r="A15" s="161" t="s">
        <v>2142</v>
      </c>
      <c r="B15" s="168"/>
      <c r="C15" s="385"/>
      <c r="D15" s="385"/>
      <c r="E15" s="169" t="str">
        <f>IF(B15="","",VLOOKUP(B15,ア!$A$2:$C$788,2,FALSE))</f>
        <v/>
      </c>
      <c r="F15" s="170" t="str">
        <f>IF(B15="","",VLOOKUP(B15,ア!$A$2:$C$788,3,FALSE))</f>
        <v/>
      </c>
      <c r="G15" s="388"/>
      <c r="H15" s="199"/>
    </row>
    <row r="16" spans="1:8" ht="80.099999999999994" customHeight="1" x14ac:dyDescent="0.45">
      <c r="A16" s="161" t="s">
        <v>2142</v>
      </c>
      <c r="B16" s="168"/>
      <c r="C16" s="386"/>
      <c r="D16" s="386"/>
      <c r="E16" s="169" t="str">
        <f>IF(B16="","",VLOOKUP(B16,ア!$A$2:$C$788,2,FALSE))</f>
        <v/>
      </c>
      <c r="F16" s="170" t="str">
        <f>IF(B16="","",VLOOKUP(B16,ア!$A$2:$C$788,3,FALSE))</f>
        <v/>
      </c>
      <c r="G16" s="389"/>
      <c r="H16" s="200"/>
    </row>
    <row r="17" spans="1:8" ht="80.099999999999994" customHeight="1" x14ac:dyDescent="0.45">
      <c r="A17" s="164">
        <v>4</v>
      </c>
      <c r="B17" s="165"/>
      <c r="C17" s="384" t="str">
        <f>IF(B17="","",VLOOKUP(B17,様式4・中学部!$R$17:$Z$136,2,FALSE))</f>
        <v/>
      </c>
      <c r="D17" s="384" t="str">
        <f>IF(B17="","",VLOOKUP(B17,様式4・中学部!$R$17:$Z$136,3,FALSE))</f>
        <v/>
      </c>
      <c r="E17" s="166" t="str">
        <f>IF(B17="","",VLOOKUP(B17,様式4・中学部!$R$17:$Z$136,4,FALSE))</f>
        <v/>
      </c>
      <c r="F17" s="167" t="str">
        <f>IF(B17="","",VLOOKUP(B17,様式4・中学部!$R$17:$Z$136,5,FALSE))</f>
        <v/>
      </c>
      <c r="G17" s="387" t="str">
        <f>IF(B17="","",VLOOKUP(B17,様式4・中学部!$R$17:$Z$136,7,FALSE))</f>
        <v/>
      </c>
      <c r="H17" s="198"/>
    </row>
    <row r="18" spans="1:8" ht="80.099999999999994" customHeight="1" x14ac:dyDescent="0.45">
      <c r="A18" s="161" t="s">
        <v>2142</v>
      </c>
      <c r="B18" s="168"/>
      <c r="C18" s="385"/>
      <c r="D18" s="385"/>
      <c r="E18" s="169" t="str">
        <f>IF(B18="","",VLOOKUP(B18,ア!$A$2:$C$788,2,FALSE))</f>
        <v/>
      </c>
      <c r="F18" s="170" t="str">
        <f>IF(B18="","",VLOOKUP(B18,ア!$A$2:$C$788,3,FALSE))</f>
        <v/>
      </c>
      <c r="G18" s="388"/>
      <c r="H18" s="199"/>
    </row>
    <row r="19" spans="1:8" ht="80.099999999999994" customHeight="1" x14ac:dyDescent="0.45">
      <c r="A19" s="161" t="s">
        <v>2142</v>
      </c>
      <c r="B19" s="168"/>
      <c r="C19" s="386"/>
      <c r="D19" s="386"/>
      <c r="E19" s="169" t="str">
        <f>IF(B19="","",VLOOKUP(B19,ア!$A$2:$C$788,2,FALSE))</f>
        <v/>
      </c>
      <c r="F19" s="170" t="str">
        <f>IF(B19="","",VLOOKUP(B19,ア!$A$2:$C$788,3,FALSE))</f>
        <v/>
      </c>
      <c r="G19" s="389"/>
      <c r="H19" s="200"/>
    </row>
    <row r="20" spans="1:8" ht="80.099999999999994" customHeight="1" x14ac:dyDescent="0.45">
      <c r="A20" s="164">
        <v>5</v>
      </c>
      <c r="B20" s="165"/>
      <c r="C20" s="384" t="str">
        <f>IF(B20="","",VLOOKUP(B20,様式4・中学部!$R$17:$Z$136,2,FALSE))</f>
        <v/>
      </c>
      <c r="D20" s="384" t="str">
        <f>IF(B20="","",VLOOKUP(B20,様式4・中学部!$R$17:$Z$136,3,FALSE))</f>
        <v/>
      </c>
      <c r="E20" s="166" t="str">
        <f>IF(B20="","",VLOOKUP(B20,様式4・中学部!$R$17:$Z$136,4,FALSE))</f>
        <v/>
      </c>
      <c r="F20" s="167" t="str">
        <f>IF(B20="","",VLOOKUP(B20,様式4・中学部!$R$17:$Z$136,5,FALSE))</f>
        <v/>
      </c>
      <c r="G20" s="387" t="str">
        <f>IF(B20="","",VLOOKUP(B20,様式4・中学部!$R$17:$Z$136,7,FALSE))</f>
        <v/>
      </c>
      <c r="H20" s="198"/>
    </row>
    <row r="21" spans="1:8" ht="80.099999999999994" customHeight="1" x14ac:dyDescent="0.45">
      <c r="A21" s="161" t="s">
        <v>2142</v>
      </c>
      <c r="B21" s="168"/>
      <c r="C21" s="385"/>
      <c r="D21" s="385"/>
      <c r="E21" s="169" t="str">
        <f>IF(B21="","",VLOOKUP(B21,ア!$A$2:$C$788,2,FALSE))</f>
        <v/>
      </c>
      <c r="F21" s="170" t="str">
        <f>IF(B21="","",VLOOKUP(B21,ア!$A$2:$C$788,3,FALSE))</f>
        <v/>
      </c>
      <c r="G21" s="388"/>
      <c r="H21" s="199"/>
    </row>
    <row r="22" spans="1:8" ht="80.099999999999994" customHeight="1" x14ac:dyDescent="0.45">
      <c r="A22" s="161" t="s">
        <v>2142</v>
      </c>
      <c r="B22" s="168"/>
      <c r="C22" s="386"/>
      <c r="D22" s="386"/>
      <c r="E22" s="169" t="str">
        <f>IF(B22="","",VLOOKUP(B22,ア!$A$2:$C$788,2,FALSE))</f>
        <v/>
      </c>
      <c r="F22" s="170" t="str">
        <f>IF(B22="","",VLOOKUP(B22,ア!$A$2:$C$788,3,FALSE))</f>
        <v/>
      </c>
      <c r="G22" s="389"/>
      <c r="H22" s="200"/>
    </row>
    <row r="23" spans="1:8" ht="80.099999999999994" customHeight="1" x14ac:dyDescent="0.45">
      <c r="A23" s="164">
        <v>6</v>
      </c>
      <c r="B23" s="165"/>
      <c r="C23" s="384" t="str">
        <f>IF(B23="","",VLOOKUP(B23,様式4・中学部!$R$17:$Z$136,2,FALSE))</f>
        <v/>
      </c>
      <c r="D23" s="384" t="str">
        <f>IF(B23="","",VLOOKUP(B23,様式4・中学部!$R$17:$Z$136,3,FALSE))</f>
        <v/>
      </c>
      <c r="E23" s="166" t="str">
        <f>IF(B23="","",VLOOKUP(B23,様式4・中学部!$R$17:$Z$136,4,FALSE))</f>
        <v/>
      </c>
      <c r="F23" s="167" t="str">
        <f>IF(B23="","",VLOOKUP(B23,様式4・中学部!$R$17:$Z$136,5,FALSE))</f>
        <v/>
      </c>
      <c r="G23" s="387" t="str">
        <f>IF(B23="","",VLOOKUP(B23,様式4・中学部!$R$17:$Z$136,7,FALSE))</f>
        <v/>
      </c>
      <c r="H23" s="198"/>
    </row>
    <row r="24" spans="1:8" ht="80.099999999999994" customHeight="1" x14ac:dyDescent="0.45">
      <c r="A24" s="161" t="s">
        <v>2142</v>
      </c>
      <c r="B24" s="168"/>
      <c r="C24" s="385"/>
      <c r="D24" s="385"/>
      <c r="E24" s="169" t="str">
        <f>IF(B24="","",VLOOKUP(B24,ア!$A$2:$C$788,2,FALSE))</f>
        <v/>
      </c>
      <c r="F24" s="170" t="str">
        <f>IF(B24="","",VLOOKUP(B24,ア!$A$2:$C$788,3,FALSE))</f>
        <v/>
      </c>
      <c r="G24" s="388"/>
      <c r="H24" s="199"/>
    </row>
    <row r="25" spans="1:8" ht="80.099999999999994" customHeight="1" x14ac:dyDescent="0.45">
      <c r="A25" s="161" t="s">
        <v>2142</v>
      </c>
      <c r="B25" s="168"/>
      <c r="C25" s="386"/>
      <c r="D25" s="386"/>
      <c r="E25" s="169" t="str">
        <f>IF(B25="","",VLOOKUP(B25,ア!$A$2:$C$788,2,FALSE))</f>
        <v/>
      </c>
      <c r="F25" s="170" t="str">
        <f>IF(B25="","",VLOOKUP(B25,ア!$A$2:$C$788,3,FALSE))</f>
        <v/>
      </c>
      <c r="G25" s="389"/>
      <c r="H25" s="200"/>
    </row>
    <row r="26" spans="1:8" ht="80.099999999999994" customHeight="1" x14ac:dyDescent="0.45">
      <c r="A26" s="164">
        <v>7</v>
      </c>
      <c r="B26" s="165"/>
      <c r="C26" s="384" t="str">
        <f>IF(B26="","",VLOOKUP(B26,様式4・中学部!$R$17:$Z$136,2,FALSE))</f>
        <v/>
      </c>
      <c r="D26" s="384" t="str">
        <f>IF(B26="","",VLOOKUP(B26,様式4・中学部!$R$17:$Z$136,3,FALSE))</f>
        <v/>
      </c>
      <c r="E26" s="166" t="str">
        <f>IF(B26="","",VLOOKUP(B26,様式4・中学部!$R$17:$Z$136,4,FALSE))</f>
        <v/>
      </c>
      <c r="F26" s="167" t="str">
        <f>IF(B26="","",VLOOKUP(B26,様式4・中学部!$R$17:$Z$136,5,FALSE))</f>
        <v/>
      </c>
      <c r="G26" s="387" t="str">
        <f>IF(B26="","",VLOOKUP(B26,様式4・中学部!$R$17:$Z$136,7,FALSE))</f>
        <v/>
      </c>
      <c r="H26" s="198"/>
    </row>
    <row r="27" spans="1:8" ht="80.099999999999994" customHeight="1" x14ac:dyDescent="0.45">
      <c r="A27" s="161" t="s">
        <v>2142</v>
      </c>
      <c r="B27" s="168"/>
      <c r="C27" s="385"/>
      <c r="D27" s="385"/>
      <c r="E27" s="169" t="str">
        <f>IF(B27="","",VLOOKUP(B27,ア!$A$2:$C$788,2,FALSE))</f>
        <v/>
      </c>
      <c r="F27" s="170" t="str">
        <f>IF(B27="","",VLOOKUP(B27,ア!$A$2:$C$788,3,FALSE))</f>
        <v/>
      </c>
      <c r="G27" s="388"/>
      <c r="H27" s="199"/>
    </row>
    <row r="28" spans="1:8" ht="80.099999999999994" customHeight="1" x14ac:dyDescent="0.45">
      <c r="A28" s="161" t="s">
        <v>2142</v>
      </c>
      <c r="B28" s="168"/>
      <c r="C28" s="386"/>
      <c r="D28" s="386"/>
      <c r="E28" s="169" t="str">
        <f>IF(B28="","",VLOOKUP(B28,ア!$A$2:$C$788,2,FALSE))</f>
        <v/>
      </c>
      <c r="F28" s="170" t="str">
        <f>IF(B28="","",VLOOKUP(B28,ア!$A$2:$C$788,3,FALSE))</f>
        <v/>
      </c>
      <c r="G28" s="389"/>
      <c r="H28" s="200"/>
    </row>
    <row r="29" spans="1:8" ht="80.099999999999994" customHeight="1" x14ac:dyDescent="0.45">
      <c r="A29" s="164">
        <v>8</v>
      </c>
      <c r="B29" s="165"/>
      <c r="C29" s="384" t="str">
        <f>IF(B29="","",VLOOKUP(B29,様式4・中学部!$R$17:$Z$136,2,FALSE))</f>
        <v/>
      </c>
      <c r="D29" s="384" t="str">
        <f>IF(B29="","",VLOOKUP(B29,様式4・中学部!$R$17:$Z$136,3,FALSE))</f>
        <v/>
      </c>
      <c r="E29" s="166" t="str">
        <f>IF(B29="","",VLOOKUP(B29,様式4・中学部!$R$17:$Z$136,4,FALSE))</f>
        <v/>
      </c>
      <c r="F29" s="167" t="str">
        <f>IF(B29="","",VLOOKUP(B29,様式4・中学部!$R$17:$Z$136,5,FALSE))</f>
        <v/>
      </c>
      <c r="G29" s="387" t="str">
        <f>IF(B29="","",VLOOKUP(B29,様式4・中学部!$R$17:$Z$136,7,FALSE))</f>
        <v/>
      </c>
      <c r="H29" s="198"/>
    </row>
    <row r="30" spans="1:8" ht="80.099999999999994" customHeight="1" x14ac:dyDescent="0.45">
      <c r="A30" s="161" t="s">
        <v>2142</v>
      </c>
      <c r="B30" s="168"/>
      <c r="C30" s="385"/>
      <c r="D30" s="385"/>
      <c r="E30" s="169" t="str">
        <f>IF(B30="","",VLOOKUP(B30,ア!$A$2:$C$788,2,FALSE))</f>
        <v/>
      </c>
      <c r="F30" s="170" t="str">
        <f>IF(B30="","",VLOOKUP(B30,ア!$A$2:$C$788,3,FALSE))</f>
        <v/>
      </c>
      <c r="G30" s="388"/>
      <c r="H30" s="199"/>
    </row>
    <row r="31" spans="1:8" ht="80.099999999999994" customHeight="1" x14ac:dyDescent="0.45">
      <c r="A31" s="161" t="s">
        <v>2142</v>
      </c>
      <c r="B31" s="168"/>
      <c r="C31" s="386"/>
      <c r="D31" s="386"/>
      <c r="E31" s="169" t="str">
        <f>IF(B31="","",VLOOKUP(B31,ア!$A$2:$C$788,2,FALSE))</f>
        <v/>
      </c>
      <c r="F31" s="170" t="str">
        <f>IF(B31="","",VLOOKUP(B31,ア!$A$2:$C$788,3,FALSE))</f>
        <v/>
      </c>
      <c r="G31" s="389"/>
      <c r="H31" s="200"/>
    </row>
    <row r="32" spans="1:8" ht="80.099999999999994" customHeight="1" x14ac:dyDescent="0.45">
      <c r="A32" s="164">
        <v>9</v>
      </c>
      <c r="B32" s="165"/>
      <c r="C32" s="384" t="str">
        <f>IF(B32="","",VLOOKUP(B32,様式4・中学部!$R$17:$Z$136,2,FALSE))</f>
        <v/>
      </c>
      <c r="D32" s="384" t="str">
        <f>IF(B32="","",VLOOKUP(B32,様式4・中学部!$R$17:$Z$136,3,FALSE))</f>
        <v/>
      </c>
      <c r="E32" s="166" t="str">
        <f>IF(B32="","",VLOOKUP(B32,様式4・中学部!$R$17:$Z$136,4,FALSE))</f>
        <v/>
      </c>
      <c r="F32" s="167" t="str">
        <f>IF(B32="","",VLOOKUP(B32,様式4・中学部!$R$17:$Z$136,5,FALSE))</f>
        <v/>
      </c>
      <c r="G32" s="387" t="str">
        <f>IF(B32="","",VLOOKUP(B32,様式4・中学部!$R$17:$Z$136,7,FALSE))</f>
        <v/>
      </c>
      <c r="H32" s="198"/>
    </row>
    <row r="33" spans="1:8" ht="80.099999999999994" customHeight="1" x14ac:dyDescent="0.45">
      <c r="A33" s="161" t="s">
        <v>2142</v>
      </c>
      <c r="B33" s="168"/>
      <c r="C33" s="385"/>
      <c r="D33" s="385"/>
      <c r="E33" s="169" t="str">
        <f>IF(B33="","",VLOOKUP(B33,ア!$A$2:$C$788,2,FALSE))</f>
        <v/>
      </c>
      <c r="F33" s="170" t="str">
        <f>IF(B33="","",VLOOKUP(B33,ア!$A$2:$C$788,3,FALSE))</f>
        <v/>
      </c>
      <c r="G33" s="388"/>
      <c r="H33" s="199"/>
    </row>
    <row r="34" spans="1:8" ht="80.099999999999994" customHeight="1" x14ac:dyDescent="0.45">
      <c r="A34" s="161" t="s">
        <v>2142</v>
      </c>
      <c r="B34" s="168"/>
      <c r="C34" s="386"/>
      <c r="D34" s="386"/>
      <c r="E34" s="169" t="str">
        <f>IF(B34="","",VLOOKUP(B34,ア!$A$2:$C$788,2,FALSE))</f>
        <v/>
      </c>
      <c r="F34" s="170" t="str">
        <f>IF(B34="","",VLOOKUP(B34,ア!$A$2:$C$788,3,FALSE))</f>
        <v/>
      </c>
      <c r="G34" s="389"/>
      <c r="H34" s="200"/>
    </row>
    <row r="35" spans="1:8" ht="80.099999999999994" customHeight="1" x14ac:dyDescent="0.45">
      <c r="A35" s="164">
        <v>10</v>
      </c>
      <c r="B35" s="165"/>
      <c r="C35" s="384" t="str">
        <f>IF(B35="","",VLOOKUP(B35,様式4・中学部!$R$17:$Z$136,2,FALSE))</f>
        <v/>
      </c>
      <c r="D35" s="384" t="str">
        <f>IF(B35="","",VLOOKUP(B35,様式4・中学部!$R$17:$Z$136,3,FALSE))</f>
        <v/>
      </c>
      <c r="E35" s="166" t="str">
        <f>IF(B35="","",VLOOKUP(B35,様式4・中学部!$R$17:$Z$136,4,FALSE))</f>
        <v/>
      </c>
      <c r="F35" s="167" t="str">
        <f>IF(B35="","",VLOOKUP(B35,様式4・中学部!$R$17:$Z$136,5,FALSE))</f>
        <v/>
      </c>
      <c r="G35" s="387" t="str">
        <f>IF(B35="","",VLOOKUP(B35,様式4・中学部!$R$17:$Z$136,7,FALSE))</f>
        <v/>
      </c>
      <c r="H35" s="198"/>
    </row>
    <row r="36" spans="1:8" ht="80.099999999999994" customHeight="1" x14ac:dyDescent="0.45">
      <c r="A36" s="161" t="s">
        <v>2142</v>
      </c>
      <c r="B36" s="168"/>
      <c r="C36" s="385"/>
      <c r="D36" s="385"/>
      <c r="E36" s="169" t="str">
        <f>IF(B36="","",VLOOKUP(B36,ア!$A$2:$C$788,2,FALSE))</f>
        <v/>
      </c>
      <c r="F36" s="170" t="str">
        <f>IF(B36="","",VLOOKUP(B36,ア!$A$2:$C$788,3,FALSE))</f>
        <v/>
      </c>
      <c r="G36" s="388"/>
      <c r="H36" s="199"/>
    </row>
    <row r="37" spans="1:8" ht="80.099999999999994" customHeight="1" x14ac:dyDescent="0.45">
      <c r="A37" s="161" t="s">
        <v>2142</v>
      </c>
      <c r="B37" s="168"/>
      <c r="C37" s="386"/>
      <c r="D37" s="386"/>
      <c r="E37" s="169" t="str">
        <f>IF(B37="","",VLOOKUP(B37,ア!$A$2:$C$788,2,FALSE))</f>
        <v/>
      </c>
      <c r="F37" s="170" t="str">
        <f>IF(B37="","",VLOOKUP(B37,ア!$A$2:$C$788,3,FALSE))</f>
        <v/>
      </c>
      <c r="G37" s="389"/>
      <c r="H37" s="200"/>
    </row>
    <row r="38" spans="1:8" ht="80.099999999999994" customHeight="1" x14ac:dyDescent="0.45">
      <c r="A38" s="164">
        <v>11</v>
      </c>
      <c r="B38" s="165"/>
      <c r="C38" s="384" t="str">
        <f>IF(B38="","",VLOOKUP(B38,様式4・中学部!$R$17:$Z$136,2,FALSE))</f>
        <v/>
      </c>
      <c r="D38" s="384" t="str">
        <f>IF(B38="","",VLOOKUP(B38,様式4・中学部!$R$17:$Z$136,3,FALSE))</f>
        <v/>
      </c>
      <c r="E38" s="166" t="str">
        <f>IF(B38="","",VLOOKUP(B38,様式4・中学部!$R$17:$Z$136,4,FALSE))</f>
        <v/>
      </c>
      <c r="F38" s="167" t="str">
        <f>IF(B38="","",VLOOKUP(B38,様式4・中学部!$R$17:$Z$136,5,FALSE))</f>
        <v/>
      </c>
      <c r="G38" s="387" t="str">
        <f>IF(B38="","",VLOOKUP(B38,様式4・中学部!$R$17:$Z$136,7,FALSE))</f>
        <v/>
      </c>
      <c r="H38" s="198"/>
    </row>
    <row r="39" spans="1:8" ht="80.099999999999994" customHeight="1" x14ac:dyDescent="0.45">
      <c r="A39" s="161" t="s">
        <v>2142</v>
      </c>
      <c r="B39" s="168"/>
      <c r="C39" s="385"/>
      <c r="D39" s="385"/>
      <c r="E39" s="169" t="str">
        <f>IF(B39="","",VLOOKUP(B39,ア!$A$2:$C$788,2,FALSE))</f>
        <v/>
      </c>
      <c r="F39" s="170" t="str">
        <f>IF(B39="","",VLOOKUP(B39,ア!$A$2:$C$788,3,FALSE))</f>
        <v/>
      </c>
      <c r="G39" s="388"/>
      <c r="H39" s="199"/>
    </row>
    <row r="40" spans="1:8" ht="80.099999999999994" customHeight="1" x14ac:dyDescent="0.45">
      <c r="A40" s="161" t="s">
        <v>2142</v>
      </c>
      <c r="B40" s="168"/>
      <c r="C40" s="386"/>
      <c r="D40" s="386"/>
      <c r="E40" s="169" t="str">
        <f>IF(B40="","",VLOOKUP(B40,ア!$A$2:$C$788,2,FALSE))</f>
        <v/>
      </c>
      <c r="F40" s="170" t="str">
        <f>IF(B40="","",VLOOKUP(B40,ア!$A$2:$C$788,3,FALSE))</f>
        <v/>
      </c>
      <c r="G40" s="389"/>
      <c r="H40" s="200"/>
    </row>
    <row r="41" spans="1:8" ht="80.099999999999994" customHeight="1" x14ac:dyDescent="0.45">
      <c r="A41" s="164">
        <v>12</v>
      </c>
      <c r="B41" s="165"/>
      <c r="C41" s="384" t="str">
        <f>IF(B41="","",VLOOKUP(B41,様式4・中学部!$R$17:$Z$136,2,FALSE))</f>
        <v/>
      </c>
      <c r="D41" s="384" t="str">
        <f>IF(B41="","",VLOOKUP(B41,様式4・中学部!$R$17:$Z$136,3,FALSE))</f>
        <v/>
      </c>
      <c r="E41" s="166" t="str">
        <f>IF(B41="","",VLOOKUP(B41,様式4・中学部!$R$17:$Z$136,4,FALSE))</f>
        <v/>
      </c>
      <c r="F41" s="167" t="str">
        <f>IF(B41="","",VLOOKUP(B41,様式4・中学部!$R$17:$Z$136,5,FALSE))</f>
        <v/>
      </c>
      <c r="G41" s="387" t="str">
        <f>IF(B41="","",VLOOKUP(B41,様式4・中学部!$R$17:$Z$136,7,FALSE))</f>
        <v/>
      </c>
      <c r="H41" s="198"/>
    </row>
    <row r="42" spans="1:8" ht="80.099999999999994" customHeight="1" x14ac:dyDescent="0.45">
      <c r="A42" s="161" t="s">
        <v>2142</v>
      </c>
      <c r="B42" s="168"/>
      <c r="C42" s="385"/>
      <c r="D42" s="385"/>
      <c r="E42" s="169" t="str">
        <f>IF(B42="","",VLOOKUP(B42,ア!$A$2:$C$788,2,FALSE))</f>
        <v/>
      </c>
      <c r="F42" s="170" t="str">
        <f>IF(B42="","",VLOOKUP(B42,ア!$A$2:$C$788,3,FALSE))</f>
        <v/>
      </c>
      <c r="G42" s="388"/>
      <c r="H42" s="199"/>
    </row>
    <row r="43" spans="1:8" ht="80.099999999999994" customHeight="1" x14ac:dyDescent="0.45">
      <c r="A43" s="161" t="s">
        <v>2142</v>
      </c>
      <c r="B43" s="168"/>
      <c r="C43" s="386"/>
      <c r="D43" s="386"/>
      <c r="E43" s="169" t="str">
        <f>IF(B43="","",VLOOKUP(B43,ア!$A$2:$C$788,2,FALSE))</f>
        <v/>
      </c>
      <c r="F43" s="170" t="str">
        <f>IF(B43="","",VLOOKUP(B43,ア!$A$2:$C$788,3,FALSE))</f>
        <v/>
      </c>
      <c r="G43" s="389"/>
      <c r="H43" s="200"/>
    </row>
    <row r="44" spans="1:8" ht="80.099999999999994" customHeight="1" x14ac:dyDescent="0.45">
      <c r="A44" s="164">
        <v>13</v>
      </c>
      <c r="B44" s="165"/>
      <c r="C44" s="384" t="str">
        <f>IF(B44="","",VLOOKUP(B44,様式4・中学部!$R$17:$Z$136,2,FALSE))</f>
        <v/>
      </c>
      <c r="D44" s="384" t="str">
        <f>IF(B44="","",VLOOKUP(B44,様式4・中学部!$R$17:$Z$136,3,FALSE))</f>
        <v/>
      </c>
      <c r="E44" s="166" t="str">
        <f>IF(B44="","",VLOOKUP(B44,様式4・中学部!$R$17:$Z$136,4,FALSE))</f>
        <v/>
      </c>
      <c r="F44" s="167" t="str">
        <f>IF(B44="","",VLOOKUP(B44,様式4・中学部!$R$17:$Z$136,5,FALSE))</f>
        <v/>
      </c>
      <c r="G44" s="387" t="str">
        <f>IF(B44="","",VLOOKUP(B44,様式4・中学部!$R$17:$Z$136,7,FALSE))</f>
        <v/>
      </c>
      <c r="H44" s="198"/>
    </row>
    <row r="45" spans="1:8" ht="80.099999999999994" customHeight="1" x14ac:dyDescent="0.45">
      <c r="A45" s="161" t="s">
        <v>2142</v>
      </c>
      <c r="B45" s="168"/>
      <c r="C45" s="385"/>
      <c r="D45" s="385"/>
      <c r="E45" s="169" t="str">
        <f>IF(B45="","",VLOOKUP(B45,ア!$A$2:$C$788,2,FALSE))</f>
        <v/>
      </c>
      <c r="F45" s="170" t="str">
        <f>IF(B45="","",VLOOKUP(B45,ア!$A$2:$C$788,3,FALSE))</f>
        <v/>
      </c>
      <c r="G45" s="388"/>
      <c r="H45" s="199"/>
    </row>
    <row r="46" spans="1:8" ht="80.099999999999994" customHeight="1" x14ac:dyDescent="0.45">
      <c r="A46" s="161" t="s">
        <v>2142</v>
      </c>
      <c r="B46" s="168"/>
      <c r="C46" s="386"/>
      <c r="D46" s="386"/>
      <c r="E46" s="169" t="str">
        <f>IF(B46="","",VLOOKUP(B46,ア!$A$2:$C$788,2,FALSE))</f>
        <v/>
      </c>
      <c r="F46" s="170" t="str">
        <f>IF(B46="","",VLOOKUP(B46,ア!$A$2:$C$788,3,FALSE))</f>
        <v/>
      </c>
      <c r="G46" s="389"/>
      <c r="H46" s="200"/>
    </row>
    <row r="47" spans="1:8" ht="80.099999999999994" customHeight="1" x14ac:dyDescent="0.45">
      <c r="A47" s="164">
        <v>14</v>
      </c>
      <c r="B47" s="165"/>
      <c r="C47" s="384" t="str">
        <f>IF(B47="","",VLOOKUP(B47,様式4・中学部!$R$17:$Z$136,2,FALSE))</f>
        <v/>
      </c>
      <c r="D47" s="384" t="str">
        <f>IF(B47="","",VLOOKUP(B47,様式4・中学部!$R$17:$Z$136,3,FALSE))</f>
        <v/>
      </c>
      <c r="E47" s="166" t="str">
        <f>IF(B47="","",VLOOKUP(B47,様式4・中学部!$R$17:$Z$136,4,FALSE))</f>
        <v/>
      </c>
      <c r="F47" s="167" t="str">
        <f>IF(B47="","",VLOOKUP(B47,様式4・中学部!$R$17:$Z$136,5,FALSE))</f>
        <v/>
      </c>
      <c r="G47" s="387" t="str">
        <f>IF(B47="","",VLOOKUP(B47,様式4・中学部!$R$17:$Z$136,7,FALSE))</f>
        <v/>
      </c>
      <c r="H47" s="198"/>
    </row>
    <row r="48" spans="1:8" ht="80.099999999999994" customHeight="1" x14ac:dyDescent="0.45">
      <c r="A48" s="161" t="s">
        <v>2142</v>
      </c>
      <c r="B48" s="168"/>
      <c r="C48" s="385"/>
      <c r="D48" s="385"/>
      <c r="E48" s="169" t="str">
        <f>IF(B48="","",VLOOKUP(B48,ア!$A$2:$C$788,2,FALSE))</f>
        <v/>
      </c>
      <c r="F48" s="170" t="str">
        <f>IF(B48="","",VLOOKUP(B48,ア!$A$2:$C$788,3,FALSE))</f>
        <v/>
      </c>
      <c r="G48" s="388"/>
      <c r="H48" s="199"/>
    </row>
    <row r="49" spans="1:8" ht="80.099999999999994" customHeight="1" x14ac:dyDescent="0.45">
      <c r="A49" s="161" t="s">
        <v>2142</v>
      </c>
      <c r="B49" s="168"/>
      <c r="C49" s="386"/>
      <c r="D49" s="386"/>
      <c r="E49" s="169" t="str">
        <f>IF(B49="","",VLOOKUP(B49,ア!$A$2:$C$788,2,FALSE))</f>
        <v/>
      </c>
      <c r="F49" s="170" t="str">
        <f>IF(B49="","",VLOOKUP(B49,ア!$A$2:$C$788,3,FALSE))</f>
        <v/>
      </c>
      <c r="G49" s="389"/>
      <c r="H49" s="200"/>
    </row>
    <row r="50" spans="1:8" ht="80.099999999999994" customHeight="1" x14ac:dyDescent="0.45">
      <c r="A50" s="164">
        <v>15</v>
      </c>
      <c r="B50" s="165"/>
      <c r="C50" s="384" t="str">
        <f>IF(B50="","",VLOOKUP(B50,様式4・中学部!$R$17:$Z$136,2,FALSE))</f>
        <v/>
      </c>
      <c r="D50" s="384" t="str">
        <f>IF(B50="","",VLOOKUP(B50,様式4・中学部!$R$17:$Z$136,3,FALSE))</f>
        <v/>
      </c>
      <c r="E50" s="166" t="str">
        <f>IF(B50="","",VLOOKUP(B50,様式4・中学部!$R$17:$Z$136,4,FALSE))</f>
        <v/>
      </c>
      <c r="F50" s="167" t="str">
        <f>IF(B50="","",VLOOKUP(B50,様式4・中学部!$R$17:$Z$136,5,FALSE))</f>
        <v/>
      </c>
      <c r="G50" s="387" t="str">
        <f>IF(B50="","",VLOOKUP(B50,様式4・中学部!$R$17:$Z$136,7,FALSE))</f>
        <v/>
      </c>
      <c r="H50" s="198"/>
    </row>
    <row r="51" spans="1:8" ht="80.099999999999994" customHeight="1" x14ac:dyDescent="0.45">
      <c r="A51" s="161" t="s">
        <v>2142</v>
      </c>
      <c r="B51" s="168"/>
      <c r="C51" s="385"/>
      <c r="D51" s="385"/>
      <c r="E51" s="169" t="str">
        <f>IF(B51="","",VLOOKUP(B51,ア!$A$2:$C$788,2,FALSE))</f>
        <v/>
      </c>
      <c r="F51" s="170" t="str">
        <f>IF(B51="","",VLOOKUP(B51,ア!$A$2:$C$788,3,FALSE))</f>
        <v/>
      </c>
      <c r="G51" s="388"/>
      <c r="H51" s="199"/>
    </row>
    <row r="52" spans="1:8" ht="80.099999999999994" customHeight="1" x14ac:dyDescent="0.45">
      <c r="A52" s="161" t="s">
        <v>2142</v>
      </c>
      <c r="B52" s="168"/>
      <c r="C52" s="386"/>
      <c r="D52" s="386"/>
      <c r="E52" s="169" t="str">
        <f>IF(B52="","",VLOOKUP(B52,ア!$A$2:$C$788,2,FALSE))</f>
        <v/>
      </c>
      <c r="F52" s="170" t="str">
        <f>IF(B52="","",VLOOKUP(B52,ア!$A$2:$C$788,3,FALSE))</f>
        <v/>
      </c>
      <c r="G52" s="38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7858</v>
      </c>
      <c r="B743" s="193" t="s">
        <v>7859</v>
      </c>
      <c r="C743" s="189" t="s">
        <v>7860</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row r="82" spans="1:3" ht="19.95" customHeight="1" x14ac:dyDescent="0.45">
      <c r="A82" s="188" t="s">
        <v>7648</v>
      </c>
      <c r="B82" s="5" t="s">
        <v>7648</v>
      </c>
      <c r="C82" s="5" t="s">
        <v>7648</v>
      </c>
    </row>
    <row r="83" spans="1:3" ht="19.95" customHeight="1" x14ac:dyDescent="0.45">
      <c r="A83" s="188" t="s">
        <v>7648</v>
      </c>
      <c r="B83" s="5" t="s">
        <v>7648</v>
      </c>
      <c r="C83" s="5" t="s">
        <v>7648</v>
      </c>
    </row>
    <row r="84" spans="1:3" ht="19.95" customHeight="1" x14ac:dyDescent="0.45">
      <c r="A84" s="188" t="s">
        <v>7648</v>
      </c>
      <c r="B84" s="5" t="s">
        <v>7648</v>
      </c>
      <c r="C84" s="5" t="s">
        <v>7648</v>
      </c>
    </row>
    <row r="85" spans="1:3" ht="19.95" customHeight="1" x14ac:dyDescent="0.45">
      <c r="A85" s="188" t="s">
        <v>7648</v>
      </c>
      <c r="B85" s="5" t="s">
        <v>7648</v>
      </c>
      <c r="C85" s="5" t="s">
        <v>7648</v>
      </c>
    </row>
    <row r="86" spans="1:3" ht="19.95" customHeight="1" x14ac:dyDescent="0.45">
      <c r="A86" s="188" t="s">
        <v>7648</v>
      </c>
      <c r="B86" s="5" t="s">
        <v>7648</v>
      </c>
      <c r="C86" s="5" t="s">
        <v>7648</v>
      </c>
    </row>
    <row r="87" spans="1:3" ht="19.95" customHeight="1" x14ac:dyDescent="0.45">
      <c r="A87" s="188" t="s">
        <v>7648</v>
      </c>
      <c r="B87" s="5" t="s">
        <v>7648</v>
      </c>
      <c r="C87" s="5" t="s">
        <v>7648</v>
      </c>
    </row>
    <row r="88" spans="1:3" ht="19.95" customHeight="1" x14ac:dyDescent="0.45">
      <c r="A88" s="188" t="s">
        <v>7648</v>
      </c>
      <c r="B88" s="5" t="s">
        <v>7648</v>
      </c>
      <c r="C88" s="5" t="s">
        <v>7648</v>
      </c>
    </row>
    <row r="89" spans="1:3" ht="19.95" customHeight="1" x14ac:dyDescent="0.45">
      <c r="A89" s="188" t="s">
        <v>7648</v>
      </c>
      <c r="B89" s="5" t="s">
        <v>7648</v>
      </c>
      <c r="C89" s="5" t="s">
        <v>7648</v>
      </c>
    </row>
    <row r="90" spans="1:3" ht="19.95" customHeight="1" x14ac:dyDescent="0.45">
      <c r="A90" s="188" t="s">
        <v>7648</v>
      </c>
      <c r="B90" s="5" t="s">
        <v>7648</v>
      </c>
      <c r="C90" s="5" t="s">
        <v>7648</v>
      </c>
    </row>
    <row r="91" spans="1:3" ht="19.95" customHeight="1" x14ac:dyDescent="0.45">
      <c r="A91" s="188" t="s">
        <v>7648</v>
      </c>
      <c r="B91" s="5" t="s">
        <v>7648</v>
      </c>
      <c r="C91" s="5" t="s">
        <v>7648</v>
      </c>
    </row>
    <row r="92" spans="1:3" ht="19.95" customHeight="1" x14ac:dyDescent="0.45">
      <c r="A92" s="188" t="s">
        <v>7648</v>
      </c>
      <c r="B92" s="5" t="s">
        <v>7648</v>
      </c>
      <c r="C92" s="5" t="s">
        <v>7648</v>
      </c>
    </row>
    <row r="93" spans="1:3" ht="19.95" customHeight="1" x14ac:dyDescent="0.45">
      <c r="A93" s="188" t="s">
        <v>7648</v>
      </c>
      <c r="B93" s="5" t="s">
        <v>7648</v>
      </c>
      <c r="C93" s="5" t="s">
        <v>7648</v>
      </c>
    </row>
    <row r="94" spans="1:3" ht="19.95" customHeight="1" x14ac:dyDescent="0.45">
      <c r="A94" s="188" t="s">
        <v>7648</v>
      </c>
      <c r="B94" s="5" t="s">
        <v>7648</v>
      </c>
      <c r="C94" s="5" t="s">
        <v>7648</v>
      </c>
    </row>
    <row r="95" spans="1:3" ht="19.95" customHeight="1" x14ac:dyDescent="0.45">
      <c r="A95" s="188" t="s">
        <v>7648</v>
      </c>
      <c r="B95" s="5" t="s">
        <v>7648</v>
      </c>
      <c r="C95" s="5" t="s">
        <v>7648</v>
      </c>
    </row>
    <row r="96" spans="1:3" ht="19.95" customHeight="1" x14ac:dyDescent="0.45">
      <c r="A96" s="188" t="s">
        <v>7648</v>
      </c>
      <c r="B96" s="5" t="s">
        <v>7648</v>
      </c>
      <c r="C96" s="5" t="s">
        <v>7648</v>
      </c>
    </row>
    <row r="97" spans="1:3" ht="19.95" customHeight="1" x14ac:dyDescent="0.45">
      <c r="A97" s="188" t="s">
        <v>7648</v>
      </c>
      <c r="B97" s="5" t="s">
        <v>7648</v>
      </c>
      <c r="C97" s="5" t="s">
        <v>7648</v>
      </c>
    </row>
    <row r="98" spans="1:3" ht="19.95" customHeight="1" x14ac:dyDescent="0.45">
      <c r="A98" s="188" t="s">
        <v>7648</v>
      </c>
      <c r="B98" s="5" t="s">
        <v>7648</v>
      </c>
      <c r="C98" s="5" t="s">
        <v>7648</v>
      </c>
    </row>
    <row r="99" spans="1:3" ht="19.95" customHeight="1" x14ac:dyDescent="0.45">
      <c r="A99" s="188" t="s">
        <v>7648</v>
      </c>
      <c r="B99" s="5" t="s">
        <v>7648</v>
      </c>
      <c r="C99" s="5" t="s">
        <v>7648</v>
      </c>
    </row>
    <row r="100" spans="1:3" ht="19.95" customHeight="1" x14ac:dyDescent="0.45">
      <c r="A100" s="188" t="s">
        <v>7648</v>
      </c>
      <c r="B100" s="5" t="s">
        <v>7648</v>
      </c>
      <c r="C100" s="5" t="s">
        <v>7648</v>
      </c>
    </row>
    <row r="101" spans="1:3" ht="19.95" customHeight="1" x14ac:dyDescent="0.45">
      <c r="A101" s="188" t="s">
        <v>7648</v>
      </c>
      <c r="B101" s="5" t="s">
        <v>7648</v>
      </c>
      <c r="C101" s="5" t="s">
        <v>7648</v>
      </c>
    </row>
    <row r="102" spans="1:3" ht="19.95" customHeight="1" x14ac:dyDescent="0.45">
      <c r="A102" s="188" t="s">
        <v>7648</v>
      </c>
      <c r="B102" s="5" t="s">
        <v>7648</v>
      </c>
      <c r="C102" s="5" t="s">
        <v>7648</v>
      </c>
    </row>
    <row r="103" spans="1:3" ht="19.95" customHeight="1" x14ac:dyDescent="0.45">
      <c r="A103" s="188" t="s">
        <v>7648</v>
      </c>
      <c r="B103" s="5" t="s">
        <v>7648</v>
      </c>
      <c r="C103" s="5" t="s">
        <v>7648</v>
      </c>
    </row>
    <row r="104" spans="1:3" ht="19.95" customHeight="1" x14ac:dyDescent="0.45">
      <c r="A104" s="188" t="s">
        <v>7648</v>
      </c>
      <c r="B104" s="5" t="s">
        <v>7648</v>
      </c>
      <c r="C104" s="5" t="s">
        <v>7648</v>
      </c>
    </row>
    <row r="105" spans="1:3" ht="19.95" customHeight="1" x14ac:dyDescent="0.45">
      <c r="A105" s="188" t="s">
        <v>7648</v>
      </c>
      <c r="B105" s="5" t="s">
        <v>7648</v>
      </c>
      <c r="C105" s="5" t="s">
        <v>7648</v>
      </c>
    </row>
    <row r="106" spans="1:3" ht="19.95" customHeight="1" x14ac:dyDescent="0.45">
      <c r="A106" s="188" t="s">
        <v>7648</v>
      </c>
      <c r="B106" s="5" t="s">
        <v>7648</v>
      </c>
      <c r="C106" s="5" t="s">
        <v>7648</v>
      </c>
    </row>
    <row r="107" spans="1:3" ht="19.95" customHeight="1" x14ac:dyDescent="0.45">
      <c r="A107" s="188" t="s">
        <v>7648</v>
      </c>
      <c r="B107" s="5" t="s">
        <v>7648</v>
      </c>
      <c r="C107" s="5" t="s">
        <v>7648</v>
      </c>
    </row>
    <row r="108" spans="1:3" ht="19.95" customHeight="1" x14ac:dyDescent="0.45">
      <c r="A108" s="188" t="s">
        <v>7648</v>
      </c>
      <c r="B108" s="5" t="s">
        <v>7648</v>
      </c>
      <c r="C108" s="5" t="s">
        <v>7648</v>
      </c>
    </row>
    <row r="109" spans="1:3" ht="19.95" customHeight="1" x14ac:dyDescent="0.45">
      <c r="A109" s="188" t="s">
        <v>7648</v>
      </c>
      <c r="B109" s="5" t="s">
        <v>7648</v>
      </c>
      <c r="C109" s="5" t="s">
        <v>7648</v>
      </c>
    </row>
    <row r="110" spans="1:3" ht="19.95" customHeight="1" x14ac:dyDescent="0.45">
      <c r="A110" s="188" t="s">
        <v>7648</v>
      </c>
      <c r="B110" s="5" t="s">
        <v>7648</v>
      </c>
      <c r="C110" s="5" t="s">
        <v>7648</v>
      </c>
    </row>
    <row r="111" spans="1:3" ht="19.95" customHeight="1" x14ac:dyDescent="0.45">
      <c r="A111" s="188" t="s">
        <v>7648</v>
      </c>
      <c r="B111" s="5" t="s">
        <v>7648</v>
      </c>
      <c r="C111" s="5" t="s">
        <v>7648</v>
      </c>
    </row>
    <row r="112" spans="1:3" ht="19.95" customHeight="1" x14ac:dyDescent="0.45">
      <c r="A112" s="188" t="s">
        <v>7648</v>
      </c>
      <c r="B112" s="5" t="s">
        <v>7648</v>
      </c>
      <c r="C112" s="5" t="s">
        <v>7648</v>
      </c>
    </row>
    <row r="113" spans="1:3" ht="19.95" customHeight="1" x14ac:dyDescent="0.45">
      <c r="A113" s="188" t="s">
        <v>7648</v>
      </c>
      <c r="B113" s="5" t="s">
        <v>7648</v>
      </c>
      <c r="C113" s="5" t="s">
        <v>7648</v>
      </c>
    </row>
    <row r="114" spans="1:3" ht="19.95" customHeight="1" x14ac:dyDescent="0.45">
      <c r="A114" s="188" t="s">
        <v>7648</v>
      </c>
      <c r="B114" s="5" t="s">
        <v>7648</v>
      </c>
      <c r="C114" s="5" t="s">
        <v>7648</v>
      </c>
    </row>
    <row r="115" spans="1:3" ht="19.95" customHeight="1" x14ac:dyDescent="0.45">
      <c r="A115" s="188" t="s">
        <v>7648</v>
      </c>
      <c r="B115" s="5" t="s">
        <v>7648</v>
      </c>
      <c r="C115" s="5" t="s">
        <v>7648</v>
      </c>
    </row>
    <row r="116" spans="1:3" ht="19.95" customHeight="1" x14ac:dyDescent="0.45">
      <c r="A116" s="188" t="s">
        <v>7648</v>
      </c>
      <c r="B116" s="5" t="s">
        <v>7648</v>
      </c>
      <c r="C116" s="5" t="s">
        <v>7648</v>
      </c>
    </row>
    <row r="117" spans="1:3" ht="19.95" customHeight="1" x14ac:dyDescent="0.45">
      <c r="A117" s="188" t="s">
        <v>7648</v>
      </c>
      <c r="B117" s="5" t="s">
        <v>7648</v>
      </c>
      <c r="C117" s="5" t="s">
        <v>7648</v>
      </c>
    </row>
    <row r="118" spans="1:3" ht="19.95" customHeight="1" x14ac:dyDescent="0.45">
      <c r="A118" s="188" t="s">
        <v>7648</v>
      </c>
      <c r="B118" s="5" t="s">
        <v>7648</v>
      </c>
      <c r="C118" s="5" t="s">
        <v>7648</v>
      </c>
    </row>
    <row r="119" spans="1:3" ht="19.95" customHeight="1" x14ac:dyDescent="0.45">
      <c r="A119" s="188" t="s">
        <v>7648</v>
      </c>
      <c r="B119" s="5" t="s">
        <v>7648</v>
      </c>
      <c r="C119" s="5" t="s">
        <v>7648</v>
      </c>
    </row>
    <row r="120" spans="1:3" ht="19.95" customHeight="1" x14ac:dyDescent="0.45">
      <c r="A120" s="188" t="s">
        <v>7648</v>
      </c>
      <c r="B120" s="5" t="s">
        <v>7648</v>
      </c>
      <c r="C120" s="5" t="s">
        <v>7648</v>
      </c>
    </row>
    <row r="121" spans="1:3" ht="19.95" customHeight="1" x14ac:dyDescent="0.45">
      <c r="A121" s="188" t="s">
        <v>7648</v>
      </c>
      <c r="B121" s="5" t="s">
        <v>7648</v>
      </c>
      <c r="C121" s="5" t="s">
        <v>7648</v>
      </c>
    </row>
    <row r="122" spans="1:3" ht="19.95" customHeight="1" x14ac:dyDescent="0.45">
      <c r="A122" s="188" t="s">
        <v>7648</v>
      </c>
      <c r="B122" s="5" t="s">
        <v>7648</v>
      </c>
      <c r="C122" s="5" t="s">
        <v>7648</v>
      </c>
    </row>
    <row r="123" spans="1:3" ht="19.95" customHeight="1" x14ac:dyDescent="0.45">
      <c r="A123" s="188" t="s">
        <v>7648</v>
      </c>
      <c r="B123" s="5" t="s">
        <v>7648</v>
      </c>
      <c r="C123" s="5" t="s">
        <v>7648</v>
      </c>
    </row>
    <row r="124" spans="1:3" ht="19.95" customHeight="1" x14ac:dyDescent="0.45">
      <c r="A124" s="188" t="s">
        <v>7648</v>
      </c>
      <c r="B124" s="5" t="s">
        <v>7648</v>
      </c>
      <c r="C124" s="5" t="s">
        <v>7648</v>
      </c>
    </row>
    <row r="125" spans="1:3" ht="19.95" customHeight="1" x14ac:dyDescent="0.45">
      <c r="A125" s="188" t="s">
        <v>7648</v>
      </c>
      <c r="B125" s="5" t="s">
        <v>7648</v>
      </c>
      <c r="C125" s="5" t="s">
        <v>7648</v>
      </c>
    </row>
    <row r="126" spans="1:3" ht="19.95" customHeight="1" x14ac:dyDescent="0.45">
      <c r="A126" s="188" t="s">
        <v>7648</v>
      </c>
      <c r="B126" s="5" t="s">
        <v>7648</v>
      </c>
      <c r="C126" s="5" t="s">
        <v>7648</v>
      </c>
    </row>
    <row r="127" spans="1:3" ht="19.95" customHeight="1" x14ac:dyDescent="0.45">
      <c r="A127" s="188" t="s">
        <v>7648</v>
      </c>
      <c r="B127" s="5" t="s">
        <v>7648</v>
      </c>
      <c r="C127" s="5" t="s">
        <v>7648</v>
      </c>
    </row>
    <row r="128" spans="1:3" ht="19.95" customHeight="1" x14ac:dyDescent="0.45">
      <c r="A128" s="188" t="s">
        <v>7648</v>
      </c>
      <c r="B128" s="5" t="s">
        <v>7648</v>
      </c>
      <c r="C128" s="5" t="s">
        <v>7648</v>
      </c>
    </row>
    <row r="129" spans="1:3" ht="19.95" customHeight="1" x14ac:dyDescent="0.45">
      <c r="A129" s="188" t="s">
        <v>7648</v>
      </c>
      <c r="B129" s="5" t="s">
        <v>7648</v>
      </c>
      <c r="C129" s="5" t="s">
        <v>7648</v>
      </c>
    </row>
    <row r="130" spans="1:3" ht="19.95" customHeight="1" x14ac:dyDescent="0.45">
      <c r="A130" s="188" t="s">
        <v>7648</v>
      </c>
      <c r="B130" s="5" t="s">
        <v>7648</v>
      </c>
      <c r="C130" s="5" t="s">
        <v>7648</v>
      </c>
    </row>
    <row r="131" spans="1:3" ht="19.95" customHeight="1" x14ac:dyDescent="0.45">
      <c r="A131" s="188" t="s">
        <v>7648</v>
      </c>
      <c r="B131" s="5" t="s">
        <v>7648</v>
      </c>
      <c r="C131" s="5" t="s">
        <v>7648</v>
      </c>
    </row>
    <row r="132" spans="1:3" ht="19.95" customHeight="1" x14ac:dyDescent="0.45">
      <c r="A132" s="188" t="s">
        <v>7648</v>
      </c>
      <c r="B132" s="5" t="s">
        <v>7648</v>
      </c>
      <c r="C132" s="5" t="s">
        <v>7648</v>
      </c>
    </row>
    <row r="133" spans="1:3" ht="19.95" customHeight="1" x14ac:dyDescent="0.45">
      <c r="A133" s="188" t="s">
        <v>7648</v>
      </c>
      <c r="B133" s="5" t="s">
        <v>7648</v>
      </c>
      <c r="C133" s="5" t="s">
        <v>7648</v>
      </c>
    </row>
    <row r="134" spans="1:3" ht="19.95" customHeight="1" x14ac:dyDescent="0.45">
      <c r="A134" s="188" t="s">
        <v>7648</v>
      </c>
      <c r="B134" s="5" t="s">
        <v>7648</v>
      </c>
      <c r="C134" s="5" t="s">
        <v>7648</v>
      </c>
    </row>
    <row r="135" spans="1:3" ht="19.95" customHeight="1" x14ac:dyDescent="0.45">
      <c r="A135" s="188" t="s">
        <v>7648</v>
      </c>
      <c r="B135" s="5" t="s">
        <v>7648</v>
      </c>
      <c r="C135" s="5" t="s">
        <v>7648</v>
      </c>
    </row>
    <row r="136" spans="1:3" ht="19.95" customHeight="1" x14ac:dyDescent="0.45">
      <c r="A136" s="188" t="s">
        <v>7648</v>
      </c>
      <c r="B136" s="5" t="s">
        <v>7648</v>
      </c>
      <c r="C136" s="5" t="s">
        <v>7648</v>
      </c>
    </row>
    <row r="137" spans="1:3" ht="19.95" customHeight="1" x14ac:dyDescent="0.45">
      <c r="A137" s="188" t="s">
        <v>7648</v>
      </c>
      <c r="B137" s="5" t="s">
        <v>7648</v>
      </c>
      <c r="C137" s="5" t="s">
        <v>7648</v>
      </c>
    </row>
    <row r="138" spans="1:3" ht="19.95" customHeight="1" x14ac:dyDescent="0.45">
      <c r="A138" s="188" t="s">
        <v>7648</v>
      </c>
      <c r="B138" s="5" t="s">
        <v>7648</v>
      </c>
      <c r="C138" s="5" t="s">
        <v>7648</v>
      </c>
    </row>
    <row r="139" spans="1:3" ht="19.95" customHeight="1" x14ac:dyDescent="0.45">
      <c r="A139" s="188" t="s">
        <v>7648</v>
      </c>
      <c r="B139" s="5" t="s">
        <v>7648</v>
      </c>
      <c r="C139" s="5" t="s">
        <v>7648</v>
      </c>
    </row>
    <row r="140" spans="1:3" ht="19.95" customHeight="1" x14ac:dyDescent="0.45">
      <c r="A140" s="188" t="s">
        <v>7648</v>
      </c>
      <c r="B140" s="5" t="s">
        <v>7648</v>
      </c>
      <c r="C140" s="5" t="s">
        <v>7648</v>
      </c>
    </row>
    <row r="141" spans="1:3" ht="19.95" customHeight="1" x14ac:dyDescent="0.45">
      <c r="A141" s="188" t="s">
        <v>7648</v>
      </c>
      <c r="B141" s="5" t="s">
        <v>7648</v>
      </c>
      <c r="C141" s="5" t="s">
        <v>7648</v>
      </c>
    </row>
    <row r="142" spans="1:3" ht="19.95" customHeight="1" x14ac:dyDescent="0.45">
      <c r="A142" s="188" t="s">
        <v>7648</v>
      </c>
      <c r="B142" s="5" t="s">
        <v>7648</v>
      </c>
      <c r="C142" s="5" t="s">
        <v>7648</v>
      </c>
    </row>
    <row r="143" spans="1:3" ht="19.95" customHeight="1" x14ac:dyDescent="0.45">
      <c r="A143" s="188" t="s">
        <v>7648</v>
      </c>
      <c r="B143" s="5" t="s">
        <v>7648</v>
      </c>
      <c r="C143" s="5" t="s">
        <v>7648</v>
      </c>
    </row>
    <row r="144" spans="1:3" ht="19.95" customHeight="1" x14ac:dyDescent="0.45">
      <c r="A144" s="188" t="s">
        <v>7648</v>
      </c>
      <c r="B144" s="5" t="s">
        <v>7648</v>
      </c>
      <c r="C144" s="5" t="s">
        <v>7648</v>
      </c>
    </row>
    <row r="145" spans="1:3" ht="19.95" customHeight="1" x14ac:dyDescent="0.45">
      <c r="A145" s="188" t="s">
        <v>7648</v>
      </c>
      <c r="B145" s="5" t="s">
        <v>7648</v>
      </c>
      <c r="C145" s="5" t="s">
        <v>7648</v>
      </c>
    </row>
    <row r="146" spans="1:3" ht="19.95" customHeight="1" x14ac:dyDescent="0.45">
      <c r="A146" s="188" t="s">
        <v>7648</v>
      </c>
      <c r="B146" s="5" t="s">
        <v>7648</v>
      </c>
      <c r="C146" s="5" t="s">
        <v>7648</v>
      </c>
    </row>
    <row r="147" spans="1:3" ht="19.95" customHeight="1" x14ac:dyDescent="0.45">
      <c r="A147" s="188" t="s">
        <v>7648</v>
      </c>
      <c r="B147" s="5" t="s">
        <v>7648</v>
      </c>
      <c r="C147" s="5" t="s">
        <v>7648</v>
      </c>
    </row>
    <row r="148" spans="1:3" ht="19.95" customHeight="1" x14ac:dyDescent="0.45">
      <c r="A148" s="188" t="s">
        <v>7648</v>
      </c>
      <c r="B148" s="5" t="s">
        <v>7648</v>
      </c>
      <c r="C148" s="5" t="s">
        <v>7648</v>
      </c>
    </row>
    <row r="149" spans="1:3" ht="19.95" customHeight="1" x14ac:dyDescent="0.45">
      <c r="A149" s="188" t="s">
        <v>7648</v>
      </c>
      <c r="B149" s="5" t="s">
        <v>7648</v>
      </c>
      <c r="C149" s="5" t="s">
        <v>7648</v>
      </c>
    </row>
    <row r="150" spans="1:3" ht="19.95" customHeight="1" x14ac:dyDescent="0.45">
      <c r="A150" s="188" t="s">
        <v>7648</v>
      </c>
      <c r="B150" s="5" t="s">
        <v>7648</v>
      </c>
      <c r="C150" s="5" t="s">
        <v>7648</v>
      </c>
    </row>
    <row r="151" spans="1:3" ht="19.95" customHeight="1" x14ac:dyDescent="0.45">
      <c r="A151" s="188" t="s">
        <v>7648</v>
      </c>
      <c r="B151" s="5" t="s">
        <v>7648</v>
      </c>
      <c r="C151" s="5" t="s">
        <v>7648</v>
      </c>
    </row>
    <row r="152" spans="1:3" ht="19.95" customHeight="1" x14ac:dyDescent="0.45">
      <c r="A152" s="188" t="s">
        <v>7648</v>
      </c>
      <c r="B152" s="5" t="s">
        <v>7648</v>
      </c>
      <c r="C152" s="5" t="s">
        <v>7648</v>
      </c>
    </row>
    <row r="153" spans="1:3" ht="19.95" customHeight="1" x14ac:dyDescent="0.45">
      <c r="A153" s="188" t="s">
        <v>7648</v>
      </c>
      <c r="B153" s="5" t="s">
        <v>7648</v>
      </c>
      <c r="C153" s="5" t="s">
        <v>7648</v>
      </c>
    </row>
    <row r="154" spans="1:3" ht="19.95" customHeight="1" x14ac:dyDescent="0.45">
      <c r="A154" s="188" t="s">
        <v>7648</v>
      </c>
      <c r="B154" s="5" t="s">
        <v>7648</v>
      </c>
      <c r="C154" s="5" t="s">
        <v>7648</v>
      </c>
    </row>
    <row r="155" spans="1:3" ht="19.95" customHeight="1" x14ac:dyDescent="0.45">
      <c r="A155" s="188" t="s">
        <v>7648</v>
      </c>
      <c r="B155" s="5" t="s">
        <v>7648</v>
      </c>
      <c r="C155" s="5" t="s">
        <v>7648</v>
      </c>
    </row>
    <row r="156" spans="1:3" ht="19.95" customHeight="1" x14ac:dyDescent="0.45">
      <c r="A156" s="188" t="s">
        <v>7648</v>
      </c>
      <c r="B156" s="5" t="s">
        <v>7648</v>
      </c>
      <c r="C156" s="5" t="s">
        <v>7648</v>
      </c>
    </row>
    <row r="157" spans="1:3" ht="19.95" customHeight="1" x14ac:dyDescent="0.45">
      <c r="A157" s="188" t="s">
        <v>7648</v>
      </c>
      <c r="B157" s="5" t="s">
        <v>7648</v>
      </c>
      <c r="C157" s="5" t="s">
        <v>7648</v>
      </c>
    </row>
    <row r="158" spans="1:3" ht="19.95" customHeight="1" x14ac:dyDescent="0.45">
      <c r="A158" s="188" t="s">
        <v>7648</v>
      </c>
      <c r="B158" s="5" t="s">
        <v>7648</v>
      </c>
      <c r="C158" s="5" t="s">
        <v>7648</v>
      </c>
    </row>
    <row r="159" spans="1:3" ht="19.95" customHeight="1" x14ac:dyDescent="0.45">
      <c r="A159" s="188" t="s">
        <v>7648</v>
      </c>
      <c r="B159" s="5" t="s">
        <v>7648</v>
      </c>
      <c r="C159" s="5" t="s">
        <v>7648</v>
      </c>
    </row>
    <row r="160" spans="1:3" ht="19.95" customHeight="1" x14ac:dyDescent="0.45">
      <c r="A160" s="188" t="s">
        <v>7648</v>
      </c>
      <c r="B160" s="5" t="s">
        <v>7648</v>
      </c>
      <c r="C160" s="5" t="s">
        <v>7648</v>
      </c>
    </row>
    <row r="161" spans="1:3" ht="19.95" customHeight="1" x14ac:dyDescent="0.45">
      <c r="A161" s="188" t="s">
        <v>7648</v>
      </c>
      <c r="B161" s="5" t="s">
        <v>7648</v>
      </c>
      <c r="C161" s="5" t="s">
        <v>7648</v>
      </c>
    </row>
    <row r="162" spans="1:3" ht="19.95" customHeight="1" x14ac:dyDescent="0.45">
      <c r="A162" s="188" t="s">
        <v>7648</v>
      </c>
      <c r="B162" s="5" t="s">
        <v>7648</v>
      </c>
      <c r="C162" s="5" t="s">
        <v>7648</v>
      </c>
    </row>
    <row r="163" spans="1:3" ht="19.95" customHeight="1" x14ac:dyDescent="0.45">
      <c r="A163" s="188" t="s">
        <v>7648</v>
      </c>
      <c r="B163" s="5" t="s">
        <v>7648</v>
      </c>
      <c r="C163" s="5" t="s">
        <v>7648</v>
      </c>
    </row>
    <row r="164" spans="1:3" ht="19.95" customHeight="1" x14ac:dyDescent="0.45">
      <c r="A164" s="188" t="s">
        <v>7648</v>
      </c>
      <c r="B164" s="5" t="s">
        <v>7648</v>
      </c>
      <c r="C164" s="5" t="s">
        <v>7648</v>
      </c>
    </row>
    <row r="165" spans="1:3" ht="19.95" customHeight="1" x14ac:dyDescent="0.45">
      <c r="A165" s="188" t="s">
        <v>7648</v>
      </c>
      <c r="B165" s="5" t="s">
        <v>7648</v>
      </c>
      <c r="C165" s="5" t="s">
        <v>7648</v>
      </c>
    </row>
    <row r="166" spans="1:3" ht="19.95" customHeight="1" x14ac:dyDescent="0.45">
      <c r="A166" s="188" t="s">
        <v>7648</v>
      </c>
      <c r="B166" s="5" t="s">
        <v>7648</v>
      </c>
      <c r="C166" s="5" t="s">
        <v>7648</v>
      </c>
    </row>
    <row r="167" spans="1:3" ht="19.95" customHeight="1" x14ac:dyDescent="0.45">
      <c r="A167" s="188" t="s">
        <v>7648</v>
      </c>
      <c r="B167" s="5" t="s">
        <v>7648</v>
      </c>
      <c r="C167" s="5" t="s">
        <v>7648</v>
      </c>
    </row>
    <row r="168" spans="1:3" ht="19.95" customHeight="1" x14ac:dyDescent="0.45">
      <c r="A168" s="188" t="s">
        <v>7648</v>
      </c>
      <c r="B168" s="5" t="s">
        <v>7648</v>
      </c>
      <c r="C168" s="5" t="s">
        <v>7648</v>
      </c>
    </row>
    <row r="169" spans="1:3" ht="19.95" customHeight="1" x14ac:dyDescent="0.45">
      <c r="A169" s="188" t="s">
        <v>7648</v>
      </c>
      <c r="B169" s="5" t="s">
        <v>7648</v>
      </c>
      <c r="C169" s="5" t="s">
        <v>7648</v>
      </c>
    </row>
    <row r="170" spans="1:3" ht="19.95" customHeight="1" x14ac:dyDescent="0.45">
      <c r="A170" s="188" t="s">
        <v>7648</v>
      </c>
      <c r="B170" s="5" t="s">
        <v>7648</v>
      </c>
      <c r="C170" s="5" t="s">
        <v>7648</v>
      </c>
    </row>
    <row r="171" spans="1:3" ht="19.95" customHeight="1" x14ac:dyDescent="0.45">
      <c r="A171" s="188" t="s">
        <v>7648</v>
      </c>
      <c r="B171" s="5" t="s">
        <v>7648</v>
      </c>
      <c r="C171" s="5" t="s">
        <v>7648</v>
      </c>
    </row>
    <row r="172" spans="1:3" ht="19.95" customHeight="1" x14ac:dyDescent="0.45">
      <c r="A172" s="188" t="s">
        <v>7648</v>
      </c>
      <c r="B172" s="5" t="s">
        <v>7648</v>
      </c>
      <c r="C172" s="5" t="s">
        <v>7648</v>
      </c>
    </row>
    <row r="173" spans="1:3" ht="19.95" customHeight="1" x14ac:dyDescent="0.45">
      <c r="A173" s="188" t="s">
        <v>7648</v>
      </c>
      <c r="B173" s="5" t="s">
        <v>7648</v>
      </c>
      <c r="C173" s="5" t="s">
        <v>7648</v>
      </c>
    </row>
    <row r="174" spans="1:3" ht="19.95" customHeight="1" x14ac:dyDescent="0.45">
      <c r="A174" s="188" t="s">
        <v>7648</v>
      </c>
      <c r="B174" s="5" t="s">
        <v>7648</v>
      </c>
      <c r="C174" s="5" t="s">
        <v>7648</v>
      </c>
    </row>
    <row r="175" spans="1:3" ht="19.95" customHeight="1" x14ac:dyDescent="0.45">
      <c r="A175" s="188" t="s">
        <v>7648</v>
      </c>
      <c r="B175" s="5" t="s">
        <v>7648</v>
      </c>
      <c r="C175" s="5" t="s">
        <v>7648</v>
      </c>
    </row>
    <row r="176" spans="1:3" ht="19.95" customHeight="1" x14ac:dyDescent="0.45">
      <c r="A176" s="188" t="s">
        <v>7648</v>
      </c>
      <c r="B176" s="5" t="s">
        <v>7648</v>
      </c>
      <c r="C176" s="5" t="s">
        <v>7648</v>
      </c>
    </row>
    <row r="177" spans="1:3" ht="19.95" customHeight="1" x14ac:dyDescent="0.45">
      <c r="A177" s="188" t="s">
        <v>7648</v>
      </c>
      <c r="B177" s="5" t="s">
        <v>7648</v>
      </c>
      <c r="C177" s="5" t="s">
        <v>7648</v>
      </c>
    </row>
    <row r="178" spans="1:3" ht="19.95" customHeight="1" x14ac:dyDescent="0.45">
      <c r="A178" s="188" t="s">
        <v>7648</v>
      </c>
      <c r="B178" s="5" t="s">
        <v>7648</v>
      </c>
      <c r="C178" s="5" t="s">
        <v>7648</v>
      </c>
    </row>
    <row r="179" spans="1:3" ht="19.95" customHeight="1" x14ac:dyDescent="0.45">
      <c r="A179" s="188" t="s">
        <v>7648</v>
      </c>
      <c r="B179" s="5" t="s">
        <v>7648</v>
      </c>
      <c r="C179" s="5" t="s">
        <v>7648</v>
      </c>
    </row>
    <row r="180" spans="1:3" ht="19.95" customHeight="1" x14ac:dyDescent="0.45">
      <c r="A180" s="188" t="s">
        <v>7648</v>
      </c>
      <c r="B180" s="5" t="s">
        <v>7648</v>
      </c>
      <c r="C180" s="5" t="s">
        <v>7648</v>
      </c>
    </row>
    <row r="181" spans="1:3" ht="19.95" customHeight="1" x14ac:dyDescent="0.45">
      <c r="A181" s="188" t="s">
        <v>7648</v>
      </c>
      <c r="B181" s="5" t="s">
        <v>7648</v>
      </c>
      <c r="C181" s="5" t="s">
        <v>7648</v>
      </c>
    </row>
    <row r="182" spans="1:3" ht="19.95" customHeight="1" x14ac:dyDescent="0.45">
      <c r="A182" s="188" t="s">
        <v>7648</v>
      </c>
      <c r="B182" s="5" t="s">
        <v>7648</v>
      </c>
      <c r="C182" s="5" t="s">
        <v>7648</v>
      </c>
    </row>
    <row r="183" spans="1:3" ht="19.95" customHeight="1" x14ac:dyDescent="0.45">
      <c r="A183" s="188" t="s">
        <v>7648</v>
      </c>
      <c r="B183" s="5" t="s">
        <v>7648</v>
      </c>
      <c r="C183" s="5" t="s">
        <v>7648</v>
      </c>
    </row>
    <row r="184" spans="1:3" ht="19.95" customHeight="1" x14ac:dyDescent="0.45">
      <c r="A184" s="188" t="s">
        <v>7648</v>
      </c>
      <c r="B184" s="5" t="s">
        <v>7648</v>
      </c>
      <c r="C184" s="5" t="s">
        <v>7648</v>
      </c>
    </row>
    <row r="185" spans="1:3" ht="19.95" customHeight="1" x14ac:dyDescent="0.45">
      <c r="A185" s="188" t="s">
        <v>7648</v>
      </c>
      <c r="B185" s="5" t="s">
        <v>7648</v>
      </c>
      <c r="C185" s="5" t="s">
        <v>7648</v>
      </c>
    </row>
    <row r="186" spans="1:3" ht="19.95" customHeight="1" x14ac:dyDescent="0.45">
      <c r="A186" s="188" t="s">
        <v>7648</v>
      </c>
      <c r="B186" s="5" t="s">
        <v>7648</v>
      </c>
      <c r="C186" s="5" t="s">
        <v>7648</v>
      </c>
    </row>
    <row r="187" spans="1:3" ht="19.95" customHeight="1" x14ac:dyDescent="0.45">
      <c r="A187" s="188" t="s">
        <v>7648</v>
      </c>
      <c r="B187" s="5" t="s">
        <v>7648</v>
      </c>
      <c r="C187" s="5" t="s">
        <v>7648</v>
      </c>
    </row>
    <row r="188" spans="1:3" ht="19.95" customHeight="1" x14ac:dyDescent="0.45">
      <c r="A188" s="188" t="s">
        <v>7648</v>
      </c>
      <c r="B188" s="5" t="s">
        <v>7648</v>
      </c>
      <c r="C188" s="5" t="s">
        <v>7648</v>
      </c>
    </row>
    <row r="189" spans="1:3" ht="19.95" customHeight="1" x14ac:dyDescent="0.45">
      <c r="A189" s="188" t="s">
        <v>7648</v>
      </c>
      <c r="B189" s="5" t="s">
        <v>7648</v>
      </c>
      <c r="C189" s="5" t="s">
        <v>7648</v>
      </c>
    </row>
    <row r="190" spans="1:3" ht="19.95" customHeight="1" x14ac:dyDescent="0.45">
      <c r="A190" s="188" t="s">
        <v>7648</v>
      </c>
      <c r="B190" s="5" t="s">
        <v>7648</v>
      </c>
      <c r="C190" s="5" t="s">
        <v>7648</v>
      </c>
    </row>
    <row r="191" spans="1:3" ht="19.95" customHeight="1" x14ac:dyDescent="0.45">
      <c r="A191" s="188" t="s">
        <v>7648</v>
      </c>
      <c r="B191" s="5" t="s">
        <v>7648</v>
      </c>
      <c r="C191" s="5" t="s">
        <v>7648</v>
      </c>
    </row>
    <row r="192" spans="1:3" ht="19.95" customHeight="1" x14ac:dyDescent="0.45">
      <c r="A192" s="188" t="s">
        <v>7648</v>
      </c>
      <c r="B192" s="5" t="s">
        <v>7648</v>
      </c>
      <c r="C192" s="5" t="s">
        <v>7648</v>
      </c>
    </row>
    <row r="193" spans="1:3" ht="19.95" customHeight="1" x14ac:dyDescent="0.45">
      <c r="A193" s="188" t="s">
        <v>7648</v>
      </c>
      <c r="B193" s="5" t="s">
        <v>7648</v>
      </c>
      <c r="C193" s="5" t="s">
        <v>7648</v>
      </c>
    </row>
    <row r="194" spans="1:3" ht="19.95" customHeight="1" x14ac:dyDescent="0.45">
      <c r="A194" s="188" t="s">
        <v>7648</v>
      </c>
      <c r="B194" s="5" t="s">
        <v>7648</v>
      </c>
      <c r="C194" s="5" t="s">
        <v>7648</v>
      </c>
    </row>
    <row r="195" spans="1:3" ht="19.95" customHeight="1" x14ac:dyDescent="0.45">
      <c r="A195" s="188" t="s">
        <v>7648</v>
      </c>
      <c r="B195" s="5" t="s">
        <v>7648</v>
      </c>
      <c r="C195" s="5" t="s">
        <v>7648</v>
      </c>
    </row>
    <row r="196" spans="1:3" ht="19.95" customHeight="1" x14ac:dyDescent="0.45">
      <c r="A196" s="188" t="s">
        <v>7648</v>
      </c>
      <c r="B196" s="5" t="s">
        <v>7648</v>
      </c>
      <c r="C196" s="5" t="s">
        <v>7648</v>
      </c>
    </row>
    <row r="197" spans="1:3" ht="19.95" customHeight="1" x14ac:dyDescent="0.45">
      <c r="A197" s="188" t="s">
        <v>7648</v>
      </c>
      <c r="B197" s="5" t="s">
        <v>7648</v>
      </c>
      <c r="C197" s="5" t="s">
        <v>7648</v>
      </c>
    </row>
    <row r="198" spans="1:3" ht="19.95" customHeight="1" x14ac:dyDescent="0.45">
      <c r="A198" s="188" t="s">
        <v>7648</v>
      </c>
      <c r="B198" s="5" t="s">
        <v>7648</v>
      </c>
      <c r="C198" s="5" t="s">
        <v>7648</v>
      </c>
    </row>
    <row r="199" spans="1:3" ht="19.95" customHeight="1" x14ac:dyDescent="0.45">
      <c r="A199" s="188" t="s">
        <v>7648</v>
      </c>
      <c r="B199" s="5" t="s">
        <v>7648</v>
      </c>
      <c r="C199" s="5" t="s">
        <v>7648</v>
      </c>
    </row>
    <row r="200" spans="1:3" ht="19.95" customHeight="1" x14ac:dyDescent="0.45">
      <c r="A200" s="188" t="s">
        <v>7648</v>
      </c>
      <c r="B200" s="5" t="s">
        <v>7648</v>
      </c>
      <c r="C200" s="5" t="s">
        <v>7648</v>
      </c>
    </row>
    <row r="201" spans="1:3" ht="19.95" customHeight="1" x14ac:dyDescent="0.45">
      <c r="A201" s="188" t="s">
        <v>7648</v>
      </c>
      <c r="B201" s="5" t="s">
        <v>7648</v>
      </c>
      <c r="C201" s="5" t="s">
        <v>7648</v>
      </c>
    </row>
    <row r="202" spans="1:3" ht="19.95" customHeight="1" x14ac:dyDescent="0.45">
      <c r="A202" s="188" t="s">
        <v>7648</v>
      </c>
      <c r="B202" s="5" t="s">
        <v>7648</v>
      </c>
      <c r="C202" s="5" t="s">
        <v>7648</v>
      </c>
    </row>
    <row r="203" spans="1:3" ht="19.95" customHeight="1" x14ac:dyDescent="0.45">
      <c r="A203" s="188" t="s">
        <v>7648</v>
      </c>
      <c r="B203" s="5" t="s">
        <v>7648</v>
      </c>
      <c r="C203" s="5" t="s">
        <v>7648</v>
      </c>
    </row>
    <row r="204" spans="1:3" ht="19.95" customHeight="1" x14ac:dyDescent="0.45">
      <c r="A204" s="188" t="s">
        <v>7648</v>
      </c>
      <c r="B204" s="5" t="s">
        <v>7648</v>
      </c>
      <c r="C204" s="5" t="s">
        <v>7648</v>
      </c>
    </row>
    <row r="205" spans="1:3" ht="19.95" customHeight="1" x14ac:dyDescent="0.45">
      <c r="A205" s="188" t="s">
        <v>7648</v>
      </c>
      <c r="B205" s="5" t="s">
        <v>7648</v>
      </c>
      <c r="C205" s="5" t="s">
        <v>7648</v>
      </c>
    </row>
    <row r="206" spans="1:3" ht="19.95" customHeight="1" x14ac:dyDescent="0.45">
      <c r="A206" s="188" t="s">
        <v>7648</v>
      </c>
      <c r="B206" s="5" t="s">
        <v>7648</v>
      </c>
      <c r="C206" s="5" t="s">
        <v>7648</v>
      </c>
    </row>
    <row r="207" spans="1:3" ht="19.95" customHeight="1" x14ac:dyDescent="0.45">
      <c r="A207" s="188" t="s">
        <v>7648</v>
      </c>
      <c r="B207" s="5" t="s">
        <v>7648</v>
      </c>
      <c r="C207" s="5" t="s">
        <v>7648</v>
      </c>
    </row>
    <row r="208" spans="1:3" ht="19.95" customHeight="1" x14ac:dyDescent="0.45">
      <c r="A208" s="188" t="s">
        <v>7648</v>
      </c>
      <c r="B208" s="5" t="s">
        <v>7648</v>
      </c>
      <c r="C208" s="5" t="s">
        <v>7648</v>
      </c>
    </row>
    <row r="209" spans="1:3" ht="19.95" customHeight="1" x14ac:dyDescent="0.45">
      <c r="A209" s="188" t="s">
        <v>7648</v>
      </c>
      <c r="B209" s="5" t="s">
        <v>7648</v>
      </c>
      <c r="C209" s="5" t="s">
        <v>7648</v>
      </c>
    </row>
    <row r="210" spans="1:3" ht="19.95" customHeight="1" x14ac:dyDescent="0.45">
      <c r="A210" s="188" t="s">
        <v>7648</v>
      </c>
      <c r="B210" s="5" t="s">
        <v>7648</v>
      </c>
      <c r="C210" s="5" t="s">
        <v>7648</v>
      </c>
    </row>
    <row r="211" spans="1:3" ht="19.95" customHeight="1" x14ac:dyDescent="0.45">
      <c r="A211" s="188" t="s">
        <v>7648</v>
      </c>
      <c r="B211" s="5" t="s">
        <v>7648</v>
      </c>
      <c r="C211" s="5" t="s">
        <v>7648</v>
      </c>
    </row>
    <row r="212" spans="1:3" ht="19.95" customHeight="1" x14ac:dyDescent="0.45">
      <c r="A212" s="188" t="s">
        <v>7648</v>
      </c>
      <c r="B212" s="5" t="s">
        <v>7648</v>
      </c>
      <c r="C212" s="5" t="s">
        <v>7648</v>
      </c>
    </row>
    <row r="213" spans="1:3" ht="19.95" customHeight="1" x14ac:dyDescent="0.45">
      <c r="A213" s="188" t="s">
        <v>7648</v>
      </c>
      <c r="B213" s="5" t="s">
        <v>7648</v>
      </c>
      <c r="C213" s="5" t="s">
        <v>7648</v>
      </c>
    </row>
    <row r="214" spans="1:3" ht="19.95" customHeight="1" x14ac:dyDescent="0.45">
      <c r="A214" s="188" t="s">
        <v>7648</v>
      </c>
      <c r="B214" s="5" t="s">
        <v>7648</v>
      </c>
      <c r="C214" s="5" t="s">
        <v>7648</v>
      </c>
    </row>
    <row r="215" spans="1:3" ht="19.95" customHeight="1" x14ac:dyDescent="0.45">
      <c r="A215" s="188" t="s">
        <v>7648</v>
      </c>
      <c r="B215" s="5" t="s">
        <v>7648</v>
      </c>
      <c r="C215" s="5" t="s">
        <v>7648</v>
      </c>
    </row>
    <row r="216" spans="1:3" ht="19.95" customHeight="1" x14ac:dyDescent="0.45">
      <c r="A216" s="188" t="s">
        <v>7648</v>
      </c>
      <c r="B216" s="5" t="s">
        <v>7648</v>
      </c>
      <c r="C216" s="5" t="s">
        <v>7648</v>
      </c>
    </row>
    <row r="217" spans="1:3" ht="19.95" customHeight="1" x14ac:dyDescent="0.45">
      <c r="A217" s="188" t="s">
        <v>7648</v>
      </c>
      <c r="B217" s="5" t="s">
        <v>7648</v>
      </c>
      <c r="C217" s="5" t="s">
        <v>7648</v>
      </c>
    </row>
    <row r="218" spans="1:3" ht="19.95" customHeight="1" x14ac:dyDescent="0.45">
      <c r="A218" s="188" t="s">
        <v>7648</v>
      </c>
      <c r="B218" s="5" t="s">
        <v>7648</v>
      </c>
      <c r="C218" s="5" t="s">
        <v>7648</v>
      </c>
    </row>
    <row r="219" spans="1:3" ht="19.95" customHeight="1" x14ac:dyDescent="0.45">
      <c r="A219" s="188" t="s">
        <v>7648</v>
      </c>
      <c r="B219" s="5" t="s">
        <v>7648</v>
      </c>
      <c r="C219" s="5" t="s">
        <v>7648</v>
      </c>
    </row>
    <row r="220" spans="1:3" ht="19.95" customHeight="1" x14ac:dyDescent="0.45">
      <c r="A220" s="188" t="s">
        <v>7648</v>
      </c>
      <c r="B220" s="5" t="s">
        <v>7648</v>
      </c>
      <c r="C220" s="5" t="s">
        <v>7648</v>
      </c>
    </row>
    <row r="221" spans="1:3" ht="19.95" customHeight="1" x14ac:dyDescent="0.45">
      <c r="A221" s="188" t="s">
        <v>7648</v>
      </c>
      <c r="B221" s="5" t="s">
        <v>7648</v>
      </c>
      <c r="C221" s="5" t="s">
        <v>7648</v>
      </c>
    </row>
    <row r="222" spans="1:3" ht="19.95" customHeight="1" x14ac:dyDescent="0.45">
      <c r="A222" s="188" t="s">
        <v>7648</v>
      </c>
      <c r="B222" s="5" t="s">
        <v>7648</v>
      </c>
      <c r="C222" s="5" t="s">
        <v>7648</v>
      </c>
    </row>
    <row r="223" spans="1:3" ht="19.95" customHeight="1" x14ac:dyDescent="0.45">
      <c r="A223" s="188" t="s">
        <v>7648</v>
      </c>
      <c r="B223" s="5" t="s">
        <v>7648</v>
      </c>
      <c r="C223" s="5" t="s">
        <v>7648</v>
      </c>
    </row>
    <row r="224" spans="1:3" ht="19.95" customHeight="1" x14ac:dyDescent="0.45">
      <c r="A224" s="188" t="s">
        <v>7648</v>
      </c>
      <c r="B224" s="5" t="s">
        <v>7648</v>
      </c>
      <c r="C224" s="5" t="s">
        <v>7648</v>
      </c>
    </row>
    <row r="225" spans="1:3" ht="19.95" customHeight="1" x14ac:dyDescent="0.45">
      <c r="A225" s="188" t="s">
        <v>7648</v>
      </c>
      <c r="B225" s="5" t="s">
        <v>7648</v>
      </c>
      <c r="C225" s="5" t="s">
        <v>7648</v>
      </c>
    </row>
    <row r="226" spans="1:3" ht="19.95" customHeight="1" x14ac:dyDescent="0.45">
      <c r="A226" s="188" t="s">
        <v>7648</v>
      </c>
      <c r="B226" s="5" t="s">
        <v>7648</v>
      </c>
      <c r="C226" s="5" t="s">
        <v>7648</v>
      </c>
    </row>
    <row r="227" spans="1:3" ht="19.95" customHeight="1" x14ac:dyDescent="0.45">
      <c r="A227" s="188" t="s">
        <v>7648</v>
      </c>
      <c r="B227" s="5" t="s">
        <v>7648</v>
      </c>
      <c r="C227" s="5" t="s">
        <v>7648</v>
      </c>
    </row>
    <row r="228" spans="1:3" ht="19.95" customHeight="1" x14ac:dyDescent="0.45">
      <c r="A228" s="188" t="s">
        <v>7648</v>
      </c>
      <c r="B228" s="5" t="s">
        <v>7648</v>
      </c>
      <c r="C228" s="5" t="s">
        <v>7648</v>
      </c>
    </row>
    <row r="229" spans="1:3" ht="19.95" customHeight="1" x14ac:dyDescent="0.45">
      <c r="A229" s="188" t="s">
        <v>7648</v>
      </c>
      <c r="B229" s="5" t="s">
        <v>7648</v>
      </c>
      <c r="C229" s="5" t="s">
        <v>7648</v>
      </c>
    </row>
    <row r="230" spans="1:3" ht="19.95" customHeight="1" x14ac:dyDescent="0.45">
      <c r="A230" s="188" t="s">
        <v>7648</v>
      </c>
      <c r="B230" s="5" t="s">
        <v>7648</v>
      </c>
      <c r="C230" s="5" t="s">
        <v>7648</v>
      </c>
    </row>
    <row r="231" spans="1:3" ht="19.95" customHeight="1" x14ac:dyDescent="0.45">
      <c r="A231" s="188" t="s">
        <v>7648</v>
      </c>
      <c r="B231" s="5" t="s">
        <v>7648</v>
      </c>
      <c r="C231" s="5" t="s">
        <v>7648</v>
      </c>
    </row>
    <row r="232" spans="1:3" ht="19.95" customHeight="1" x14ac:dyDescent="0.45">
      <c r="A232" s="188" t="s">
        <v>7648</v>
      </c>
      <c r="B232" s="5" t="s">
        <v>7648</v>
      </c>
      <c r="C232" s="5" t="s">
        <v>7648</v>
      </c>
    </row>
    <row r="233" spans="1:3" ht="19.95" customHeight="1" x14ac:dyDescent="0.45">
      <c r="A233" s="188" t="s">
        <v>7648</v>
      </c>
      <c r="B233" s="5" t="s">
        <v>7648</v>
      </c>
      <c r="C233" s="5" t="s">
        <v>7648</v>
      </c>
    </row>
    <row r="234" spans="1:3" ht="19.95" customHeight="1" x14ac:dyDescent="0.45">
      <c r="A234" s="188" t="s">
        <v>7648</v>
      </c>
      <c r="B234" s="5" t="s">
        <v>7648</v>
      </c>
      <c r="C234" s="5" t="s">
        <v>7648</v>
      </c>
    </row>
    <row r="235" spans="1:3" ht="19.95" customHeight="1" x14ac:dyDescent="0.45">
      <c r="A235" s="188" t="s">
        <v>7648</v>
      </c>
      <c r="B235" s="5" t="s">
        <v>7648</v>
      </c>
      <c r="C235" s="5" t="s">
        <v>7648</v>
      </c>
    </row>
    <row r="236" spans="1:3" ht="19.95" customHeight="1" x14ac:dyDescent="0.45">
      <c r="A236" s="188" t="s">
        <v>7648</v>
      </c>
      <c r="B236" s="5" t="s">
        <v>7648</v>
      </c>
      <c r="C236" s="5" t="s">
        <v>7648</v>
      </c>
    </row>
    <row r="237" spans="1:3" ht="19.95" customHeight="1" x14ac:dyDescent="0.45">
      <c r="A237" s="188" t="s">
        <v>7648</v>
      </c>
      <c r="B237" s="5" t="s">
        <v>7648</v>
      </c>
      <c r="C237" s="5" t="s">
        <v>7648</v>
      </c>
    </row>
    <row r="238" spans="1:3" ht="19.95" customHeight="1" x14ac:dyDescent="0.45">
      <c r="A238" s="188" t="s">
        <v>7648</v>
      </c>
      <c r="B238" s="5" t="s">
        <v>7648</v>
      </c>
      <c r="C238" s="5" t="s">
        <v>7648</v>
      </c>
    </row>
    <row r="239" spans="1:3" ht="19.95" customHeight="1" x14ac:dyDescent="0.45">
      <c r="A239" s="188" t="s">
        <v>7648</v>
      </c>
      <c r="B239" s="5" t="s">
        <v>7648</v>
      </c>
      <c r="C239" s="5" t="s">
        <v>7648</v>
      </c>
    </row>
    <row r="240" spans="1:3" ht="19.95" customHeight="1" x14ac:dyDescent="0.45">
      <c r="A240" s="188" t="s">
        <v>7648</v>
      </c>
      <c r="B240" s="5" t="s">
        <v>7648</v>
      </c>
      <c r="C240" s="5" t="s">
        <v>7648</v>
      </c>
    </row>
    <row r="241" spans="1:3" ht="19.95" customHeight="1" x14ac:dyDescent="0.45">
      <c r="A241" s="188" t="s">
        <v>7648</v>
      </c>
      <c r="B241" s="5" t="s">
        <v>7648</v>
      </c>
      <c r="C241" s="5" t="s">
        <v>7648</v>
      </c>
    </row>
    <row r="242" spans="1:3" ht="19.95" customHeight="1" x14ac:dyDescent="0.45">
      <c r="A242" s="188" t="s">
        <v>7648</v>
      </c>
      <c r="B242" s="5" t="s">
        <v>7648</v>
      </c>
      <c r="C242" s="5" t="s">
        <v>7648</v>
      </c>
    </row>
    <row r="243" spans="1:3" ht="19.95" customHeight="1" x14ac:dyDescent="0.45">
      <c r="A243" s="188" t="s">
        <v>7648</v>
      </c>
      <c r="B243" s="5" t="s">
        <v>7648</v>
      </c>
      <c r="C243" s="5" t="s">
        <v>7648</v>
      </c>
    </row>
    <row r="244" spans="1:3" ht="19.95" customHeight="1" x14ac:dyDescent="0.45">
      <c r="A244" s="188" t="s">
        <v>7648</v>
      </c>
      <c r="B244" s="5" t="s">
        <v>7648</v>
      </c>
      <c r="C244" s="5" t="s">
        <v>7648</v>
      </c>
    </row>
    <row r="245" spans="1:3" ht="19.95" customHeight="1" x14ac:dyDescent="0.45">
      <c r="A245" s="188" t="s">
        <v>7648</v>
      </c>
      <c r="B245" s="5" t="s">
        <v>7648</v>
      </c>
      <c r="C245" s="5" t="s">
        <v>7648</v>
      </c>
    </row>
    <row r="246" spans="1:3" ht="19.95" customHeight="1" x14ac:dyDescent="0.45">
      <c r="A246" s="188" t="s">
        <v>7648</v>
      </c>
      <c r="B246" s="5" t="s">
        <v>7648</v>
      </c>
      <c r="C246" s="5" t="s">
        <v>7648</v>
      </c>
    </row>
    <row r="247" spans="1:3" ht="19.95" customHeight="1" x14ac:dyDescent="0.45">
      <c r="A247" s="188" t="s">
        <v>7648</v>
      </c>
      <c r="B247" s="5" t="s">
        <v>7648</v>
      </c>
      <c r="C247" s="5" t="s">
        <v>7648</v>
      </c>
    </row>
    <row r="248" spans="1:3" ht="19.95" customHeight="1" x14ac:dyDescent="0.45">
      <c r="A248" s="188" t="s">
        <v>7648</v>
      </c>
      <c r="B248" s="5" t="s">
        <v>7648</v>
      </c>
      <c r="C248" s="5" t="s">
        <v>7648</v>
      </c>
    </row>
    <row r="249" spans="1:3" ht="19.95" customHeight="1" x14ac:dyDescent="0.45">
      <c r="A249" s="188" t="s">
        <v>7648</v>
      </c>
      <c r="B249" s="5" t="s">
        <v>7648</v>
      </c>
      <c r="C249" s="5" t="s">
        <v>7648</v>
      </c>
    </row>
    <row r="250" spans="1:3" ht="19.95" customHeight="1" x14ac:dyDescent="0.45">
      <c r="A250" s="188" t="s">
        <v>7648</v>
      </c>
      <c r="B250" s="5" t="s">
        <v>7648</v>
      </c>
      <c r="C250" s="5" t="s">
        <v>7648</v>
      </c>
    </row>
    <row r="251" spans="1:3" ht="19.95" customHeight="1" x14ac:dyDescent="0.45">
      <c r="A251" s="188" t="s">
        <v>7648</v>
      </c>
      <c r="B251" s="5" t="s">
        <v>7648</v>
      </c>
      <c r="C251" s="5" t="s">
        <v>7648</v>
      </c>
    </row>
    <row r="252" spans="1:3" ht="19.95" customHeight="1" x14ac:dyDescent="0.45">
      <c r="A252" s="188" t="s">
        <v>7648</v>
      </c>
      <c r="B252" s="5" t="s">
        <v>7648</v>
      </c>
      <c r="C252" s="5" t="s">
        <v>7648</v>
      </c>
    </row>
    <row r="253" spans="1:3" ht="19.95" customHeight="1" x14ac:dyDescent="0.45">
      <c r="A253" s="188" t="s">
        <v>7648</v>
      </c>
      <c r="B253" s="5" t="s">
        <v>7648</v>
      </c>
      <c r="C253" s="5" t="s">
        <v>7648</v>
      </c>
    </row>
    <row r="254" spans="1:3" ht="19.95" customHeight="1" x14ac:dyDescent="0.45">
      <c r="A254" s="188" t="s">
        <v>7648</v>
      </c>
      <c r="B254" s="5" t="s">
        <v>7648</v>
      </c>
      <c r="C254" s="5" t="s">
        <v>7648</v>
      </c>
    </row>
    <row r="255" spans="1:3" ht="19.95" customHeight="1" x14ac:dyDescent="0.45">
      <c r="A255" s="188" t="s">
        <v>7648</v>
      </c>
      <c r="B255" s="5" t="s">
        <v>7648</v>
      </c>
      <c r="C255" s="5" t="s">
        <v>7648</v>
      </c>
    </row>
    <row r="256" spans="1:3" ht="19.95" customHeight="1" x14ac:dyDescent="0.45">
      <c r="A256" s="188" t="s">
        <v>7648</v>
      </c>
      <c r="B256" s="5" t="s">
        <v>7648</v>
      </c>
      <c r="C256" s="5" t="s">
        <v>7648</v>
      </c>
    </row>
    <row r="257" spans="1:3" ht="19.95" customHeight="1" x14ac:dyDescent="0.45">
      <c r="A257" s="188" t="s">
        <v>7648</v>
      </c>
      <c r="B257" s="5" t="s">
        <v>7648</v>
      </c>
      <c r="C257" s="5" t="s">
        <v>7648</v>
      </c>
    </row>
    <row r="258" spans="1:3" ht="19.95" customHeight="1" x14ac:dyDescent="0.45">
      <c r="A258" s="188" t="s">
        <v>7648</v>
      </c>
      <c r="B258" s="5" t="s">
        <v>7648</v>
      </c>
      <c r="C258" s="5" t="s">
        <v>7648</v>
      </c>
    </row>
    <row r="259" spans="1:3" ht="19.95" customHeight="1" x14ac:dyDescent="0.45">
      <c r="A259" s="188" t="s">
        <v>7648</v>
      </c>
      <c r="B259" s="5" t="s">
        <v>7648</v>
      </c>
      <c r="C259" s="5" t="s">
        <v>7648</v>
      </c>
    </row>
    <row r="260" spans="1:3" ht="19.95" customHeight="1" x14ac:dyDescent="0.45">
      <c r="A260" s="188" t="s">
        <v>7648</v>
      </c>
      <c r="B260" s="5" t="s">
        <v>7648</v>
      </c>
      <c r="C260" s="5" t="s">
        <v>7648</v>
      </c>
    </row>
    <row r="261" spans="1:3" ht="19.95" customHeight="1" x14ac:dyDescent="0.45">
      <c r="A261" s="188" t="s">
        <v>7648</v>
      </c>
      <c r="B261" s="5" t="s">
        <v>7648</v>
      </c>
      <c r="C261" s="5" t="s">
        <v>7648</v>
      </c>
    </row>
    <row r="262" spans="1:3" ht="19.95" customHeight="1" x14ac:dyDescent="0.45">
      <c r="A262" s="188" t="s">
        <v>7648</v>
      </c>
      <c r="B262" s="5" t="s">
        <v>7648</v>
      </c>
      <c r="C262" s="5" t="s">
        <v>7648</v>
      </c>
    </row>
    <row r="263" spans="1:3" ht="19.95" customHeight="1" x14ac:dyDescent="0.45">
      <c r="A263" s="188" t="s">
        <v>7648</v>
      </c>
      <c r="B263" s="5" t="s">
        <v>7648</v>
      </c>
      <c r="C263" s="5" t="s">
        <v>7648</v>
      </c>
    </row>
    <row r="264" spans="1:3" ht="19.95" customHeight="1" x14ac:dyDescent="0.45">
      <c r="A264" s="188" t="s">
        <v>7648</v>
      </c>
      <c r="B264" s="5" t="s">
        <v>7648</v>
      </c>
      <c r="C264" s="5" t="s">
        <v>7648</v>
      </c>
    </row>
    <row r="265" spans="1:3" ht="19.95" customHeight="1" x14ac:dyDescent="0.45">
      <c r="A265" s="188" t="s">
        <v>7648</v>
      </c>
      <c r="B265" s="5" t="s">
        <v>7648</v>
      </c>
      <c r="C265" s="5" t="s">
        <v>7648</v>
      </c>
    </row>
    <row r="266" spans="1:3" ht="19.95" customHeight="1" x14ac:dyDescent="0.45">
      <c r="A266" s="188" t="s">
        <v>7648</v>
      </c>
      <c r="B266" s="5" t="s">
        <v>7648</v>
      </c>
      <c r="C266" s="5" t="s">
        <v>7648</v>
      </c>
    </row>
    <row r="267" spans="1:3" ht="19.95" customHeight="1" x14ac:dyDescent="0.45">
      <c r="A267" s="188" t="s">
        <v>7648</v>
      </c>
      <c r="B267" s="5" t="s">
        <v>7648</v>
      </c>
      <c r="C267" s="5" t="s">
        <v>7648</v>
      </c>
    </row>
    <row r="268" spans="1:3" ht="19.95" customHeight="1" x14ac:dyDescent="0.45">
      <c r="A268" s="188" t="s">
        <v>7648</v>
      </c>
      <c r="B268" s="5" t="s">
        <v>7648</v>
      </c>
      <c r="C268" s="5" t="s">
        <v>7648</v>
      </c>
    </row>
    <row r="269" spans="1:3" ht="19.95" customHeight="1" x14ac:dyDescent="0.45">
      <c r="A269" s="188" t="s">
        <v>7648</v>
      </c>
      <c r="B269" s="5" t="s">
        <v>7648</v>
      </c>
      <c r="C269" s="5" t="s">
        <v>7648</v>
      </c>
    </row>
    <row r="270" spans="1:3" ht="19.95" customHeight="1" x14ac:dyDescent="0.45">
      <c r="A270" s="188" t="s">
        <v>7648</v>
      </c>
      <c r="B270" s="5" t="s">
        <v>7648</v>
      </c>
      <c r="C270" s="5" t="s">
        <v>7648</v>
      </c>
    </row>
    <row r="271" spans="1:3" ht="19.95" customHeight="1" x14ac:dyDescent="0.45">
      <c r="A271" s="188" t="s">
        <v>7648</v>
      </c>
      <c r="B271" s="5" t="s">
        <v>7648</v>
      </c>
      <c r="C271" s="5" t="s">
        <v>7648</v>
      </c>
    </row>
    <row r="272" spans="1:3" ht="19.95" customHeight="1" x14ac:dyDescent="0.45">
      <c r="A272" s="188" t="s">
        <v>7648</v>
      </c>
      <c r="B272" s="5" t="s">
        <v>7648</v>
      </c>
      <c r="C272" s="5" t="s">
        <v>7648</v>
      </c>
    </row>
    <row r="273" spans="1:3" ht="19.95" customHeight="1" x14ac:dyDescent="0.45">
      <c r="A273" s="188" t="s">
        <v>7648</v>
      </c>
      <c r="B273" s="5" t="s">
        <v>7648</v>
      </c>
      <c r="C273" s="5" t="s">
        <v>7648</v>
      </c>
    </row>
    <row r="274" spans="1:3" ht="19.95" customHeight="1" x14ac:dyDescent="0.45">
      <c r="A274" s="188" t="s">
        <v>7648</v>
      </c>
      <c r="B274" s="5" t="s">
        <v>7648</v>
      </c>
      <c r="C274" s="5" t="s">
        <v>7648</v>
      </c>
    </row>
    <row r="275" spans="1:3" ht="19.95" customHeight="1" x14ac:dyDescent="0.45">
      <c r="A275" s="188" t="s">
        <v>7648</v>
      </c>
      <c r="B275" s="5" t="s">
        <v>7648</v>
      </c>
      <c r="C275" s="5" t="s">
        <v>7648</v>
      </c>
    </row>
    <row r="276" spans="1:3" ht="19.95" customHeight="1" x14ac:dyDescent="0.45">
      <c r="A276" s="188" t="s">
        <v>7648</v>
      </c>
      <c r="B276" s="5" t="s">
        <v>7648</v>
      </c>
      <c r="C276" s="5" t="s">
        <v>7648</v>
      </c>
    </row>
    <row r="277" spans="1:3" ht="19.95" customHeight="1" x14ac:dyDescent="0.45">
      <c r="A277" s="188" t="s">
        <v>7648</v>
      </c>
      <c r="B277" s="5" t="s">
        <v>7648</v>
      </c>
      <c r="C277" s="5" t="s">
        <v>7648</v>
      </c>
    </row>
    <row r="278" spans="1:3" ht="19.95" customHeight="1" x14ac:dyDescent="0.45">
      <c r="A278" s="188" t="s">
        <v>7648</v>
      </c>
      <c r="B278" s="5" t="s">
        <v>7648</v>
      </c>
      <c r="C278" s="5" t="s">
        <v>7648</v>
      </c>
    </row>
    <row r="279" spans="1:3" ht="19.95" customHeight="1" x14ac:dyDescent="0.45">
      <c r="A279" s="188" t="s">
        <v>7648</v>
      </c>
      <c r="B279" s="5" t="s">
        <v>7648</v>
      </c>
      <c r="C279" s="5" t="s">
        <v>7648</v>
      </c>
    </row>
    <row r="280" spans="1:3" ht="19.95" customHeight="1" x14ac:dyDescent="0.45">
      <c r="A280" s="188" t="s">
        <v>7648</v>
      </c>
      <c r="B280" s="5" t="s">
        <v>7648</v>
      </c>
      <c r="C280" s="5" t="s">
        <v>7648</v>
      </c>
    </row>
    <row r="281" spans="1:3" ht="19.95" customHeight="1" x14ac:dyDescent="0.45">
      <c r="A281" s="188" t="s">
        <v>7648</v>
      </c>
      <c r="B281" s="5" t="s">
        <v>7648</v>
      </c>
      <c r="C281" s="5" t="s">
        <v>7648</v>
      </c>
    </row>
    <row r="282" spans="1:3" ht="19.95" customHeight="1" x14ac:dyDescent="0.45">
      <c r="A282" s="188" t="s">
        <v>7648</v>
      </c>
      <c r="B282" s="5" t="s">
        <v>7648</v>
      </c>
      <c r="C282" s="5" t="s">
        <v>7648</v>
      </c>
    </row>
    <row r="283" spans="1:3" ht="19.95" customHeight="1" x14ac:dyDescent="0.45">
      <c r="A283" s="188" t="s">
        <v>7648</v>
      </c>
      <c r="B283" s="5" t="s">
        <v>7648</v>
      </c>
      <c r="C283" s="5" t="s">
        <v>7648</v>
      </c>
    </row>
    <row r="284" spans="1:3" ht="19.95" customHeight="1" x14ac:dyDescent="0.45">
      <c r="A284" s="188" t="s">
        <v>7648</v>
      </c>
      <c r="B284" s="5" t="s">
        <v>7648</v>
      </c>
      <c r="C284" s="5" t="s">
        <v>7648</v>
      </c>
    </row>
    <row r="285" spans="1:3" ht="19.95" customHeight="1" x14ac:dyDescent="0.45">
      <c r="A285" s="188" t="s">
        <v>7648</v>
      </c>
      <c r="B285" s="5" t="s">
        <v>7648</v>
      </c>
      <c r="C285" s="5" t="s">
        <v>7648</v>
      </c>
    </row>
    <row r="286" spans="1:3" ht="19.95" customHeight="1" x14ac:dyDescent="0.45">
      <c r="A286" s="188" t="s">
        <v>7648</v>
      </c>
      <c r="B286" s="5" t="s">
        <v>7648</v>
      </c>
      <c r="C286" s="5" t="s">
        <v>7648</v>
      </c>
    </row>
    <row r="287" spans="1:3" ht="19.95" customHeight="1" x14ac:dyDescent="0.45">
      <c r="A287" s="188" t="s">
        <v>7648</v>
      </c>
      <c r="B287" s="5" t="s">
        <v>7648</v>
      </c>
      <c r="C287" s="5" t="s">
        <v>7648</v>
      </c>
    </row>
    <row r="288" spans="1:3" ht="19.95" customHeight="1" x14ac:dyDescent="0.45">
      <c r="A288" s="188" t="s">
        <v>7648</v>
      </c>
      <c r="B288" s="5" t="s">
        <v>7648</v>
      </c>
      <c r="C288" s="5" t="s">
        <v>7648</v>
      </c>
    </row>
    <row r="289" spans="1:3" ht="19.95" customHeight="1" x14ac:dyDescent="0.45">
      <c r="A289" s="188" t="s">
        <v>7648</v>
      </c>
      <c r="B289" s="5" t="s">
        <v>7648</v>
      </c>
      <c r="C289" s="5" t="s">
        <v>7648</v>
      </c>
    </row>
    <row r="290" spans="1:3" ht="19.95" customHeight="1" x14ac:dyDescent="0.45">
      <c r="A290" s="188" t="s">
        <v>7648</v>
      </c>
      <c r="B290" s="5" t="s">
        <v>7648</v>
      </c>
      <c r="C290" s="5" t="s">
        <v>7648</v>
      </c>
    </row>
    <row r="291" spans="1:3" ht="19.95" customHeight="1" x14ac:dyDescent="0.45">
      <c r="A291" s="188" t="s">
        <v>7648</v>
      </c>
      <c r="B291" s="5" t="s">
        <v>7648</v>
      </c>
      <c r="C291" s="5" t="s">
        <v>7648</v>
      </c>
    </row>
    <row r="292" spans="1:3" ht="19.95" customHeight="1" x14ac:dyDescent="0.45">
      <c r="A292" s="188" t="s">
        <v>7648</v>
      </c>
      <c r="B292" s="5" t="s">
        <v>7648</v>
      </c>
      <c r="C292" s="5" t="s">
        <v>7648</v>
      </c>
    </row>
    <row r="293" spans="1:3" ht="19.95" customHeight="1" x14ac:dyDescent="0.45">
      <c r="A293" s="188" t="s">
        <v>7648</v>
      </c>
      <c r="B293" s="5" t="s">
        <v>7648</v>
      </c>
      <c r="C293" s="5" t="s">
        <v>7648</v>
      </c>
    </row>
    <row r="294" spans="1:3" ht="19.95" customHeight="1" x14ac:dyDescent="0.45">
      <c r="A294" s="188" t="s">
        <v>7648</v>
      </c>
      <c r="B294" s="5" t="s">
        <v>7648</v>
      </c>
      <c r="C294" s="5" t="s">
        <v>7648</v>
      </c>
    </row>
    <row r="295" spans="1:3" ht="19.95" customHeight="1" x14ac:dyDescent="0.45">
      <c r="A295" s="188" t="s">
        <v>7648</v>
      </c>
      <c r="B295" s="5" t="s">
        <v>7648</v>
      </c>
      <c r="C295" s="5" t="s">
        <v>7648</v>
      </c>
    </row>
    <row r="296" spans="1:3" ht="19.95" customHeight="1" x14ac:dyDescent="0.45">
      <c r="A296" s="188" t="s">
        <v>7648</v>
      </c>
      <c r="B296" s="5" t="s">
        <v>7648</v>
      </c>
      <c r="C296" s="5" t="s">
        <v>7648</v>
      </c>
    </row>
    <row r="297" spans="1:3" ht="19.95" customHeight="1" x14ac:dyDescent="0.45">
      <c r="A297" s="188" t="s">
        <v>7648</v>
      </c>
      <c r="B297" s="5" t="s">
        <v>7648</v>
      </c>
      <c r="C297" s="5" t="s">
        <v>7648</v>
      </c>
    </row>
    <row r="298" spans="1:3" ht="19.95" customHeight="1" x14ac:dyDescent="0.45">
      <c r="A298" s="188" t="s">
        <v>7648</v>
      </c>
      <c r="B298" s="5" t="s">
        <v>7648</v>
      </c>
      <c r="C298" s="5" t="s">
        <v>7648</v>
      </c>
    </row>
    <row r="299" spans="1:3" ht="19.95" customHeight="1" x14ac:dyDescent="0.45">
      <c r="A299" s="188" t="s">
        <v>7648</v>
      </c>
      <c r="B299" s="5" t="s">
        <v>7648</v>
      </c>
      <c r="C299" s="5" t="s">
        <v>7648</v>
      </c>
    </row>
    <row r="300" spans="1:3" ht="19.95" customHeight="1" x14ac:dyDescent="0.45">
      <c r="A300" s="188" t="s">
        <v>7648</v>
      </c>
      <c r="B300" s="5" t="s">
        <v>7648</v>
      </c>
      <c r="C300" s="5" t="s">
        <v>7648</v>
      </c>
    </row>
    <row r="301" spans="1:3" ht="19.95" customHeight="1" x14ac:dyDescent="0.45">
      <c r="A301" s="188" t="s">
        <v>7648</v>
      </c>
      <c r="B301" s="5" t="s">
        <v>7648</v>
      </c>
      <c r="C301" s="5" t="s">
        <v>7648</v>
      </c>
    </row>
    <row r="302" spans="1:3" ht="19.95" customHeight="1" x14ac:dyDescent="0.45">
      <c r="A302" s="188" t="s">
        <v>7648</v>
      </c>
      <c r="B302" s="5" t="s">
        <v>7648</v>
      </c>
      <c r="C302" s="5" t="s">
        <v>7648</v>
      </c>
    </row>
    <row r="303" spans="1:3" ht="19.95" customHeight="1" x14ac:dyDescent="0.45">
      <c r="A303" s="188" t="s">
        <v>7648</v>
      </c>
      <c r="B303" s="5" t="s">
        <v>7648</v>
      </c>
      <c r="C303" s="5" t="s">
        <v>7648</v>
      </c>
    </row>
    <row r="304" spans="1:3" ht="19.95" customHeight="1" x14ac:dyDescent="0.45">
      <c r="A304" s="188" t="s">
        <v>7648</v>
      </c>
      <c r="B304" s="5" t="s">
        <v>7648</v>
      </c>
      <c r="C304" s="5" t="s">
        <v>7648</v>
      </c>
    </row>
    <row r="305" spans="1:3" ht="19.95" customHeight="1" x14ac:dyDescent="0.45">
      <c r="A305" s="188" t="s">
        <v>7648</v>
      </c>
      <c r="B305" s="5" t="s">
        <v>7648</v>
      </c>
      <c r="C305" s="5" t="s">
        <v>7648</v>
      </c>
    </row>
    <row r="306" spans="1:3" ht="19.95" customHeight="1" x14ac:dyDescent="0.45">
      <c r="A306" s="188" t="s">
        <v>7648</v>
      </c>
      <c r="B306" s="5" t="s">
        <v>7648</v>
      </c>
      <c r="C306" s="5" t="s">
        <v>7648</v>
      </c>
    </row>
    <row r="307" spans="1:3" ht="19.95" customHeight="1" x14ac:dyDescent="0.45">
      <c r="A307" s="188" t="s">
        <v>7648</v>
      </c>
      <c r="B307" s="5" t="s">
        <v>7648</v>
      </c>
      <c r="C307" s="5" t="s">
        <v>7648</v>
      </c>
    </row>
    <row r="308" spans="1:3" ht="19.95" customHeight="1" x14ac:dyDescent="0.45">
      <c r="A308" s="188" t="s">
        <v>7648</v>
      </c>
      <c r="B308" s="5" t="s">
        <v>7648</v>
      </c>
      <c r="C308" s="5" t="s">
        <v>7648</v>
      </c>
    </row>
    <row r="309" spans="1:3" ht="19.95" customHeight="1" x14ac:dyDescent="0.45">
      <c r="A309" s="188" t="s">
        <v>7648</v>
      </c>
      <c r="B309" s="5" t="s">
        <v>7648</v>
      </c>
      <c r="C309" s="5" t="s">
        <v>7648</v>
      </c>
    </row>
    <row r="310" spans="1:3" ht="19.95" customHeight="1" x14ac:dyDescent="0.45">
      <c r="A310" s="188" t="s">
        <v>7648</v>
      </c>
      <c r="B310" s="5" t="s">
        <v>7648</v>
      </c>
      <c r="C310" s="5" t="s">
        <v>7648</v>
      </c>
    </row>
    <row r="311" spans="1:3" ht="19.95" customHeight="1" x14ac:dyDescent="0.45">
      <c r="A311" s="188" t="s">
        <v>7648</v>
      </c>
      <c r="B311" s="5" t="s">
        <v>7648</v>
      </c>
      <c r="C311" s="5" t="s">
        <v>7648</v>
      </c>
    </row>
    <row r="312" spans="1:3" ht="19.95" customHeight="1" x14ac:dyDescent="0.45">
      <c r="A312" s="188" t="s">
        <v>7648</v>
      </c>
      <c r="B312" s="5" t="s">
        <v>7648</v>
      </c>
      <c r="C312" s="5" t="s">
        <v>7648</v>
      </c>
    </row>
    <row r="313" spans="1:3" ht="19.95" customHeight="1" x14ac:dyDescent="0.45">
      <c r="A313" s="188" t="s">
        <v>7648</v>
      </c>
      <c r="B313" s="5" t="s">
        <v>7648</v>
      </c>
      <c r="C313" s="5" t="s">
        <v>7648</v>
      </c>
    </row>
    <row r="314" spans="1:3" ht="19.95" customHeight="1" x14ac:dyDescent="0.45">
      <c r="A314" s="188" t="s">
        <v>7648</v>
      </c>
      <c r="B314" s="5" t="s">
        <v>7648</v>
      </c>
      <c r="C314" s="5" t="s">
        <v>7648</v>
      </c>
    </row>
    <row r="315" spans="1:3" ht="19.95" customHeight="1" x14ac:dyDescent="0.45">
      <c r="A315" s="188" t="s">
        <v>7648</v>
      </c>
      <c r="B315" s="5" t="s">
        <v>7648</v>
      </c>
      <c r="C315" s="5" t="s">
        <v>7648</v>
      </c>
    </row>
    <row r="316" spans="1:3" ht="19.95" customHeight="1" x14ac:dyDescent="0.45">
      <c r="A316" s="188" t="s">
        <v>7648</v>
      </c>
      <c r="B316" s="5" t="s">
        <v>7648</v>
      </c>
      <c r="C316" s="5" t="s">
        <v>7648</v>
      </c>
    </row>
    <row r="317" spans="1:3" ht="19.95" customHeight="1" x14ac:dyDescent="0.45">
      <c r="A317" s="188" t="s">
        <v>7648</v>
      </c>
      <c r="B317" s="5" t="s">
        <v>7648</v>
      </c>
      <c r="C317" s="5" t="s">
        <v>7648</v>
      </c>
    </row>
    <row r="318" spans="1:3" ht="19.95" customHeight="1" x14ac:dyDescent="0.45">
      <c r="A318" s="188" t="s">
        <v>7648</v>
      </c>
      <c r="B318" s="5" t="s">
        <v>7648</v>
      </c>
      <c r="C318" s="5" t="s">
        <v>7648</v>
      </c>
    </row>
    <row r="319" spans="1:3" ht="19.95" customHeight="1" x14ac:dyDescent="0.45">
      <c r="A319" s="188" t="s">
        <v>7648</v>
      </c>
      <c r="B319" s="5" t="s">
        <v>7648</v>
      </c>
      <c r="C319" s="5" t="s">
        <v>7648</v>
      </c>
    </row>
    <row r="320" spans="1:3" ht="19.95" customHeight="1" x14ac:dyDescent="0.45">
      <c r="A320" s="188" t="s">
        <v>7648</v>
      </c>
      <c r="B320" s="5" t="s">
        <v>7648</v>
      </c>
      <c r="C320" s="5" t="s">
        <v>7648</v>
      </c>
    </row>
    <row r="321" spans="1:3" ht="19.95" customHeight="1" x14ac:dyDescent="0.45">
      <c r="A321" s="188" t="s">
        <v>7648</v>
      </c>
      <c r="B321" s="5" t="s">
        <v>7648</v>
      </c>
      <c r="C321" s="5" t="s">
        <v>7648</v>
      </c>
    </row>
    <row r="322" spans="1:3" ht="19.95" customHeight="1" x14ac:dyDescent="0.45">
      <c r="A322" s="188" t="s">
        <v>7648</v>
      </c>
      <c r="B322" s="5" t="s">
        <v>7648</v>
      </c>
      <c r="C322" s="5" t="s">
        <v>7648</v>
      </c>
    </row>
    <row r="323" spans="1:3" ht="19.95" customHeight="1" x14ac:dyDescent="0.45">
      <c r="A323" s="188" t="s">
        <v>7648</v>
      </c>
      <c r="B323" s="5" t="s">
        <v>7648</v>
      </c>
      <c r="C323" s="5" t="s">
        <v>7648</v>
      </c>
    </row>
    <row r="324" spans="1:3" ht="19.95" customHeight="1" x14ac:dyDescent="0.45">
      <c r="A324" s="188" t="s">
        <v>7648</v>
      </c>
      <c r="B324" s="5" t="s">
        <v>7648</v>
      </c>
      <c r="C324" s="5" t="s">
        <v>7648</v>
      </c>
    </row>
    <row r="325" spans="1:3" ht="19.95" customHeight="1" x14ac:dyDescent="0.45">
      <c r="A325" s="188" t="s">
        <v>7648</v>
      </c>
      <c r="B325" s="5" t="s">
        <v>7648</v>
      </c>
      <c r="C325" s="5" t="s">
        <v>7648</v>
      </c>
    </row>
    <row r="326" spans="1:3" ht="19.95" customHeight="1" x14ac:dyDescent="0.45">
      <c r="A326" s="188" t="s">
        <v>7648</v>
      </c>
      <c r="B326" s="5" t="s">
        <v>7648</v>
      </c>
      <c r="C326" s="5" t="s">
        <v>7648</v>
      </c>
    </row>
    <row r="327" spans="1:3" ht="19.95" customHeight="1" x14ac:dyDescent="0.45">
      <c r="A327" s="188" t="s">
        <v>7648</v>
      </c>
      <c r="B327" s="5" t="s">
        <v>7648</v>
      </c>
      <c r="C327" s="5" t="s">
        <v>7648</v>
      </c>
    </row>
    <row r="328" spans="1:3" ht="19.95" customHeight="1" x14ac:dyDescent="0.45">
      <c r="A328" s="188" t="s">
        <v>7648</v>
      </c>
      <c r="B328" s="5" t="s">
        <v>7648</v>
      </c>
      <c r="C328" s="5" t="s">
        <v>7648</v>
      </c>
    </row>
    <row r="329" spans="1:3" ht="19.95" customHeight="1" x14ac:dyDescent="0.45">
      <c r="A329" s="188" t="s">
        <v>7648</v>
      </c>
      <c r="B329" s="5" t="s">
        <v>7648</v>
      </c>
      <c r="C329" s="5" t="s">
        <v>7648</v>
      </c>
    </row>
    <row r="330" spans="1:3" ht="19.95" customHeight="1" x14ac:dyDescent="0.45">
      <c r="A330" s="188" t="s">
        <v>7648</v>
      </c>
      <c r="B330" s="5" t="s">
        <v>7648</v>
      </c>
      <c r="C330" s="5" t="s">
        <v>7648</v>
      </c>
    </row>
    <row r="331" spans="1:3" ht="19.95" customHeight="1" x14ac:dyDescent="0.45">
      <c r="A331" s="188" t="s">
        <v>7648</v>
      </c>
      <c r="B331" s="5" t="s">
        <v>7648</v>
      </c>
      <c r="C331" s="5" t="s">
        <v>7648</v>
      </c>
    </row>
    <row r="332" spans="1:3" ht="19.95" customHeight="1" x14ac:dyDescent="0.45">
      <c r="A332" s="188" t="s">
        <v>7648</v>
      </c>
      <c r="B332" s="5" t="s">
        <v>7648</v>
      </c>
      <c r="C332" s="5" t="s">
        <v>7648</v>
      </c>
    </row>
    <row r="333" spans="1:3" ht="19.95" customHeight="1" x14ac:dyDescent="0.45">
      <c r="A333" s="188" t="s">
        <v>7648</v>
      </c>
      <c r="B333" s="5" t="s">
        <v>7648</v>
      </c>
      <c r="C333" s="5" t="s">
        <v>7648</v>
      </c>
    </row>
    <row r="334" spans="1:3" ht="19.95" customHeight="1" x14ac:dyDescent="0.45">
      <c r="A334" s="188" t="s">
        <v>7648</v>
      </c>
      <c r="B334" s="5" t="s">
        <v>7648</v>
      </c>
      <c r="C334" s="5" t="s">
        <v>7648</v>
      </c>
    </row>
    <row r="335" spans="1:3" ht="19.95" customHeight="1" x14ac:dyDescent="0.45">
      <c r="A335" s="188" t="s">
        <v>7648</v>
      </c>
      <c r="B335" s="5" t="s">
        <v>7648</v>
      </c>
      <c r="C335" s="5" t="s">
        <v>7648</v>
      </c>
    </row>
    <row r="336" spans="1:3" ht="19.95" customHeight="1" x14ac:dyDescent="0.45">
      <c r="A336" s="188" t="s">
        <v>7648</v>
      </c>
      <c r="B336" s="5" t="s">
        <v>7648</v>
      </c>
      <c r="C336" s="5" t="s">
        <v>7648</v>
      </c>
    </row>
    <row r="337" spans="1:3" ht="19.95" customHeight="1" x14ac:dyDescent="0.45">
      <c r="A337" s="188" t="s">
        <v>7648</v>
      </c>
      <c r="B337" s="5" t="s">
        <v>7648</v>
      </c>
      <c r="C337" s="5" t="s">
        <v>7648</v>
      </c>
    </row>
    <row r="338" spans="1:3" ht="19.95" customHeight="1" x14ac:dyDescent="0.45">
      <c r="A338" s="188" t="s">
        <v>7648</v>
      </c>
      <c r="B338" s="5" t="s">
        <v>7648</v>
      </c>
      <c r="C338" s="5" t="s">
        <v>7648</v>
      </c>
    </row>
    <row r="339" spans="1:3" ht="19.95" customHeight="1" x14ac:dyDescent="0.45">
      <c r="A339" s="188" t="s">
        <v>7648</v>
      </c>
      <c r="B339" s="5" t="s">
        <v>7648</v>
      </c>
      <c r="C339" s="5" t="s">
        <v>7648</v>
      </c>
    </row>
    <row r="340" spans="1:3" ht="19.95" customHeight="1" x14ac:dyDescent="0.45">
      <c r="A340" s="188" t="s">
        <v>7648</v>
      </c>
      <c r="B340" s="5" t="s">
        <v>7648</v>
      </c>
      <c r="C340" s="5" t="s">
        <v>7648</v>
      </c>
    </row>
    <row r="341" spans="1:3" ht="19.95" customHeight="1" x14ac:dyDescent="0.45">
      <c r="A341" s="188" t="s">
        <v>7648</v>
      </c>
      <c r="B341" s="5" t="s">
        <v>7648</v>
      </c>
      <c r="C341" s="5" t="s">
        <v>7648</v>
      </c>
    </row>
    <row r="342" spans="1:3" ht="19.95" customHeight="1" x14ac:dyDescent="0.45">
      <c r="A342" s="188" t="s">
        <v>7648</v>
      </c>
      <c r="B342" s="5" t="s">
        <v>7648</v>
      </c>
      <c r="C342" s="5" t="s">
        <v>7648</v>
      </c>
    </row>
    <row r="343" spans="1:3" ht="19.95" customHeight="1" x14ac:dyDescent="0.45">
      <c r="A343" s="188" t="s">
        <v>7648</v>
      </c>
      <c r="B343" s="5" t="s">
        <v>7648</v>
      </c>
      <c r="C343" s="5" t="s">
        <v>7648</v>
      </c>
    </row>
    <row r="344" spans="1:3" ht="19.95" customHeight="1" x14ac:dyDescent="0.45">
      <c r="A344" s="188" t="s">
        <v>7648</v>
      </c>
      <c r="B344" s="5" t="s">
        <v>7648</v>
      </c>
      <c r="C344" s="5" t="s">
        <v>7648</v>
      </c>
    </row>
    <row r="345" spans="1:3" ht="19.95" customHeight="1" x14ac:dyDescent="0.45">
      <c r="A345" s="188" t="s">
        <v>7648</v>
      </c>
      <c r="B345" s="5" t="s">
        <v>7648</v>
      </c>
      <c r="C345" s="5" t="s">
        <v>7648</v>
      </c>
    </row>
    <row r="346" spans="1:3" ht="19.95" customHeight="1" x14ac:dyDescent="0.45">
      <c r="A346" s="188" t="s">
        <v>7648</v>
      </c>
      <c r="B346" s="5" t="s">
        <v>7648</v>
      </c>
      <c r="C346" s="5" t="s">
        <v>7648</v>
      </c>
    </row>
    <row r="347" spans="1:3" ht="19.95" customHeight="1" x14ac:dyDescent="0.45">
      <c r="A347" s="188" t="s">
        <v>7648</v>
      </c>
      <c r="B347" s="5" t="s">
        <v>7648</v>
      </c>
      <c r="C347" s="5" t="s">
        <v>7648</v>
      </c>
    </row>
    <row r="348" spans="1:3" ht="19.95" customHeight="1" x14ac:dyDescent="0.45">
      <c r="A348" s="188" t="s">
        <v>7648</v>
      </c>
      <c r="B348" s="5" t="s">
        <v>7648</v>
      </c>
      <c r="C348" s="5" t="s">
        <v>7648</v>
      </c>
    </row>
    <row r="349" spans="1:3" ht="19.95" customHeight="1" x14ac:dyDescent="0.45">
      <c r="A349" s="188" t="s">
        <v>7648</v>
      </c>
      <c r="B349" s="5" t="s">
        <v>7648</v>
      </c>
      <c r="C349" s="5" t="s">
        <v>7648</v>
      </c>
    </row>
    <row r="350" spans="1:3" ht="19.95" customHeight="1" x14ac:dyDescent="0.45">
      <c r="A350" s="188" t="s">
        <v>7648</v>
      </c>
      <c r="B350" s="5" t="s">
        <v>7648</v>
      </c>
      <c r="C350" s="5" t="s">
        <v>7648</v>
      </c>
    </row>
    <row r="351" spans="1:3" ht="19.95" customHeight="1" x14ac:dyDescent="0.45">
      <c r="A351" s="188" t="s">
        <v>7648</v>
      </c>
      <c r="B351" s="5" t="s">
        <v>7648</v>
      </c>
      <c r="C351" s="5" t="s">
        <v>7648</v>
      </c>
    </row>
    <row r="352" spans="1:3" ht="19.95" customHeight="1" x14ac:dyDescent="0.45">
      <c r="A352" s="188" t="s">
        <v>7648</v>
      </c>
      <c r="B352" s="5" t="s">
        <v>7648</v>
      </c>
      <c r="C352" s="5" t="s">
        <v>7648</v>
      </c>
    </row>
    <row r="353" spans="1:3" ht="19.95" customHeight="1" x14ac:dyDescent="0.45">
      <c r="A353" s="188" t="s">
        <v>7648</v>
      </c>
      <c r="B353" s="5" t="s">
        <v>7648</v>
      </c>
      <c r="C353" s="5" t="s">
        <v>7648</v>
      </c>
    </row>
    <row r="354" spans="1:3" ht="19.95" customHeight="1" x14ac:dyDescent="0.45">
      <c r="A354" s="188" t="s">
        <v>7648</v>
      </c>
      <c r="B354" s="5" t="s">
        <v>7648</v>
      </c>
      <c r="C354" s="5" t="s">
        <v>7648</v>
      </c>
    </row>
    <row r="355" spans="1:3" ht="19.95" customHeight="1" x14ac:dyDescent="0.45">
      <c r="A355" s="188" t="s">
        <v>7648</v>
      </c>
      <c r="B355" s="5" t="s">
        <v>7648</v>
      </c>
      <c r="C355" s="5" t="s">
        <v>7648</v>
      </c>
    </row>
    <row r="356" spans="1:3" ht="19.95" customHeight="1" x14ac:dyDescent="0.45">
      <c r="A356" s="188" t="s">
        <v>7648</v>
      </c>
      <c r="B356" s="5" t="s">
        <v>7648</v>
      </c>
      <c r="C356" s="5" t="s">
        <v>7648</v>
      </c>
    </row>
    <row r="357" spans="1:3" ht="19.95" customHeight="1" x14ac:dyDescent="0.45">
      <c r="A357" s="188" t="s">
        <v>7648</v>
      </c>
      <c r="B357" s="5" t="s">
        <v>7648</v>
      </c>
      <c r="C357" s="5" t="s">
        <v>7648</v>
      </c>
    </row>
    <row r="358" spans="1:3" ht="19.95" customHeight="1" x14ac:dyDescent="0.45">
      <c r="A358" s="188" t="s">
        <v>7648</v>
      </c>
      <c r="B358" s="5" t="s">
        <v>7648</v>
      </c>
      <c r="C358" s="5" t="s">
        <v>7648</v>
      </c>
    </row>
    <row r="359" spans="1:3" ht="19.95" customHeight="1" x14ac:dyDescent="0.45">
      <c r="A359" s="188" t="s">
        <v>7648</v>
      </c>
      <c r="B359" s="5" t="s">
        <v>7648</v>
      </c>
      <c r="C359" s="5" t="s">
        <v>7648</v>
      </c>
    </row>
    <row r="360" spans="1:3" ht="19.95" customHeight="1" x14ac:dyDescent="0.45">
      <c r="A360" s="188" t="s">
        <v>7648</v>
      </c>
      <c r="B360" s="5" t="s">
        <v>7648</v>
      </c>
      <c r="C360" s="5" t="s">
        <v>7648</v>
      </c>
    </row>
    <row r="361" spans="1:3" ht="19.95" customHeight="1" x14ac:dyDescent="0.45">
      <c r="A361" s="188" t="s">
        <v>7648</v>
      </c>
      <c r="B361" s="5" t="s">
        <v>7648</v>
      </c>
      <c r="C361" s="5" t="s">
        <v>7648</v>
      </c>
    </row>
    <row r="362" spans="1:3" ht="19.95" customHeight="1" x14ac:dyDescent="0.45">
      <c r="A362" s="188" t="s">
        <v>7648</v>
      </c>
      <c r="B362" s="5" t="s">
        <v>7648</v>
      </c>
      <c r="C362" s="5" t="s">
        <v>7648</v>
      </c>
    </row>
    <row r="363" spans="1:3" ht="19.95" customHeight="1" x14ac:dyDescent="0.45">
      <c r="A363" s="188" t="s">
        <v>7648</v>
      </c>
      <c r="B363" s="5" t="s">
        <v>7648</v>
      </c>
      <c r="C363" s="5" t="s">
        <v>7648</v>
      </c>
    </row>
    <row r="364" spans="1:3" ht="19.95" customHeight="1" x14ac:dyDescent="0.45">
      <c r="A364" s="188" t="s">
        <v>7648</v>
      </c>
      <c r="B364" s="5" t="s">
        <v>7648</v>
      </c>
      <c r="C364" s="5" t="s">
        <v>7648</v>
      </c>
    </row>
    <row r="365" spans="1:3" ht="19.95" customHeight="1" x14ac:dyDescent="0.45">
      <c r="A365" s="188" t="s">
        <v>7648</v>
      </c>
      <c r="B365" s="5" t="s">
        <v>7648</v>
      </c>
      <c r="C365" s="5" t="s">
        <v>7648</v>
      </c>
    </row>
    <row r="366" spans="1:3" ht="19.95" customHeight="1" x14ac:dyDescent="0.45">
      <c r="A366" s="188" t="s">
        <v>7648</v>
      </c>
      <c r="B366" s="5" t="s">
        <v>7648</v>
      </c>
      <c r="C366" s="5" t="s">
        <v>7648</v>
      </c>
    </row>
    <row r="367" spans="1:3" ht="19.95" customHeight="1" x14ac:dyDescent="0.45">
      <c r="A367" s="188" t="s">
        <v>7648</v>
      </c>
      <c r="B367" s="5" t="s">
        <v>7648</v>
      </c>
      <c r="C367" s="5" t="s">
        <v>7648</v>
      </c>
    </row>
    <row r="368" spans="1:3" ht="19.95" customHeight="1" x14ac:dyDescent="0.45">
      <c r="A368" s="188" t="s">
        <v>7648</v>
      </c>
      <c r="B368" s="5" t="s">
        <v>7648</v>
      </c>
      <c r="C368" s="5" t="s">
        <v>7648</v>
      </c>
    </row>
    <row r="369" spans="1:3" ht="19.95" customHeight="1" x14ac:dyDescent="0.45">
      <c r="A369" s="188" t="s">
        <v>7648</v>
      </c>
      <c r="B369" s="5" t="s">
        <v>7648</v>
      </c>
      <c r="C369" s="5" t="s">
        <v>7648</v>
      </c>
    </row>
    <row r="370" spans="1:3" ht="19.95" customHeight="1" x14ac:dyDescent="0.45">
      <c r="A370" s="188" t="s">
        <v>7648</v>
      </c>
      <c r="B370" s="5" t="s">
        <v>7648</v>
      </c>
      <c r="C370" s="5" t="s">
        <v>7648</v>
      </c>
    </row>
    <row r="371" spans="1:3" ht="19.95" customHeight="1" x14ac:dyDescent="0.45">
      <c r="A371" s="188" t="s">
        <v>7648</v>
      </c>
      <c r="B371" s="5" t="s">
        <v>7648</v>
      </c>
      <c r="C371" s="5" t="s">
        <v>7648</v>
      </c>
    </row>
    <row r="372" spans="1:3" ht="19.95" customHeight="1" x14ac:dyDescent="0.45">
      <c r="A372" s="188" t="s">
        <v>7648</v>
      </c>
      <c r="B372" s="5" t="s">
        <v>7648</v>
      </c>
      <c r="C372" s="5" t="s">
        <v>7648</v>
      </c>
    </row>
    <row r="373" spans="1:3" ht="19.95" customHeight="1" x14ac:dyDescent="0.45">
      <c r="A373" s="188" t="s">
        <v>7648</v>
      </c>
      <c r="B373" s="5" t="s">
        <v>7648</v>
      </c>
      <c r="C373" s="5" t="s">
        <v>7648</v>
      </c>
    </row>
    <row r="374" spans="1:3" ht="19.95" customHeight="1" x14ac:dyDescent="0.45">
      <c r="A374" s="188" t="s">
        <v>7648</v>
      </c>
      <c r="B374" s="5" t="s">
        <v>7648</v>
      </c>
      <c r="C374" s="5" t="s">
        <v>7648</v>
      </c>
    </row>
    <row r="375" spans="1:3" ht="19.95" customHeight="1" x14ac:dyDescent="0.45">
      <c r="A375" s="188" t="s">
        <v>7648</v>
      </c>
      <c r="B375" s="5" t="s">
        <v>7648</v>
      </c>
      <c r="C375" s="5" t="s">
        <v>7648</v>
      </c>
    </row>
    <row r="376" spans="1:3" ht="19.95" customHeight="1" x14ac:dyDescent="0.45">
      <c r="A376" s="188" t="s">
        <v>7648</v>
      </c>
      <c r="B376" s="5" t="s">
        <v>7648</v>
      </c>
      <c r="C376" s="5" t="s">
        <v>7648</v>
      </c>
    </row>
    <row r="377" spans="1:3" ht="19.95" customHeight="1" x14ac:dyDescent="0.45">
      <c r="A377" s="188" t="s">
        <v>7648</v>
      </c>
      <c r="B377" s="5" t="s">
        <v>7648</v>
      </c>
      <c r="C377" s="5" t="s">
        <v>7648</v>
      </c>
    </row>
    <row r="378" spans="1:3" ht="19.95" customHeight="1" x14ac:dyDescent="0.45">
      <c r="A378" s="188" t="s">
        <v>7648</v>
      </c>
      <c r="B378" s="5" t="s">
        <v>7648</v>
      </c>
      <c r="C378" s="5" t="s">
        <v>7648</v>
      </c>
    </row>
    <row r="379" spans="1:3" ht="19.95" customHeight="1" x14ac:dyDescent="0.45">
      <c r="A379" s="188" t="s">
        <v>7648</v>
      </c>
      <c r="B379" s="5" t="s">
        <v>7648</v>
      </c>
      <c r="C379" s="5" t="s">
        <v>7648</v>
      </c>
    </row>
    <row r="380" spans="1:3" ht="19.95" customHeight="1" x14ac:dyDescent="0.45">
      <c r="A380" s="188" t="s">
        <v>7648</v>
      </c>
      <c r="B380" s="5" t="s">
        <v>7648</v>
      </c>
      <c r="C380" s="5" t="s">
        <v>7648</v>
      </c>
    </row>
    <row r="381" spans="1:3" ht="19.95" customHeight="1" x14ac:dyDescent="0.45">
      <c r="A381" s="188" t="s">
        <v>7648</v>
      </c>
      <c r="B381" s="5" t="s">
        <v>7648</v>
      </c>
      <c r="C381" s="5" t="s">
        <v>7648</v>
      </c>
    </row>
    <row r="382" spans="1:3" ht="19.95" customHeight="1" x14ac:dyDescent="0.45">
      <c r="A382" s="188" t="s">
        <v>7648</v>
      </c>
      <c r="B382" s="5" t="s">
        <v>7648</v>
      </c>
      <c r="C382" s="5" t="s">
        <v>7648</v>
      </c>
    </row>
    <row r="383" spans="1:3" ht="19.95" customHeight="1" x14ac:dyDescent="0.45">
      <c r="A383" s="188" t="s">
        <v>7648</v>
      </c>
      <c r="B383" s="5" t="s">
        <v>7648</v>
      </c>
      <c r="C383" s="5" t="s">
        <v>7648</v>
      </c>
    </row>
    <row r="384" spans="1:3" ht="19.95" customHeight="1" x14ac:dyDescent="0.45">
      <c r="A384" s="188" t="s">
        <v>7648</v>
      </c>
      <c r="B384" s="5" t="s">
        <v>7648</v>
      </c>
      <c r="C384" s="5" t="s">
        <v>7648</v>
      </c>
    </row>
    <row r="385" spans="1:3" ht="19.95" customHeight="1" x14ac:dyDescent="0.45">
      <c r="A385" s="188" t="s">
        <v>7648</v>
      </c>
      <c r="B385" s="5" t="s">
        <v>7648</v>
      </c>
      <c r="C385" s="5" t="s">
        <v>7648</v>
      </c>
    </row>
    <row r="386" spans="1:3" ht="19.95" customHeight="1" x14ac:dyDescent="0.45">
      <c r="A386" s="188" t="s">
        <v>7648</v>
      </c>
      <c r="B386" s="5" t="s">
        <v>7648</v>
      </c>
      <c r="C386" s="5" t="s">
        <v>7648</v>
      </c>
    </row>
    <row r="387" spans="1:3" ht="19.95" customHeight="1" x14ac:dyDescent="0.45">
      <c r="A387" s="188" t="s">
        <v>7648</v>
      </c>
      <c r="B387" s="5" t="s">
        <v>7648</v>
      </c>
      <c r="C387" s="5" t="s">
        <v>7648</v>
      </c>
    </row>
    <row r="388" spans="1:3" ht="19.95" customHeight="1" x14ac:dyDescent="0.45">
      <c r="A388" s="188" t="s">
        <v>7648</v>
      </c>
      <c r="B388" s="5" t="s">
        <v>7648</v>
      </c>
      <c r="C388" s="5" t="s">
        <v>7648</v>
      </c>
    </row>
    <row r="389" spans="1:3" ht="19.95" customHeight="1" x14ac:dyDescent="0.45">
      <c r="A389" s="188" t="s">
        <v>7648</v>
      </c>
      <c r="B389" s="5" t="s">
        <v>7648</v>
      </c>
      <c r="C389" s="5" t="s">
        <v>7648</v>
      </c>
    </row>
    <row r="390" spans="1:3" ht="19.95" customHeight="1" x14ac:dyDescent="0.45">
      <c r="A390" s="188" t="s">
        <v>7648</v>
      </c>
      <c r="B390" s="5" t="s">
        <v>7648</v>
      </c>
      <c r="C390" s="5" t="s">
        <v>7648</v>
      </c>
    </row>
    <row r="391" spans="1:3" ht="19.95" customHeight="1" x14ac:dyDescent="0.45">
      <c r="A391" s="188" t="s">
        <v>7648</v>
      </c>
      <c r="B391" s="5" t="s">
        <v>7648</v>
      </c>
      <c r="C391" s="5" t="s">
        <v>7648</v>
      </c>
    </row>
    <row r="392" spans="1:3" ht="19.95" customHeight="1" x14ac:dyDescent="0.45">
      <c r="A392" s="188" t="s">
        <v>7648</v>
      </c>
      <c r="B392" s="5" t="s">
        <v>7648</v>
      </c>
      <c r="C392" s="5" t="s">
        <v>7648</v>
      </c>
    </row>
    <row r="393" spans="1:3" ht="19.95" customHeight="1" x14ac:dyDescent="0.45">
      <c r="A393" s="188" t="s">
        <v>7648</v>
      </c>
      <c r="B393" s="5" t="s">
        <v>7648</v>
      </c>
      <c r="C393" s="5" t="s">
        <v>7648</v>
      </c>
    </row>
    <row r="394" spans="1:3" ht="19.95" customHeight="1" x14ac:dyDescent="0.45">
      <c r="A394" s="188" t="s">
        <v>7648</v>
      </c>
      <c r="B394" s="5" t="s">
        <v>7648</v>
      </c>
      <c r="C394" s="5" t="s">
        <v>7648</v>
      </c>
    </row>
    <row r="395" spans="1:3" ht="19.95" customHeight="1" x14ac:dyDescent="0.45">
      <c r="A395" s="188" t="s">
        <v>7648</v>
      </c>
      <c r="B395" s="5" t="s">
        <v>7648</v>
      </c>
      <c r="C395" s="5" t="s">
        <v>7648</v>
      </c>
    </row>
    <row r="396" spans="1:3" ht="19.95" customHeight="1" x14ac:dyDescent="0.45">
      <c r="A396" s="188" t="s">
        <v>7648</v>
      </c>
      <c r="B396" s="5" t="s">
        <v>7648</v>
      </c>
      <c r="C396" s="5" t="s">
        <v>7648</v>
      </c>
    </row>
    <row r="397" spans="1:3" ht="19.95" customHeight="1" x14ac:dyDescent="0.45">
      <c r="A397" s="188" t="s">
        <v>7648</v>
      </c>
      <c r="B397" s="5" t="s">
        <v>7648</v>
      </c>
      <c r="C397" s="5" t="s">
        <v>7648</v>
      </c>
    </row>
    <row r="398" spans="1:3" ht="19.95" customHeight="1" x14ac:dyDescent="0.45">
      <c r="A398" s="188" t="s">
        <v>7648</v>
      </c>
      <c r="B398" s="5" t="s">
        <v>7648</v>
      </c>
      <c r="C398" s="5" t="s">
        <v>7648</v>
      </c>
    </row>
    <row r="399" spans="1:3" ht="19.95" customHeight="1" x14ac:dyDescent="0.45">
      <c r="A399" s="188" t="s">
        <v>7648</v>
      </c>
      <c r="B399" s="5" t="s">
        <v>7648</v>
      </c>
      <c r="C399" s="5" t="s">
        <v>7648</v>
      </c>
    </row>
    <row r="400" spans="1:3" ht="19.95" customHeight="1" x14ac:dyDescent="0.45">
      <c r="A400" s="188" t="s">
        <v>7648</v>
      </c>
      <c r="B400" s="5" t="s">
        <v>7648</v>
      </c>
      <c r="C400" s="5" t="s">
        <v>7648</v>
      </c>
    </row>
    <row r="401" spans="1:3" ht="19.95" customHeight="1" x14ac:dyDescent="0.45">
      <c r="A401" s="188" t="s">
        <v>7648</v>
      </c>
      <c r="B401" s="5" t="s">
        <v>7648</v>
      </c>
      <c r="C401" s="5" t="s">
        <v>7648</v>
      </c>
    </row>
    <row r="402" spans="1:3" ht="19.95" customHeight="1" x14ac:dyDescent="0.45">
      <c r="A402" s="188" t="s">
        <v>7648</v>
      </c>
      <c r="B402" s="5" t="s">
        <v>7648</v>
      </c>
      <c r="C402" s="5" t="s">
        <v>7648</v>
      </c>
    </row>
    <row r="403" spans="1:3" ht="19.95" customHeight="1" x14ac:dyDescent="0.45">
      <c r="A403" s="188" t="s">
        <v>7648</v>
      </c>
      <c r="B403" s="5" t="s">
        <v>7648</v>
      </c>
      <c r="C403" s="5" t="s">
        <v>7648</v>
      </c>
    </row>
    <row r="404" spans="1:3" ht="19.95" customHeight="1" x14ac:dyDescent="0.45">
      <c r="A404" s="188" t="s">
        <v>7648</v>
      </c>
      <c r="B404" s="5" t="s">
        <v>7648</v>
      </c>
      <c r="C404" s="5" t="s">
        <v>7648</v>
      </c>
    </row>
    <row r="405" spans="1:3" ht="19.95" customHeight="1" x14ac:dyDescent="0.45">
      <c r="A405" s="188" t="s">
        <v>7648</v>
      </c>
      <c r="B405" s="5" t="s">
        <v>7648</v>
      </c>
      <c r="C405" s="5" t="s">
        <v>7648</v>
      </c>
    </row>
    <row r="406" spans="1:3" ht="19.95" customHeight="1" x14ac:dyDescent="0.45">
      <c r="A406" s="188" t="s">
        <v>7648</v>
      </c>
      <c r="B406" s="5" t="s">
        <v>7648</v>
      </c>
      <c r="C406" s="5" t="s">
        <v>7648</v>
      </c>
    </row>
    <row r="407" spans="1:3" ht="19.95" customHeight="1" x14ac:dyDescent="0.45">
      <c r="A407" s="188" t="s">
        <v>7648</v>
      </c>
      <c r="B407" s="5" t="s">
        <v>7648</v>
      </c>
      <c r="C407" s="5" t="s">
        <v>7648</v>
      </c>
    </row>
    <row r="408" spans="1:3" ht="19.95" customHeight="1" x14ac:dyDescent="0.45">
      <c r="A408" s="188" t="s">
        <v>7648</v>
      </c>
      <c r="B408" s="5" t="s">
        <v>7648</v>
      </c>
      <c r="C408" s="5" t="s">
        <v>7648</v>
      </c>
    </row>
    <row r="409" spans="1:3" ht="19.95" customHeight="1" x14ac:dyDescent="0.45">
      <c r="A409" s="188" t="s">
        <v>7648</v>
      </c>
      <c r="B409" s="5" t="s">
        <v>7648</v>
      </c>
      <c r="C409" s="5" t="s">
        <v>7648</v>
      </c>
    </row>
    <row r="410" spans="1:3" ht="19.95" customHeight="1" x14ac:dyDescent="0.45">
      <c r="A410" s="188" t="s">
        <v>7648</v>
      </c>
      <c r="B410" s="5" t="s">
        <v>7648</v>
      </c>
      <c r="C410" s="5" t="s">
        <v>7648</v>
      </c>
    </row>
    <row r="411" spans="1:3" ht="19.95" customHeight="1" x14ac:dyDescent="0.45">
      <c r="A411" s="188" t="s">
        <v>7648</v>
      </c>
      <c r="B411" s="5" t="s">
        <v>7648</v>
      </c>
      <c r="C411" s="5" t="s">
        <v>7648</v>
      </c>
    </row>
    <row r="412" spans="1:3" ht="19.95" customHeight="1" x14ac:dyDescent="0.45">
      <c r="A412" s="188" t="s">
        <v>7648</v>
      </c>
      <c r="B412" s="5" t="s">
        <v>7648</v>
      </c>
      <c r="C412" s="5" t="s">
        <v>7648</v>
      </c>
    </row>
    <row r="413" spans="1:3" ht="19.95" customHeight="1" x14ac:dyDescent="0.45">
      <c r="A413" s="188" t="s">
        <v>7648</v>
      </c>
      <c r="B413" s="5" t="s">
        <v>7648</v>
      </c>
      <c r="C413" s="5" t="s">
        <v>7648</v>
      </c>
    </row>
    <row r="414" spans="1:3" ht="19.95" customHeight="1" x14ac:dyDescent="0.45">
      <c r="A414" s="188" t="s">
        <v>7648</v>
      </c>
      <c r="B414" s="5" t="s">
        <v>7648</v>
      </c>
      <c r="C414" s="5" t="s">
        <v>7648</v>
      </c>
    </row>
    <row r="415" spans="1:3" ht="19.95" customHeight="1" x14ac:dyDescent="0.45">
      <c r="A415" s="188" t="s">
        <v>7648</v>
      </c>
      <c r="B415" s="5" t="s">
        <v>7648</v>
      </c>
      <c r="C415" s="5" t="s">
        <v>7648</v>
      </c>
    </row>
    <row r="416" spans="1:3" ht="19.95" customHeight="1" x14ac:dyDescent="0.45">
      <c r="A416" s="188" t="s">
        <v>7648</v>
      </c>
      <c r="B416" s="5" t="s">
        <v>7648</v>
      </c>
      <c r="C416" s="5" t="s">
        <v>7648</v>
      </c>
    </row>
    <row r="417" spans="1:3" ht="19.95" customHeight="1" x14ac:dyDescent="0.45">
      <c r="A417" s="188" t="s">
        <v>7648</v>
      </c>
      <c r="B417" s="5" t="s">
        <v>7648</v>
      </c>
      <c r="C417" s="5" t="s">
        <v>7648</v>
      </c>
    </row>
    <row r="418" spans="1:3" ht="19.95" customHeight="1" x14ac:dyDescent="0.45">
      <c r="A418" s="188" t="s">
        <v>7648</v>
      </c>
      <c r="B418" s="5" t="s">
        <v>7648</v>
      </c>
      <c r="C418" s="5" t="s">
        <v>7648</v>
      </c>
    </row>
    <row r="419" spans="1:3" ht="19.95" customHeight="1" x14ac:dyDescent="0.45">
      <c r="A419" s="188" t="s">
        <v>7648</v>
      </c>
      <c r="B419" s="5" t="s">
        <v>7648</v>
      </c>
      <c r="C419" s="5" t="s">
        <v>7648</v>
      </c>
    </row>
    <row r="420" spans="1:3" ht="19.95" customHeight="1" x14ac:dyDescent="0.45">
      <c r="A420" s="188" t="s">
        <v>7648</v>
      </c>
      <c r="B420" s="5" t="s">
        <v>7648</v>
      </c>
      <c r="C420" s="5" t="s">
        <v>7648</v>
      </c>
    </row>
    <row r="421" spans="1:3" ht="19.95" customHeight="1" x14ac:dyDescent="0.45">
      <c r="A421" s="188" t="s">
        <v>7648</v>
      </c>
      <c r="B421" s="5" t="s">
        <v>7648</v>
      </c>
      <c r="C421" s="5" t="s">
        <v>7648</v>
      </c>
    </row>
    <row r="422" spans="1:3" ht="19.95" customHeight="1" x14ac:dyDescent="0.45">
      <c r="A422" s="188" t="s">
        <v>7648</v>
      </c>
      <c r="B422" s="5" t="s">
        <v>7648</v>
      </c>
      <c r="C422" s="5" t="s">
        <v>7648</v>
      </c>
    </row>
    <row r="423" spans="1:3" ht="19.95" customHeight="1" x14ac:dyDescent="0.45">
      <c r="A423" s="188" t="s">
        <v>7648</v>
      </c>
      <c r="B423" s="5" t="s">
        <v>7648</v>
      </c>
      <c r="C423" s="5" t="s">
        <v>7648</v>
      </c>
    </row>
    <row r="424" spans="1:3" ht="19.95" customHeight="1" x14ac:dyDescent="0.45">
      <c r="A424" s="188" t="s">
        <v>7648</v>
      </c>
      <c r="B424" s="5" t="s">
        <v>7648</v>
      </c>
      <c r="C424" s="5" t="s">
        <v>7648</v>
      </c>
    </row>
    <row r="425" spans="1:3" ht="19.95" customHeight="1" x14ac:dyDescent="0.45">
      <c r="A425" s="188" t="s">
        <v>7648</v>
      </c>
      <c r="B425" s="5" t="s">
        <v>7648</v>
      </c>
      <c r="C425" s="5" t="s">
        <v>7648</v>
      </c>
    </row>
    <row r="426" spans="1:3" ht="19.95" customHeight="1" x14ac:dyDescent="0.45">
      <c r="A426" s="188" t="s">
        <v>7648</v>
      </c>
      <c r="B426" s="5" t="s">
        <v>7648</v>
      </c>
      <c r="C426" s="5" t="s">
        <v>7648</v>
      </c>
    </row>
    <row r="427" spans="1:3" ht="19.95" customHeight="1" x14ac:dyDescent="0.45">
      <c r="A427" s="188" t="s">
        <v>7648</v>
      </c>
      <c r="B427" s="5" t="s">
        <v>7648</v>
      </c>
      <c r="C427" s="5" t="s">
        <v>7648</v>
      </c>
    </row>
    <row r="428" spans="1:3" ht="19.95" customHeight="1" x14ac:dyDescent="0.45">
      <c r="A428" s="188" t="s">
        <v>7648</v>
      </c>
      <c r="B428" s="5" t="s">
        <v>7648</v>
      </c>
      <c r="C428" s="5" t="s">
        <v>7648</v>
      </c>
    </row>
    <row r="429" spans="1:3" ht="19.95" customHeight="1" x14ac:dyDescent="0.45">
      <c r="A429" s="188" t="s">
        <v>7648</v>
      </c>
      <c r="B429" s="5" t="s">
        <v>7648</v>
      </c>
      <c r="C429" s="5" t="s">
        <v>7648</v>
      </c>
    </row>
    <row r="430" spans="1:3" ht="19.95" customHeight="1" x14ac:dyDescent="0.45">
      <c r="A430" s="188" t="s">
        <v>7648</v>
      </c>
      <c r="B430" s="5" t="s">
        <v>7648</v>
      </c>
      <c r="C430" s="5" t="s">
        <v>7648</v>
      </c>
    </row>
    <row r="431" spans="1:3" ht="19.95" customHeight="1" x14ac:dyDescent="0.45">
      <c r="A431" s="188" t="s">
        <v>7648</v>
      </c>
      <c r="B431" s="5" t="s">
        <v>7648</v>
      </c>
      <c r="C431" s="5" t="s">
        <v>7648</v>
      </c>
    </row>
    <row r="432" spans="1:3" ht="19.95" customHeight="1" x14ac:dyDescent="0.45">
      <c r="A432" s="188" t="s">
        <v>7648</v>
      </c>
      <c r="B432" s="5" t="s">
        <v>7648</v>
      </c>
      <c r="C432" s="5" t="s">
        <v>7648</v>
      </c>
    </row>
    <row r="433" spans="1:3" ht="19.95" customHeight="1" x14ac:dyDescent="0.45">
      <c r="A433" s="188" t="s">
        <v>7648</v>
      </c>
      <c r="B433" s="5" t="s">
        <v>7648</v>
      </c>
      <c r="C433" s="5" t="s">
        <v>7648</v>
      </c>
    </row>
    <row r="434" spans="1:3" ht="19.95" customHeight="1" x14ac:dyDescent="0.45">
      <c r="A434" s="188" t="s">
        <v>7648</v>
      </c>
      <c r="B434" s="5" t="s">
        <v>7648</v>
      </c>
      <c r="C434" s="5" t="s">
        <v>7648</v>
      </c>
    </row>
    <row r="435" spans="1:3" ht="19.95" customHeight="1" x14ac:dyDescent="0.45">
      <c r="A435" s="188" t="s">
        <v>7648</v>
      </c>
      <c r="B435" s="5" t="s">
        <v>7648</v>
      </c>
      <c r="C435" s="5" t="s">
        <v>7648</v>
      </c>
    </row>
    <row r="436" spans="1:3" ht="19.95" customHeight="1" x14ac:dyDescent="0.45">
      <c r="A436" s="188" t="s">
        <v>7648</v>
      </c>
      <c r="B436" s="5" t="s">
        <v>7648</v>
      </c>
      <c r="C436" s="5" t="s">
        <v>7648</v>
      </c>
    </row>
    <row r="437" spans="1:3" ht="19.95" customHeight="1" x14ac:dyDescent="0.45">
      <c r="A437" s="188" t="s">
        <v>7648</v>
      </c>
      <c r="B437" s="5" t="s">
        <v>7648</v>
      </c>
      <c r="C437" s="5" t="s">
        <v>7648</v>
      </c>
    </row>
    <row r="438" spans="1:3" ht="19.95" customHeight="1" x14ac:dyDescent="0.45">
      <c r="A438" s="188" t="s">
        <v>7648</v>
      </c>
      <c r="B438" s="5" t="s">
        <v>7648</v>
      </c>
      <c r="C438" s="5" t="s">
        <v>7648</v>
      </c>
    </row>
    <row r="439" spans="1:3" ht="19.95" customHeight="1" x14ac:dyDescent="0.45">
      <c r="A439" s="188" t="s">
        <v>7648</v>
      </c>
      <c r="B439" s="5" t="s">
        <v>7648</v>
      </c>
      <c r="C439" s="5" t="s">
        <v>7648</v>
      </c>
    </row>
    <row r="440" spans="1:3" ht="19.95" customHeight="1" x14ac:dyDescent="0.45">
      <c r="A440" s="188" t="s">
        <v>7648</v>
      </c>
      <c r="B440" s="5" t="s">
        <v>7648</v>
      </c>
      <c r="C440" s="5" t="s">
        <v>7648</v>
      </c>
    </row>
    <row r="441" spans="1:3" ht="19.95" customHeight="1" x14ac:dyDescent="0.45">
      <c r="A441" s="188" t="s">
        <v>7648</v>
      </c>
      <c r="B441" s="5" t="s">
        <v>7648</v>
      </c>
      <c r="C441" s="5" t="s">
        <v>7648</v>
      </c>
    </row>
    <row r="442" spans="1:3" ht="19.95" customHeight="1" x14ac:dyDescent="0.45">
      <c r="A442" s="188" t="s">
        <v>7648</v>
      </c>
      <c r="B442" s="5" t="s">
        <v>7648</v>
      </c>
      <c r="C442" s="5" t="s">
        <v>7648</v>
      </c>
    </row>
    <row r="443" spans="1:3" ht="19.95" customHeight="1" x14ac:dyDescent="0.45">
      <c r="A443" s="188" t="s">
        <v>7648</v>
      </c>
      <c r="B443" s="5" t="s">
        <v>7648</v>
      </c>
      <c r="C443" s="5" t="s">
        <v>7648</v>
      </c>
    </row>
    <row r="444" spans="1:3" ht="19.95" customHeight="1" x14ac:dyDescent="0.45">
      <c r="A444" s="188" t="s">
        <v>7648</v>
      </c>
      <c r="B444" s="5" t="s">
        <v>7648</v>
      </c>
      <c r="C444" s="5" t="s">
        <v>7648</v>
      </c>
    </row>
    <row r="445" spans="1:3" ht="19.95" customHeight="1" x14ac:dyDescent="0.45">
      <c r="A445" s="188" t="s">
        <v>7648</v>
      </c>
      <c r="B445" s="5" t="s">
        <v>7648</v>
      </c>
      <c r="C445" s="5" t="s">
        <v>7648</v>
      </c>
    </row>
    <row r="446" spans="1:3" ht="19.95" customHeight="1" x14ac:dyDescent="0.45">
      <c r="A446" s="188" t="s">
        <v>7648</v>
      </c>
      <c r="B446" s="5" t="s">
        <v>7648</v>
      </c>
      <c r="C446" s="5" t="s">
        <v>7648</v>
      </c>
    </row>
    <row r="447" spans="1:3" ht="19.95" customHeight="1" x14ac:dyDescent="0.45">
      <c r="A447" s="188" t="s">
        <v>7648</v>
      </c>
      <c r="B447" s="5" t="s">
        <v>7648</v>
      </c>
      <c r="C447" s="5" t="s">
        <v>7648</v>
      </c>
    </row>
    <row r="448" spans="1:3" ht="19.95" customHeight="1" x14ac:dyDescent="0.45">
      <c r="A448" s="188" t="s">
        <v>7648</v>
      </c>
      <c r="B448" s="5" t="s">
        <v>7648</v>
      </c>
      <c r="C448" s="5" t="s">
        <v>7648</v>
      </c>
    </row>
    <row r="449" spans="1:3" ht="19.95" customHeight="1" x14ac:dyDescent="0.45">
      <c r="A449" s="188" t="s">
        <v>7648</v>
      </c>
      <c r="B449" s="5" t="s">
        <v>7648</v>
      </c>
      <c r="C449" s="5" t="s">
        <v>7648</v>
      </c>
    </row>
    <row r="450" spans="1:3" ht="19.95" customHeight="1" x14ac:dyDescent="0.45">
      <c r="A450" s="188" t="s">
        <v>7648</v>
      </c>
      <c r="B450" s="5" t="s">
        <v>7648</v>
      </c>
      <c r="C450" s="5" t="s">
        <v>7648</v>
      </c>
    </row>
    <row r="451" spans="1:3" ht="19.95" customHeight="1" x14ac:dyDescent="0.45">
      <c r="A451" s="188" t="s">
        <v>7648</v>
      </c>
      <c r="B451" s="5" t="s">
        <v>7648</v>
      </c>
      <c r="C451" s="5" t="s">
        <v>7648</v>
      </c>
    </row>
    <row r="452" spans="1:3" ht="19.95" customHeight="1" x14ac:dyDescent="0.45">
      <c r="A452" s="188" t="s">
        <v>7648</v>
      </c>
      <c r="B452" s="5" t="s">
        <v>7648</v>
      </c>
      <c r="C452" s="5" t="s">
        <v>7648</v>
      </c>
    </row>
    <row r="453" spans="1:3" ht="19.95" customHeight="1" x14ac:dyDescent="0.45">
      <c r="A453" s="188" t="s">
        <v>7648</v>
      </c>
      <c r="B453" s="5" t="s">
        <v>7648</v>
      </c>
      <c r="C453" s="5" t="s">
        <v>7648</v>
      </c>
    </row>
    <row r="454" spans="1:3" ht="19.95" customHeight="1" x14ac:dyDescent="0.45">
      <c r="A454" s="188" t="s">
        <v>7648</v>
      </c>
      <c r="B454" s="5" t="s">
        <v>7648</v>
      </c>
      <c r="C454" s="5" t="s">
        <v>7648</v>
      </c>
    </row>
    <row r="455" spans="1:3" ht="19.95" customHeight="1" x14ac:dyDescent="0.45">
      <c r="A455" s="188" t="s">
        <v>7648</v>
      </c>
      <c r="B455" s="5" t="s">
        <v>7648</v>
      </c>
      <c r="C455" s="5" t="s">
        <v>7648</v>
      </c>
    </row>
    <row r="456" spans="1:3" ht="19.95" customHeight="1" x14ac:dyDescent="0.45">
      <c r="A456" s="188" t="s">
        <v>7648</v>
      </c>
      <c r="B456" s="5" t="s">
        <v>7648</v>
      </c>
      <c r="C456" s="5" t="s">
        <v>7648</v>
      </c>
    </row>
    <row r="457" spans="1:3" ht="19.95" customHeight="1" x14ac:dyDescent="0.45">
      <c r="A457" s="188" t="s">
        <v>7648</v>
      </c>
      <c r="B457" s="5" t="s">
        <v>7648</v>
      </c>
      <c r="C457" s="5" t="s">
        <v>7648</v>
      </c>
    </row>
    <row r="458" spans="1:3" ht="19.95" customHeight="1" x14ac:dyDescent="0.45">
      <c r="A458" s="188" t="s">
        <v>7648</v>
      </c>
      <c r="B458" s="5" t="s">
        <v>7648</v>
      </c>
      <c r="C458" s="5" t="s">
        <v>7648</v>
      </c>
    </row>
    <row r="459" spans="1:3" ht="19.95" customHeight="1" x14ac:dyDescent="0.45">
      <c r="A459" s="188" t="s">
        <v>7648</v>
      </c>
      <c r="B459" s="5" t="s">
        <v>7648</v>
      </c>
      <c r="C459" s="5" t="s">
        <v>7648</v>
      </c>
    </row>
    <row r="460" spans="1:3" ht="19.95" customHeight="1" x14ac:dyDescent="0.45">
      <c r="A460" s="188" t="s">
        <v>7648</v>
      </c>
      <c r="B460" s="5" t="s">
        <v>7648</v>
      </c>
      <c r="C460" s="5" t="s">
        <v>7648</v>
      </c>
    </row>
    <row r="461" spans="1:3" ht="19.95" customHeight="1" x14ac:dyDescent="0.45">
      <c r="A461" s="188" t="s">
        <v>7648</v>
      </c>
      <c r="B461" s="5" t="s">
        <v>7648</v>
      </c>
      <c r="C461" s="5" t="s">
        <v>7648</v>
      </c>
    </row>
    <row r="462" spans="1:3" ht="19.95" customHeight="1" x14ac:dyDescent="0.45">
      <c r="A462" s="188" t="s">
        <v>7648</v>
      </c>
      <c r="B462" s="5" t="s">
        <v>7648</v>
      </c>
      <c r="C462" s="5" t="s">
        <v>7648</v>
      </c>
    </row>
    <row r="463" spans="1:3" ht="19.95" customHeight="1" x14ac:dyDescent="0.45">
      <c r="A463" s="188" t="s">
        <v>7648</v>
      </c>
      <c r="B463" s="5" t="s">
        <v>7648</v>
      </c>
      <c r="C463" s="5" t="s">
        <v>7648</v>
      </c>
    </row>
    <row r="464" spans="1:3" ht="19.95" customHeight="1" x14ac:dyDescent="0.45">
      <c r="A464" s="188" t="s">
        <v>7648</v>
      </c>
      <c r="B464" s="5" t="s">
        <v>7648</v>
      </c>
      <c r="C464" s="5" t="s">
        <v>7648</v>
      </c>
    </row>
    <row r="465" spans="1:3" ht="19.95" customHeight="1" x14ac:dyDescent="0.45">
      <c r="A465" s="188" t="s">
        <v>7648</v>
      </c>
      <c r="B465" s="5" t="s">
        <v>7648</v>
      </c>
      <c r="C465" s="5" t="s">
        <v>7648</v>
      </c>
    </row>
    <row r="466" spans="1:3" ht="19.95" customHeight="1" x14ac:dyDescent="0.45">
      <c r="A466" s="188" t="s">
        <v>7648</v>
      </c>
      <c r="B466" s="5" t="s">
        <v>7648</v>
      </c>
      <c r="C466" s="5" t="s">
        <v>7648</v>
      </c>
    </row>
    <row r="467" spans="1:3" ht="19.95" customHeight="1" x14ac:dyDescent="0.45">
      <c r="A467" s="188" t="s">
        <v>7648</v>
      </c>
      <c r="B467" s="5" t="s">
        <v>7648</v>
      </c>
      <c r="C467" s="5" t="s">
        <v>7648</v>
      </c>
    </row>
    <row r="468" spans="1:3" ht="19.95" customHeight="1" x14ac:dyDescent="0.45">
      <c r="A468" s="188" t="s">
        <v>7648</v>
      </c>
      <c r="B468" s="5" t="s">
        <v>7648</v>
      </c>
      <c r="C468" s="5" t="s">
        <v>7648</v>
      </c>
    </row>
    <row r="469" spans="1:3" ht="19.95" customHeight="1" x14ac:dyDescent="0.45">
      <c r="A469" s="188" t="s">
        <v>7648</v>
      </c>
      <c r="B469" s="5" t="s">
        <v>7648</v>
      </c>
      <c r="C469" s="5" t="s">
        <v>7648</v>
      </c>
    </row>
    <row r="470" spans="1:3" ht="19.95" customHeight="1" x14ac:dyDescent="0.45">
      <c r="A470" s="188" t="s">
        <v>7648</v>
      </c>
      <c r="B470" s="5" t="s">
        <v>7648</v>
      </c>
      <c r="C470" s="5" t="s">
        <v>7648</v>
      </c>
    </row>
    <row r="471" spans="1:3" ht="19.95" customHeight="1" x14ac:dyDescent="0.45">
      <c r="A471" s="188" t="s">
        <v>7648</v>
      </c>
      <c r="B471" s="5" t="s">
        <v>7648</v>
      </c>
      <c r="C471" s="5" t="s">
        <v>7648</v>
      </c>
    </row>
    <row r="472" spans="1:3" ht="19.95" customHeight="1" x14ac:dyDescent="0.45">
      <c r="A472" s="188" t="s">
        <v>7648</v>
      </c>
      <c r="B472" s="5" t="s">
        <v>7648</v>
      </c>
      <c r="C472" s="5" t="s">
        <v>7648</v>
      </c>
    </row>
    <row r="473" spans="1:3" ht="19.95" customHeight="1" x14ac:dyDescent="0.45">
      <c r="A473" s="188" t="s">
        <v>7648</v>
      </c>
      <c r="B473" s="5" t="s">
        <v>7648</v>
      </c>
      <c r="C473" s="5" t="s">
        <v>7648</v>
      </c>
    </row>
    <row r="474" spans="1:3" ht="19.95" customHeight="1" x14ac:dyDescent="0.45">
      <c r="A474" s="188" t="s">
        <v>7648</v>
      </c>
      <c r="B474" s="5" t="s">
        <v>7648</v>
      </c>
      <c r="C474" s="5" t="s">
        <v>7648</v>
      </c>
    </row>
    <row r="475" spans="1:3" ht="19.95" customHeight="1" x14ac:dyDescent="0.45">
      <c r="A475" s="188" t="s">
        <v>7648</v>
      </c>
      <c r="B475" s="5" t="s">
        <v>7648</v>
      </c>
      <c r="C475" s="5" t="s">
        <v>7648</v>
      </c>
    </row>
    <row r="476" spans="1:3" ht="19.95" customHeight="1" x14ac:dyDescent="0.45">
      <c r="A476" s="188" t="s">
        <v>7648</v>
      </c>
      <c r="B476" s="5" t="s">
        <v>7648</v>
      </c>
      <c r="C476" s="5" t="s">
        <v>7648</v>
      </c>
    </row>
    <row r="477" spans="1:3" ht="19.95" customHeight="1" x14ac:dyDescent="0.45">
      <c r="A477" s="188" t="s">
        <v>7648</v>
      </c>
      <c r="B477" s="5" t="s">
        <v>7648</v>
      </c>
      <c r="C477" s="5" t="s">
        <v>7648</v>
      </c>
    </row>
    <row r="478" spans="1:3" ht="19.95" customHeight="1" x14ac:dyDescent="0.45">
      <c r="A478" s="188" t="s">
        <v>7648</v>
      </c>
      <c r="B478" s="5" t="s">
        <v>7648</v>
      </c>
      <c r="C478" s="5" t="s">
        <v>7648</v>
      </c>
    </row>
    <row r="479" spans="1:3" ht="19.95" customHeight="1" x14ac:dyDescent="0.45">
      <c r="A479" s="188" t="s">
        <v>7648</v>
      </c>
      <c r="B479" s="5" t="s">
        <v>7648</v>
      </c>
      <c r="C479" s="5" t="s">
        <v>7648</v>
      </c>
    </row>
    <row r="480" spans="1:3" ht="19.95" customHeight="1" x14ac:dyDescent="0.45">
      <c r="A480" s="188" t="s">
        <v>7648</v>
      </c>
      <c r="B480" s="5" t="s">
        <v>7648</v>
      </c>
      <c r="C480" s="5" t="s">
        <v>7648</v>
      </c>
    </row>
    <row r="481" spans="1:3" ht="19.95" customHeight="1" x14ac:dyDescent="0.45">
      <c r="A481" s="188" t="s">
        <v>7648</v>
      </c>
      <c r="B481" s="5" t="s">
        <v>7648</v>
      </c>
      <c r="C481" s="5" t="s">
        <v>7648</v>
      </c>
    </row>
    <row r="482" spans="1:3" ht="19.95" customHeight="1" x14ac:dyDescent="0.45">
      <c r="A482" s="188" t="s">
        <v>7648</v>
      </c>
      <c r="B482" s="5" t="s">
        <v>7648</v>
      </c>
      <c r="C482" s="5" t="s">
        <v>7648</v>
      </c>
    </row>
    <row r="483" spans="1:3" ht="19.95" customHeight="1" x14ac:dyDescent="0.45">
      <c r="A483" s="188" t="s">
        <v>7648</v>
      </c>
      <c r="B483" s="5" t="s">
        <v>7648</v>
      </c>
      <c r="C483" s="5" t="s">
        <v>7648</v>
      </c>
    </row>
    <row r="484" spans="1:3" ht="19.95" customHeight="1" x14ac:dyDescent="0.45">
      <c r="A484" s="188" t="s">
        <v>7648</v>
      </c>
      <c r="B484" s="5" t="s">
        <v>7648</v>
      </c>
      <c r="C484" s="5" t="s">
        <v>7648</v>
      </c>
    </row>
    <row r="485" spans="1:3" ht="19.95" customHeight="1" x14ac:dyDescent="0.45">
      <c r="A485" s="188" t="s">
        <v>7648</v>
      </c>
      <c r="B485" s="5" t="s">
        <v>7648</v>
      </c>
      <c r="C485" s="5" t="s">
        <v>7648</v>
      </c>
    </row>
    <row r="486" spans="1:3" ht="19.95" customHeight="1" x14ac:dyDescent="0.45">
      <c r="A486" s="188" t="s">
        <v>7648</v>
      </c>
      <c r="B486" s="5" t="s">
        <v>7648</v>
      </c>
      <c r="C486" s="5" t="s">
        <v>7648</v>
      </c>
    </row>
    <row r="487" spans="1:3" ht="19.95" customHeight="1" x14ac:dyDescent="0.45">
      <c r="A487" s="188" t="s">
        <v>7648</v>
      </c>
      <c r="B487" s="5" t="s">
        <v>7648</v>
      </c>
      <c r="C487" s="5" t="s">
        <v>7648</v>
      </c>
    </row>
    <row r="488" spans="1:3" ht="19.95" customHeight="1" x14ac:dyDescent="0.45">
      <c r="A488" s="188" t="s">
        <v>7648</v>
      </c>
      <c r="B488" s="5" t="s">
        <v>7648</v>
      </c>
      <c r="C488" s="5" t="s">
        <v>7648</v>
      </c>
    </row>
    <row r="489" spans="1:3" ht="19.95" customHeight="1" x14ac:dyDescent="0.45">
      <c r="A489" s="188" t="s">
        <v>7648</v>
      </c>
      <c r="B489" s="5" t="s">
        <v>7648</v>
      </c>
      <c r="C489" s="5" t="s">
        <v>7648</v>
      </c>
    </row>
    <row r="490" spans="1:3" ht="19.95" customHeight="1" x14ac:dyDescent="0.45">
      <c r="A490" s="188" t="s">
        <v>7648</v>
      </c>
      <c r="B490" s="5" t="s">
        <v>7648</v>
      </c>
      <c r="C490" s="5" t="s">
        <v>7648</v>
      </c>
    </row>
    <row r="491" spans="1:3" ht="19.95" customHeight="1" x14ac:dyDescent="0.45">
      <c r="A491" s="188" t="s">
        <v>7648</v>
      </c>
      <c r="B491" s="5" t="s">
        <v>7648</v>
      </c>
      <c r="C491" s="5" t="s">
        <v>7648</v>
      </c>
    </row>
    <row r="492" spans="1:3" ht="19.95" customHeight="1" x14ac:dyDescent="0.45">
      <c r="A492" s="188" t="s">
        <v>7648</v>
      </c>
      <c r="B492" s="5" t="s">
        <v>7648</v>
      </c>
      <c r="C492" s="5" t="s">
        <v>7648</v>
      </c>
    </row>
    <row r="493" spans="1:3" ht="19.95" customHeight="1" x14ac:dyDescent="0.45">
      <c r="A493" s="188" t="s">
        <v>7648</v>
      </c>
      <c r="B493" s="5" t="s">
        <v>7648</v>
      </c>
      <c r="C493" s="5" t="s">
        <v>7648</v>
      </c>
    </row>
    <row r="494" spans="1:3" ht="19.95" customHeight="1" x14ac:dyDescent="0.45">
      <c r="A494" s="188" t="s">
        <v>7648</v>
      </c>
      <c r="B494" s="5" t="s">
        <v>7648</v>
      </c>
      <c r="C494" s="5" t="s">
        <v>7648</v>
      </c>
    </row>
    <row r="495" spans="1:3" ht="19.95" customHeight="1" x14ac:dyDescent="0.45">
      <c r="A495" s="188" t="s">
        <v>7648</v>
      </c>
      <c r="B495" s="5" t="s">
        <v>7648</v>
      </c>
      <c r="C495" s="5" t="s">
        <v>7648</v>
      </c>
    </row>
    <row r="496" spans="1:3" ht="19.95" customHeight="1" x14ac:dyDescent="0.45">
      <c r="A496" s="188" t="s">
        <v>7648</v>
      </c>
      <c r="B496" s="5" t="s">
        <v>7648</v>
      </c>
      <c r="C496" s="5" t="s">
        <v>7648</v>
      </c>
    </row>
    <row r="497" spans="1:3" ht="19.95" customHeight="1" x14ac:dyDescent="0.45">
      <c r="A497" s="188" t="s">
        <v>7648</v>
      </c>
      <c r="B497" s="5" t="s">
        <v>7648</v>
      </c>
      <c r="C497" s="5" t="s">
        <v>7648</v>
      </c>
    </row>
    <row r="498" spans="1:3" ht="19.95" customHeight="1" x14ac:dyDescent="0.45">
      <c r="A498" s="188" t="s">
        <v>7648</v>
      </c>
      <c r="B498" s="5" t="s">
        <v>7648</v>
      </c>
      <c r="C498" s="5" t="s">
        <v>7648</v>
      </c>
    </row>
    <row r="499" spans="1:3" ht="19.95" customHeight="1" x14ac:dyDescent="0.45">
      <c r="A499" s="188" t="s">
        <v>7648</v>
      </c>
      <c r="B499" s="5" t="s">
        <v>7648</v>
      </c>
      <c r="C499" s="5" t="s">
        <v>7648</v>
      </c>
    </row>
    <row r="500" spans="1:3" ht="19.95" customHeight="1" x14ac:dyDescent="0.45">
      <c r="A500" s="188" t="s">
        <v>7648</v>
      </c>
      <c r="B500" s="5" t="s">
        <v>7648</v>
      </c>
      <c r="C500" s="5" t="s">
        <v>7648</v>
      </c>
    </row>
    <row r="501" spans="1:3" ht="19.95" customHeight="1" x14ac:dyDescent="0.45">
      <c r="A501" s="188" t="s">
        <v>7648</v>
      </c>
      <c r="B501" s="5" t="s">
        <v>7648</v>
      </c>
      <c r="C501" s="5" t="s">
        <v>7648</v>
      </c>
    </row>
    <row r="502" spans="1:3" ht="19.95" customHeight="1" x14ac:dyDescent="0.45">
      <c r="A502" s="188" t="s">
        <v>7648</v>
      </c>
      <c r="B502" s="5" t="s">
        <v>7648</v>
      </c>
      <c r="C502" s="5" t="s">
        <v>7648</v>
      </c>
    </row>
    <row r="503" spans="1:3" ht="19.95" customHeight="1" x14ac:dyDescent="0.45">
      <c r="A503" s="188" t="s">
        <v>7648</v>
      </c>
      <c r="B503" s="5" t="s">
        <v>7648</v>
      </c>
      <c r="C503" s="5" t="s">
        <v>7648</v>
      </c>
    </row>
    <row r="504" spans="1:3" ht="19.95" customHeight="1" x14ac:dyDescent="0.45">
      <c r="A504" s="188" t="s">
        <v>7648</v>
      </c>
      <c r="B504" s="5" t="s">
        <v>7648</v>
      </c>
      <c r="C504" s="5" t="s">
        <v>7648</v>
      </c>
    </row>
    <row r="505" spans="1:3" ht="19.95" customHeight="1" x14ac:dyDescent="0.45">
      <c r="A505" s="188" t="s">
        <v>7648</v>
      </c>
      <c r="B505" s="5" t="s">
        <v>7648</v>
      </c>
      <c r="C505" s="5" t="s">
        <v>7648</v>
      </c>
    </row>
    <row r="506" spans="1:3" ht="19.95" customHeight="1" x14ac:dyDescent="0.45">
      <c r="A506" s="188" t="s">
        <v>7648</v>
      </c>
      <c r="B506" s="5" t="s">
        <v>7648</v>
      </c>
      <c r="C506" s="5" t="s">
        <v>7648</v>
      </c>
    </row>
    <row r="507" spans="1:3" ht="19.95" customHeight="1" x14ac:dyDescent="0.45">
      <c r="A507" s="188" t="s">
        <v>7648</v>
      </c>
      <c r="B507" s="5" t="s">
        <v>7648</v>
      </c>
      <c r="C507" s="5" t="s">
        <v>7648</v>
      </c>
    </row>
    <row r="508" spans="1:3" ht="19.95" customHeight="1" x14ac:dyDescent="0.45">
      <c r="A508" s="188" t="s">
        <v>7648</v>
      </c>
      <c r="B508" s="5" t="s">
        <v>7648</v>
      </c>
      <c r="C508" s="5" t="s">
        <v>7648</v>
      </c>
    </row>
    <row r="509" spans="1:3" ht="19.95" customHeight="1" x14ac:dyDescent="0.45">
      <c r="A509" s="188" t="s">
        <v>7648</v>
      </c>
      <c r="B509" s="5" t="s">
        <v>7648</v>
      </c>
      <c r="C509" s="5" t="s">
        <v>7648</v>
      </c>
    </row>
    <row r="510" spans="1:3" ht="19.95" customHeight="1" x14ac:dyDescent="0.45">
      <c r="A510" s="188" t="s">
        <v>7648</v>
      </c>
      <c r="B510" s="5" t="s">
        <v>7648</v>
      </c>
      <c r="C510" s="5" t="s">
        <v>7648</v>
      </c>
    </row>
    <row r="511" spans="1:3" ht="19.95" customHeight="1" x14ac:dyDescent="0.45">
      <c r="A511" s="188" t="s">
        <v>7648</v>
      </c>
      <c r="B511" s="5" t="s">
        <v>7648</v>
      </c>
      <c r="C511" s="5" t="s">
        <v>7648</v>
      </c>
    </row>
    <row r="512" spans="1:3" ht="19.95" customHeight="1" x14ac:dyDescent="0.45">
      <c r="A512" s="188" t="s">
        <v>7648</v>
      </c>
      <c r="B512" s="5" t="s">
        <v>7648</v>
      </c>
      <c r="C512" s="5" t="s">
        <v>7648</v>
      </c>
    </row>
    <row r="513" spans="1:3" ht="19.95" customHeight="1" x14ac:dyDescent="0.45">
      <c r="A513" s="188" t="s">
        <v>7648</v>
      </c>
      <c r="B513" s="5" t="s">
        <v>7648</v>
      </c>
      <c r="C513" s="5" t="s">
        <v>7648</v>
      </c>
    </row>
    <row r="514" spans="1:3" ht="19.95" customHeight="1" x14ac:dyDescent="0.45">
      <c r="A514" s="188" t="s">
        <v>7648</v>
      </c>
      <c r="B514" s="5" t="s">
        <v>7648</v>
      </c>
      <c r="C514" s="5" t="s">
        <v>7648</v>
      </c>
    </row>
    <row r="515" spans="1:3" ht="19.95" customHeight="1" x14ac:dyDescent="0.45">
      <c r="A515" s="188" t="s">
        <v>7648</v>
      </c>
      <c r="B515" s="5" t="s">
        <v>7648</v>
      </c>
      <c r="C515" s="5" t="s">
        <v>7648</v>
      </c>
    </row>
    <row r="516" spans="1:3" ht="19.95" customHeight="1" x14ac:dyDescent="0.45">
      <c r="A516" s="188" t="s">
        <v>7648</v>
      </c>
      <c r="B516" s="5" t="s">
        <v>7648</v>
      </c>
      <c r="C516" s="5" t="s">
        <v>7648</v>
      </c>
    </row>
    <row r="517" spans="1:3" ht="19.95" customHeight="1" x14ac:dyDescent="0.45">
      <c r="A517" s="188" t="s">
        <v>7648</v>
      </c>
      <c r="B517" s="5" t="s">
        <v>7648</v>
      </c>
      <c r="C517" s="5" t="s">
        <v>7648</v>
      </c>
    </row>
    <row r="518" spans="1:3" ht="19.95" customHeight="1" x14ac:dyDescent="0.45">
      <c r="A518" s="188" t="s">
        <v>7648</v>
      </c>
      <c r="B518" s="5" t="s">
        <v>7648</v>
      </c>
      <c r="C518" s="5" t="s">
        <v>7648</v>
      </c>
    </row>
    <row r="519" spans="1:3" ht="19.95" customHeight="1" x14ac:dyDescent="0.45">
      <c r="A519" s="188" t="s">
        <v>7648</v>
      </c>
      <c r="B519" s="5" t="s">
        <v>7648</v>
      </c>
      <c r="C519" s="5" t="s">
        <v>7648</v>
      </c>
    </row>
    <row r="520" spans="1:3" ht="19.95" customHeight="1" x14ac:dyDescent="0.45">
      <c r="A520" s="188" t="s">
        <v>7648</v>
      </c>
      <c r="B520" s="5" t="s">
        <v>7648</v>
      </c>
      <c r="C520" s="5" t="s">
        <v>7648</v>
      </c>
    </row>
    <row r="521" spans="1:3" ht="19.95" customHeight="1" x14ac:dyDescent="0.45">
      <c r="A521" s="188" t="s">
        <v>7648</v>
      </c>
      <c r="B521" s="5" t="s">
        <v>7648</v>
      </c>
      <c r="C521" s="5" t="s">
        <v>7648</v>
      </c>
    </row>
    <row r="522" spans="1:3" ht="19.95" customHeight="1" x14ac:dyDescent="0.45">
      <c r="A522" s="188" t="s">
        <v>7648</v>
      </c>
      <c r="B522" s="5" t="s">
        <v>7648</v>
      </c>
      <c r="C522" s="5" t="s">
        <v>7648</v>
      </c>
    </row>
    <row r="523" spans="1:3" ht="19.95" customHeight="1" x14ac:dyDescent="0.45">
      <c r="A523" s="188" t="s">
        <v>7648</v>
      </c>
      <c r="B523" s="5" t="s">
        <v>7648</v>
      </c>
      <c r="C523" s="5" t="s">
        <v>7648</v>
      </c>
    </row>
    <row r="524" spans="1:3" ht="19.95" customHeight="1" x14ac:dyDescent="0.45">
      <c r="A524" s="188" t="s">
        <v>7648</v>
      </c>
      <c r="B524" s="5" t="s">
        <v>7648</v>
      </c>
      <c r="C524" s="5" t="s">
        <v>7648</v>
      </c>
    </row>
    <row r="525" spans="1:3" ht="19.95" customHeight="1" x14ac:dyDescent="0.45">
      <c r="A525" s="188" t="s">
        <v>7648</v>
      </c>
      <c r="B525" s="5" t="s">
        <v>7648</v>
      </c>
      <c r="C525" s="5" t="s">
        <v>7648</v>
      </c>
    </row>
    <row r="526" spans="1:3" ht="19.95" customHeight="1" x14ac:dyDescent="0.45">
      <c r="A526" s="188" t="s">
        <v>7648</v>
      </c>
      <c r="B526" s="5" t="s">
        <v>7648</v>
      </c>
      <c r="C526" s="5" t="s">
        <v>7648</v>
      </c>
    </row>
    <row r="527" spans="1:3" ht="19.95" customHeight="1" x14ac:dyDescent="0.45">
      <c r="A527" s="188" t="s">
        <v>7648</v>
      </c>
      <c r="B527" s="5" t="s">
        <v>7648</v>
      </c>
      <c r="C527" s="5" t="s">
        <v>7648</v>
      </c>
    </row>
    <row r="528" spans="1:3" ht="19.95" customHeight="1" x14ac:dyDescent="0.45">
      <c r="A528" s="188" t="s">
        <v>7648</v>
      </c>
      <c r="B528" s="5" t="s">
        <v>7648</v>
      </c>
      <c r="C528" s="5" t="s">
        <v>7648</v>
      </c>
    </row>
    <row r="529" spans="1:3" ht="19.95" customHeight="1" x14ac:dyDescent="0.45">
      <c r="A529" s="188" t="s">
        <v>7648</v>
      </c>
      <c r="B529" s="5" t="s">
        <v>7648</v>
      </c>
      <c r="C529" s="5" t="s">
        <v>7648</v>
      </c>
    </row>
    <row r="530" spans="1:3" ht="19.95" customHeight="1" x14ac:dyDescent="0.45">
      <c r="A530" s="188" t="s">
        <v>7648</v>
      </c>
      <c r="B530" s="5" t="s">
        <v>7648</v>
      </c>
      <c r="C530" s="5" t="s">
        <v>7648</v>
      </c>
    </row>
    <row r="531" spans="1:3" ht="19.95" customHeight="1" x14ac:dyDescent="0.45">
      <c r="A531" s="188" t="s">
        <v>7648</v>
      </c>
      <c r="B531" s="5" t="s">
        <v>7648</v>
      </c>
      <c r="C531" s="5" t="s">
        <v>7648</v>
      </c>
    </row>
    <row r="532" spans="1:3" ht="19.95" customHeight="1" x14ac:dyDescent="0.45">
      <c r="A532" s="188" t="s">
        <v>7648</v>
      </c>
      <c r="B532" s="5" t="s">
        <v>7648</v>
      </c>
      <c r="C532" s="5" t="s">
        <v>7648</v>
      </c>
    </row>
    <row r="533" spans="1:3" ht="19.95" customHeight="1" x14ac:dyDescent="0.45">
      <c r="A533" s="188" t="s">
        <v>7648</v>
      </c>
      <c r="B533" s="5" t="s">
        <v>7648</v>
      </c>
      <c r="C533" s="5" t="s">
        <v>7648</v>
      </c>
    </row>
    <row r="534" spans="1:3" ht="19.95" customHeight="1" x14ac:dyDescent="0.45">
      <c r="A534" s="188" t="s">
        <v>7648</v>
      </c>
      <c r="B534" s="5" t="s">
        <v>7648</v>
      </c>
      <c r="C534" s="5" t="s">
        <v>7648</v>
      </c>
    </row>
    <row r="535" spans="1:3" ht="19.95" customHeight="1" x14ac:dyDescent="0.45">
      <c r="A535" s="188" t="s">
        <v>7648</v>
      </c>
      <c r="B535" s="5" t="s">
        <v>7648</v>
      </c>
      <c r="C535" s="5" t="s">
        <v>7648</v>
      </c>
    </row>
    <row r="536" spans="1:3" ht="19.95" customHeight="1" x14ac:dyDescent="0.45">
      <c r="A536" s="188" t="s">
        <v>7648</v>
      </c>
      <c r="B536" s="5" t="s">
        <v>7648</v>
      </c>
      <c r="C536" s="5" t="s">
        <v>7648</v>
      </c>
    </row>
    <row r="537" spans="1:3" ht="19.95" customHeight="1" x14ac:dyDescent="0.45">
      <c r="A537" s="188" t="s">
        <v>7648</v>
      </c>
      <c r="B537" s="5" t="s">
        <v>7648</v>
      </c>
      <c r="C537" s="5" t="s">
        <v>7648</v>
      </c>
    </row>
    <row r="538" spans="1:3" ht="19.95" customHeight="1" x14ac:dyDescent="0.45">
      <c r="A538" s="188" t="s">
        <v>7648</v>
      </c>
      <c r="B538" s="5" t="s">
        <v>7648</v>
      </c>
      <c r="C538" s="5" t="s">
        <v>7648</v>
      </c>
    </row>
    <row r="539" spans="1:3" ht="19.95" customHeight="1" x14ac:dyDescent="0.45">
      <c r="A539" s="188" t="s">
        <v>7648</v>
      </c>
      <c r="B539" s="5" t="s">
        <v>7648</v>
      </c>
      <c r="C539" s="5" t="s">
        <v>7648</v>
      </c>
    </row>
    <row r="540" spans="1:3" ht="19.95" customHeight="1" x14ac:dyDescent="0.45">
      <c r="A540" s="188" t="s">
        <v>7648</v>
      </c>
      <c r="B540" s="5" t="s">
        <v>7648</v>
      </c>
      <c r="C540" s="5" t="s">
        <v>7648</v>
      </c>
    </row>
    <row r="541" spans="1:3" ht="19.95" customHeight="1" x14ac:dyDescent="0.45">
      <c r="A541" s="188" t="s">
        <v>7648</v>
      </c>
      <c r="B541" s="5" t="s">
        <v>7648</v>
      </c>
      <c r="C541" s="5" t="s">
        <v>7648</v>
      </c>
    </row>
    <row r="542" spans="1:3" ht="19.95" customHeight="1" x14ac:dyDescent="0.45">
      <c r="A542" s="188" t="s">
        <v>7648</v>
      </c>
      <c r="B542" s="5" t="s">
        <v>7648</v>
      </c>
      <c r="C542" s="5" t="s">
        <v>7648</v>
      </c>
    </row>
    <row r="543" spans="1:3" ht="19.95" customHeight="1" x14ac:dyDescent="0.45">
      <c r="A543" s="188" t="s">
        <v>7648</v>
      </c>
      <c r="B543" s="5" t="s">
        <v>7648</v>
      </c>
      <c r="C543" s="5" t="s">
        <v>7648</v>
      </c>
    </row>
    <row r="544" spans="1:3" ht="19.95" customHeight="1" x14ac:dyDescent="0.45">
      <c r="A544" s="188" t="s">
        <v>7648</v>
      </c>
      <c r="B544" s="5" t="s">
        <v>7648</v>
      </c>
      <c r="C544" s="5" t="s">
        <v>7648</v>
      </c>
    </row>
    <row r="545" spans="1:3" ht="19.95" customHeight="1" x14ac:dyDescent="0.45">
      <c r="A545" s="188" t="s">
        <v>7648</v>
      </c>
      <c r="B545" s="5" t="s">
        <v>7648</v>
      </c>
      <c r="C545" s="5" t="s">
        <v>7648</v>
      </c>
    </row>
    <row r="546" spans="1:3" ht="19.95" customHeight="1" x14ac:dyDescent="0.45">
      <c r="A546" s="188" t="s">
        <v>7648</v>
      </c>
      <c r="B546" s="5" t="s">
        <v>7648</v>
      </c>
      <c r="C546" s="5" t="s">
        <v>7648</v>
      </c>
    </row>
    <row r="547" spans="1:3" ht="19.95" customHeight="1" x14ac:dyDescent="0.45">
      <c r="A547" s="188" t="s">
        <v>7648</v>
      </c>
      <c r="B547" s="5" t="s">
        <v>7648</v>
      </c>
      <c r="C547" s="5" t="s">
        <v>7648</v>
      </c>
    </row>
    <row r="548" spans="1:3" ht="19.95" customHeight="1" x14ac:dyDescent="0.45">
      <c r="A548" s="188" t="s">
        <v>7648</v>
      </c>
      <c r="B548" s="5" t="s">
        <v>7648</v>
      </c>
      <c r="C548" s="5" t="s">
        <v>7648</v>
      </c>
    </row>
    <row r="549" spans="1:3" ht="19.95" customHeight="1" x14ac:dyDescent="0.45">
      <c r="A549" s="188" t="s">
        <v>7648</v>
      </c>
      <c r="B549" s="5" t="s">
        <v>7648</v>
      </c>
      <c r="C549" s="5" t="s">
        <v>7648</v>
      </c>
    </row>
    <row r="550" spans="1:3" ht="19.95" customHeight="1" x14ac:dyDescent="0.45">
      <c r="A550" s="188" t="s">
        <v>7648</v>
      </c>
      <c r="B550" s="5" t="s">
        <v>7648</v>
      </c>
      <c r="C550" s="5" t="s">
        <v>7648</v>
      </c>
    </row>
    <row r="551" spans="1:3" ht="19.95" customHeight="1" x14ac:dyDescent="0.45">
      <c r="A551" s="188" t="s">
        <v>7648</v>
      </c>
      <c r="B551" s="5" t="s">
        <v>7648</v>
      </c>
      <c r="C551" s="5" t="s">
        <v>7648</v>
      </c>
    </row>
    <row r="552" spans="1:3" ht="19.95" customHeight="1" x14ac:dyDescent="0.45">
      <c r="A552" s="188" t="s">
        <v>7648</v>
      </c>
      <c r="B552" s="5" t="s">
        <v>7648</v>
      </c>
      <c r="C552" s="5" t="s">
        <v>7648</v>
      </c>
    </row>
    <row r="553" spans="1:3" ht="19.95" customHeight="1" x14ac:dyDescent="0.45">
      <c r="A553" s="188" t="s">
        <v>7648</v>
      </c>
      <c r="B553" s="5" t="s">
        <v>7648</v>
      </c>
      <c r="C553" s="5" t="s">
        <v>7648</v>
      </c>
    </row>
    <row r="554" spans="1:3" ht="19.95" customHeight="1" x14ac:dyDescent="0.45">
      <c r="A554" s="188" t="s">
        <v>7648</v>
      </c>
      <c r="B554" s="5" t="s">
        <v>7648</v>
      </c>
      <c r="C554" s="5" t="s">
        <v>7648</v>
      </c>
    </row>
    <row r="555" spans="1:3" ht="19.95" customHeight="1" x14ac:dyDescent="0.45">
      <c r="A555" s="188" t="s">
        <v>7648</v>
      </c>
      <c r="B555" s="5" t="s">
        <v>7648</v>
      </c>
      <c r="C555" s="5" t="s">
        <v>7648</v>
      </c>
    </row>
    <row r="556" spans="1:3" ht="19.95" customHeight="1" x14ac:dyDescent="0.45">
      <c r="A556" s="188" t="s">
        <v>7648</v>
      </c>
      <c r="B556" s="5" t="s">
        <v>7648</v>
      </c>
      <c r="C556" s="5" t="s">
        <v>7648</v>
      </c>
    </row>
    <row r="557" spans="1:3" ht="19.95" customHeight="1" x14ac:dyDescent="0.45">
      <c r="A557" s="188" t="s">
        <v>7648</v>
      </c>
      <c r="B557" s="5" t="s">
        <v>7648</v>
      </c>
      <c r="C557" s="5" t="s">
        <v>7648</v>
      </c>
    </row>
    <row r="558" spans="1:3" ht="19.95" customHeight="1" x14ac:dyDescent="0.45">
      <c r="A558" s="188" t="s">
        <v>7648</v>
      </c>
      <c r="B558" s="5" t="s">
        <v>7648</v>
      </c>
      <c r="C558" s="5" t="s">
        <v>7648</v>
      </c>
    </row>
    <row r="559" spans="1:3" ht="19.95" customHeight="1" x14ac:dyDescent="0.45">
      <c r="A559" s="188" t="s">
        <v>7648</v>
      </c>
      <c r="B559" s="5" t="s">
        <v>7648</v>
      </c>
      <c r="C559" s="5" t="s">
        <v>7648</v>
      </c>
    </row>
    <row r="560" spans="1:3" ht="19.95" customHeight="1" x14ac:dyDescent="0.45">
      <c r="A560" s="188" t="s">
        <v>7648</v>
      </c>
      <c r="B560" s="5" t="s">
        <v>7648</v>
      </c>
      <c r="C560" s="5" t="s">
        <v>7648</v>
      </c>
    </row>
    <row r="561" spans="1:3" ht="19.95" customHeight="1" x14ac:dyDescent="0.45">
      <c r="A561" s="188" t="s">
        <v>7648</v>
      </c>
      <c r="B561" s="5" t="s">
        <v>7648</v>
      </c>
      <c r="C561" s="5" t="s">
        <v>7648</v>
      </c>
    </row>
    <row r="562" spans="1:3" ht="19.95" customHeight="1" x14ac:dyDescent="0.45">
      <c r="A562" s="188" t="s">
        <v>7648</v>
      </c>
      <c r="B562" s="5" t="s">
        <v>7648</v>
      </c>
      <c r="C562" s="5" t="s">
        <v>7648</v>
      </c>
    </row>
    <row r="563" spans="1:3" ht="19.95" customHeight="1" x14ac:dyDescent="0.45">
      <c r="A563" s="188" t="s">
        <v>7648</v>
      </c>
      <c r="B563" s="5" t="s">
        <v>7648</v>
      </c>
      <c r="C563" s="5" t="s">
        <v>7648</v>
      </c>
    </row>
    <row r="564" spans="1:3" ht="19.95" customHeight="1" x14ac:dyDescent="0.45">
      <c r="A564" s="188" t="s">
        <v>7648</v>
      </c>
      <c r="B564" s="5" t="s">
        <v>7648</v>
      </c>
      <c r="C564" s="5" t="s">
        <v>7648</v>
      </c>
    </row>
    <row r="565" spans="1:3" ht="19.95" customHeight="1" x14ac:dyDescent="0.45">
      <c r="A565" s="188" t="s">
        <v>7648</v>
      </c>
      <c r="B565" s="5" t="s">
        <v>7648</v>
      </c>
      <c r="C565" s="5" t="s">
        <v>7648</v>
      </c>
    </row>
    <row r="566" spans="1:3" ht="19.95" customHeight="1" x14ac:dyDescent="0.45">
      <c r="A566" s="188" t="s">
        <v>7648</v>
      </c>
      <c r="B566" s="5" t="s">
        <v>7648</v>
      </c>
      <c r="C566" s="5" t="s">
        <v>7648</v>
      </c>
    </row>
    <row r="567" spans="1:3" ht="19.95" customHeight="1" x14ac:dyDescent="0.45">
      <c r="A567" s="188" t="s">
        <v>7648</v>
      </c>
      <c r="B567" s="5" t="s">
        <v>7648</v>
      </c>
      <c r="C567" s="5" t="s">
        <v>7648</v>
      </c>
    </row>
    <row r="568" spans="1:3" ht="19.95" customHeight="1" x14ac:dyDescent="0.45">
      <c r="A568" s="188" t="s">
        <v>7648</v>
      </c>
      <c r="B568" s="5" t="s">
        <v>7648</v>
      </c>
      <c r="C568" s="5" t="s">
        <v>7648</v>
      </c>
    </row>
    <row r="569" spans="1:3" ht="19.95" customHeight="1" x14ac:dyDescent="0.45">
      <c r="A569" s="188" t="s">
        <v>7648</v>
      </c>
      <c r="B569" s="5" t="s">
        <v>7648</v>
      </c>
      <c r="C569" s="5" t="s">
        <v>7648</v>
      </c>
    </row>
    <row r="570" spans="1:3" ht="19.95" customHeight="1" x14ac:dyDescent="0.45">
      <c r="A570" s="188" t="s">
        <v>7648</v>
      </c>
      <c r="B570" s="5" t="s">
        <v>7648</v>
      </c>
      <c r="C570" s="5" t="s">
        <v>7648</v>
      </c>
    </row>
    <row r="571" spans="1:3" ht="19.95" customHeight="1" x14ac:dyDescent="0.45">
      <c r="A571" s="188" t="s">
        <v>7648</v>
      </c>
      <c r="B571" s="5" t="s">
        <v>7648</v>
      </c>
      <c r="C571" s="5" t="s">
        <v>7648</v>
      </c>
    </row>
    <row r="572" spans="1:3" ht="19.95" customHeight="1" x14ac:dyDescent="0.45">
      <c r="A572" s="188" t="s">
        <v>7648</v>
      </c>
      <c r="B572" s="5" t="s">
        <v>7648</v>
      </c>
      <c r="C572" s="5" t="s">
        <v>7648</v>
      </c>
    </row>
    <row r="573" spans="1:3" ht="19.95" customHeight="1" x14ac:dyDescent="0.45">
      <c r="A573" s="188" t="s">
        <v>7648</v>
      </c>
      <c r="B573" s="5" t="s">
        <v>7648</v>
      </c>
      <c r="C573" s="5" t="s">
        <v>7648</v>
      </c>
    </row>
    <row r="574" spans="1:3" ht="19.95" customHeight="1" x14ac:dyDescent="0.45">
      <c r="A574" s="188" t="s">
        <v>7648</v>
      </c>
      <c r="B574" s="5" t="s">
        <v>7648</v>
      </c>
      <c r="C574" s="5" t="s">
        <v>7648</v>
      </c>
    </row>
    <row r="575" spans="1:3" ht="19.95" customHeight="1" x14ac:dyDescent="0.45">
      <c r="A575" s="188" t="s">
        <v>7648</v>
      </c>
      <c r="B575" s="5" t="s">
        <v>7648</v>
      </c>
      <c r="C575" s="5" t="s">
        <v>7648</v>
      </c>
    </row>
    <row r="576" spans="1:3" ht="19.95" customHeight="1" x14ac:dyDescent="0.45">
      <c r="A576" s="188" t="s">
        <v>7648</v>
      </c>
      <c r="B576" s="5" t="s">
        <v>7648</v>
      </c>
      <c r="C576" s="5" t="s">
        <v>7648</v>
      </c>
    </row>
    <row r="577" spans="1:3" ht="19.95" customHeight="1" x14ac:dyDescent="0.45">
      <c r="A577" s="188" t="s">
        <v>7648</v>
      </c>
      <c r="B577" s="5" t="s">
        <v>7648</v>
      </c>
      <c r="C577" s="5" t="s">
        <v>7648</v>
      </c>
    </row>
    <row r="578" spans="1:3" ht="19.95" customHeight="1" x14ac:dyDescent="0.45">
      <c r="A578" s="188" t="s">
        <v>7648</v>
      </c>
      <c r="B578" s="5" t="s">
        <v>7648</v>
      </c>
      <c r="C578" s="5" t="s">
        <v>7648</v>
      </c>
    </row>
    <row r="579" spans="1:3" ht="19.95" customHeight="1" x14ac:dyDescent="0.45">
      <c r="A579" s="188" t="s">
        <v>7648</v>
      </c>
      <c r="B579" s="5" t="s">
        <v>7648</v>
      </c>
      <c r="C579" s="5" t="s">
        <v>7648</v>
      </c>
    </row>
    <row r="580" spans="1:3" ht="19.95" customHeight="1" x14ac:dyDescent="0.45">
      <c r="A580" s="188" t="s">
        <v>7648</v>
      </c>
      <c r="B580" s="5" t="s">
        <v>7648</v>
      </c>
      <c r="C580" s="5" t="s">
        <v>7648</v>
      </c>
    </row>
    <row r="581" spans="1:3" ht="19.95" customHeight="1" x14ac:dyDescent="0.45">
      <c r="A581" s="188" t="s">
        <v>7648</v>
      </c>
      <c r="B581" s="5" t="s">
        <v>7648</v>
      </c>
      <c r="C581" s="5" t="s">
        <v>7648</v>
      </c>
    </row>
    <row r="582" spans="1:3" ht="19.95" customHeight="1" x14ac:dyDescent="0.45">
      <c r="A582" s="188" t="s">
        <v>7648</v>
      </c>
      <c r="B582" s="5" t="s">
        <v>7648</v>
      </c>
      <c r="C582" s="5" t="s">
        <v>7648</v>
      </c>
    </row>
    <row r="583" spans="1:3" ht="19.95" customHeight="1" x14ac:dyDescent="0.45">
      <c r="A583" s="188" t="s">
        <v>7648</v>
      </c>
      <c r="B583" s="5" t="s">
        <v>7648</v>
      </c>
      <c r="C583" s="5" t="s">
        <v>7648</v>
      </c>
    </row>
    <row r="584" spans="1:3" ht="19.95" customHeight="1" x14ac:dyDescent="0.45">
      <c r="A584" s="188" t="s">
        <v>7648</v>
      </c>
      <c r="B584" s="5" t="s">
        <v>7648</v>
      </c>
      <c r="C584" s="5" t="s">
        <v>7648</v>
      </c>
    </row>
    <row r="585" spans="1:3" ht="19.95" customHeight="1" x14ac:dyDescent="0.45">
      <c r="A585" s="188" t="s">
        <v>7648</v>
      </c>
      <c r="B585" s="5" t="s">
        <v>7648</v>
      </c>
      <c r="C585" s="5" t="s">
        <v>7648</v>
      </c>
    </row>
    <row r="586" spans="1:3" ht="19.95" customHeight="1" x14ac:dyDescent="0.45">
      <c r="A586" s="188" t="s">
        <v>7648</v>
      </c>
      <c r="B586" s="5" t="s">
        <v>7648</v>
      </c>
      <c r="C586" s="5" t="s">
        <v>7648</v>
      </c>
    </row>
    <row r="587" spans="1:3" ht="19.95" customHeight="1" x14ac:dyDescent="0.45">
      <c r="A587" s="188" t="s">
        <v>7648</v>
      </c>
      <c r="B587" s="5" t="s">
        <v>7648</v>
      </c>
      <c r="C587" s="5" t="s">
        <v>7648</v>
      </c>
    </row>
    <row r="588" spans="1:3" ht="19.95" customHeight="1" x14ac:dyDescent="0.45">
      <c r="A588" s="188" t="s">
        <v>7648</v>
      </c>
      <c r="B588" s="5" t="s">
        <v>7648</v>
      </c>
      <c r="C588" s="5" t="s">
        <v>7648</v>
      </c>
    </row>
    <row r="589" spans="1:3" ht="19.95" customHeight="1" x14ac:dyDescent="0.45">
      <c r="A589" s="188" t="s">
        <v>7648</v>
      </c>
      <c r="B589" s="5" t="s">
        <v>7648</v>
      </c>
      <c r="C589" s="5" t="s">
        <v>7648</v>
      </c>
    </row>
    <row r="590" spans="1:3" ht="19.95" customHeight="1" x14ac:dyDescent="0.45">
      <c r="A590" s="188" t="s">
        <v>7648</v>
      </c>
      <c r="B590" s="5" t="s">
        <v>7648</v>
      </c>
      <c r="C590" s="5" t="s">
        <v>7648</v>
      </c>
    </row>
    <row r="591" spans="1:3" ht="19.95" customHeight="1" x14ac:dyDescent="0.45">
      <c r="A591" s="188" t="s">
        <v>7648</v>
      </c>
      <c r="B591" s="5" t="s">
        <v>7648</v>
      </c>
      <c r="C591" s="5" t="s">
        <v>7648</v>
      </c>
    </row>
    <row r="592" spans="1:3" ht="19.95" customHeight="1" x14ac:dyDescent="0.45">
      <c r="A592" s="188" t="s">
        <v>7648</v>
      </c>
      <c r="B592" s="5" t="s">
        <v>7648</v>
      </c>
      <c r="C592" s="5" t="s">
        <v>7648</v>
      </c>
    </row>
    <row r="593" spans="1:3" ht="19.95" customHeight="1" x14ac:dyDescent="0.45">
      <c r="A593" s="188" t="s">
        <v>7648</v>
      </c>
      <c r="B593" s="5" t="s">
        <v>7648</v>
      </c>
      <c r="C593" s="5" t="s">
        <v>7648</v>
      </c>
    </row>
    <row r="594" spans="1:3" ht="19.95" customHeight="1" x14ac:dyDescent="0.45">
      <c r="A594" s="188" t="s">
        <v>7648</v>
      </c>
      <c r="B594" s="5" t="s">
        <v>7648</v>
      </c>
      <c r="C594" s="5" t="s">
        <v>7648</v>
      </c>
    </row>
    <row r="595" spans="1:3" ht="19.95" customHeight="1" x14ac:dyDescent="0.45">
      <c r="A595" s="188" t="s">
        <v>7648</v>
      </c>
      <c r="B595" s="5" t="s">
        <v>7648</v>
      </c>
      <c r="C595" s="5" t="s">
        <v>7648</v>
      </c>
    </row>
    <row r="596" spans="1:3" ht="19.95" customHeight="1" x14ac:dyDescent="0.45">
      <c r="A596" s="188" t="s">
        <v>7648</v>
      </c>
      <c r="B596" s="5" t="s">
        <v>7648</v>
      </c>
      <c r="C596" s="5" t="s">
        <v>7648</v>
      </c>
    </row>
    <row r="597" spans="1:3" ht="19.95" customHeight="1" x14ac:dyDescent="0.45">
      <c r="A597" s="188" t="s">
        <v>7648</v>
      </c>
      <c r="B597" s="5" t="s">
        <v>7648</v>
      </c>
      <c r="C597" s="5" t="s">
        <v>7648</v>
      </c>
    </row>
    <row r="598" spans="1:3" ht="19.95" customHeight="1" x14ac:dyDescent="0.45">
      <c r="A598" s="188" t="s">
        <v>7648</v>
      </c>
      <c r="B598" s="5" t="s">
        <v>7648</v>
      </c>
      <c r="C598" s="5" t="s">
        <v>7648</v>
      </c>
    </row>
    <row r="599" spans="1:3" ht="19.95" customHeight="1" x14ac:dyDescent="0.45">
      <c r="A599" s="188" t="s">
        <v>7648</v>
      </c>
      <c r="B599" s="5" t="s">
        <v>7648</v>
      </c>
      <c r="C599" s="5" t="s">
        <v>7648</v>
      </c>
    </row>
    <row r="600" spans="1:3" ht="19.95" customHeight="1" x14ac:dyDescent="0.45">
      <c r="A600" s="188" t="s">
        <v>7648</v>
      </c>
      <c r="B600" s="5" t="s">
        <v>7648</v>
      </c>
      <c r="C600" s="5" t="s">
        <v>7648</v>
      </c>
    </row>
    <row r="601" spans="1:3" ht="19.95" customHeight="1" x14ac:dyDescent="0.45">
      <c r="A601" s="188" t="s">
        <v>7648</v>
      </c>
      <c r="B601" s="5" t="s">
        <v>7648</v>
      </c>
      <c r="C601" s="5" t="s">
        <v>7648</v>
      </c>
    </row>
    <row r="602" spans="1:3" ht="19.95" customHeight="1" x14ac:dyDescent="0.45">
      <c r="A602" s="188" t="s">
        <v>7648</v>
      </c>
      <c r="B602" s="5" t="s">
        <v>7648</v>
      </c>
      <c r="C602" s="5" t="s">
        <v>7648</v>
      </c>
    </row>
    <row r="603" spans="1:3" ht="19.95" customHeight="1" x14ac:dyDescent="0.45">
      <c r="A603" s="188" t="s">
        <v>7648</v>
      </c>
      <c r="B603" s="5" t="s">
        <v>7648</v>
      </c>
      <c r="C603" s="5" t="s">
        <v>7648</v>
      </c>
    </row>
    <row r="604" spans="1:3" ht="19.95" customHeight="1" x14ac:dyDescent="0.45">
      <c r="A604" s="188" t="s">
        <v>7648</v>
      </c>
      <c r="B604" s="5" t="s">
        <v>7648</v>
      </c>
      <c r="C604" s="5" t="s">
        <v>7648</v>
      </c>
    </row>
    <row r="605" spans="1:3" ht="19.95" customHeight="1" x14ac:dyDescent="0.45">
      <c r="A605" s="188" t="s">
        <v>7648</v>
      </c>
      <c r="B605" s="5" t="s">
        <v>7648</v>
      </c>
      <c r="C605" s="5" t="s">
        <v>7648</v>
      </c>
    </row>
    <row r="606" spans="1:3" ht="19.95" customHeight="1" x14ac:dyDescent="0.45">
      <c r="A606" s="188" t="s">
        <v>7648</v>
      </c>
      <c r="B606" s="5" t="s">
        <v>7648</v>
      </c>
      <c r="C606" s="5" t="s">
        <v>7648</v>
      </c>
    </row>
    <row r="607" spans="1:3" ht="19.95" customHeight="1" x14ac:dyDescent="0.45">
      <c r="A607" s="188" t="s">
        <v>7648</v>
      </c>
      <c r="B607" s="5" t="s">
        <v>7648</v>
      </c>
      <c r="C607" s="5" t="s">
        <v>7648</v>
      </c>
    </row>
    <row r="608" spans="1:3" ht="19.95" customHeight="1" x14ac:dyDescent="0.45">
      <c r="A608" s="188" t="s">
        <v>7648</v>
      </c>
      <c r="B608" s="5" t="s">
        <v>7648</v>
      </c>
      <c r="C608" s="5" t="s">
        <v>7648</v>
      </c>
    </row>
    <row r="609" spans="1:3" ht="19.95" customHeight="1" x14ac:dyDescent="0.45">
      <c r="A609" s="188" t="s">
        <v>7648</v>
      </c>
      <c r="B609" s="5" t="s">
        <v>7648</v>
      </c>
      <c r="C609" s="5" t="s">
        <v>7648</v>
      </c>
    </row>
    <row r="610" spans="1:3" ht="19.95" customHeight="1" x14ac:dyDescent="0.45">
      <c r="A610" s="188" t="s">
        <v>7648</v>
      </c>
      <c r="B610" s="5" t="s">
        <v>7648</v>
      </c>
      <c r="C610" s="5" t="s">
        <v>7648</v>
      </c>
    </row>
    <row r="611" spans="1:3" ht="19.95" customHeight="1" x14ac:dyDescent="0.45">
      <c r="A611" s="188" t="s">
        <v>7648</v>
      </c>
      <c r="B611" s="5" t="s">
        <v>7648</v>
      </c>
      <c r="C611" s="5" t="s">
        <v>7648</v>
      </c>
    </row>
    <row r="612" spans="1:3" ht="19.95" customHeight="1" x14ac:dyDescent="0.45">
      <c r="A612" s="188" t="s">
        <v>7648</v>
      </c>
      <c r="B612" s="5" t="s">
        <v>7648</v>
      </c>
      <c r="C612" s="5" t="s">
        <v>7648</v>
      </c>
    </row>
    <row r="613" spans="1:3" ht="19.95" customHeight="1" x14ac:dyDescent="0.45">
      <c r="A613" s="188" t="s">
        <v>7648</v>
      </c>
      <c r="B613" s="5" t="s">
        <v>7648</v>
      </c>
      <c r="C613" s="5" t="s">
        <v>7648</v>
      </c>
    </row>
    <row r="614" spans="1:3" ht="19.95" customHeight="1" x14ac:dyDescent="0.45">
      <c r="A614" s="188" t="s">
        <v>7648</v>
      </c>
      <c r="B614" s="5" t="s">
        <v>7648</v>
      </c>
      <c r="C614" s="5" t="s">
        <v>7648</v>
      </c>
    </row>
    <row r="615" spans="1:3" ht="19.95" customHeight="1" x14ac:dyDescent="0.45">
      <c r="A615" s="188" t="s">
        <v>7648</v>
      </c>
      <c r="B615" s="5" t="s">
        <v>7648</v>
      </c>
      <c r="C615" s="5" t="s">
        <v>7648</v>
      </c>
    </row>
    <row r="616" spans="1:3" ht="19.95" customHeight="1" x14ac:dyDescent="0.45">
      <c r="A616" s="188" t="s">
        <v>7648</v>
      </c>
      <c r="B616" s="5" t="s">
        <v>7648</v>
      </c>
      <c r="C616" s="5" t="s">
        <v>7648</v>
      </c>
    </row>
    <row r="617" spans="1:3" ht="19.95" customHeight="1" x14ac:dyDescent="0.45">
      <c r="A617" s="188" t="s">
        <v>7648</v>
      </c>
      <c r="B617" s="5" t="s">
        <v>7648</v>
      </c>
      <c r="C617" s="5" t="s">
        <v>7648</v>
      </c>
    </row>
    <row r="618" spans="1:3" ht="19.95" customHeight="1" x14ac:dyDescent="0.45">
      <c r="A618" s="188" t="s">
        <v>7648</v>
      </c>
      <c r="B618" s="5" t="s">
        <v>7648</v>
      </c>
      <c r="C618" s="5" t="s">
        <v>7648</v>
      </c>
    </row>
    <row r="619" spans="1:3" ht="19.95" customHeight="1" x14ac:dyDescent="0.45">
      <c r="A619" s="188" t="s">
        <v>7648</v>
      </c>
      <c r="B619" s="5" t="s">
        <v>7648</v>
      </c>
      <c r="C619" s="5" t="s">
        <v>7648</v>
      </c>
    </row>
    <row r="620" spans="1:3" ht="19.95" customHeight="1" x14ac:dyDescent="0.45">
      <c r="A620" s="188" t="s">
        <v>7648</v>
      </c>
      <c r="B620" s="5" t="s">
        <v>7648</v>
      </c>
      <c r="C620" s="5" t="s">
        <v>7648</v>
      </c>
    </row>
    <row r="621" spans="1:3" ht="19.95" customHeight="1" x14ac:dyDescent="0.45">
      <c r="A621" s="188" t="s">
        <v>7648</v>
      </c>
      <c r="B621" s="5" t="s">
        <v>7648</v>
      </c>
      <c r="C621" s="5" t="s">
        <v>7648</v>
      </c>
    </row>
    <row r="622" spans="1:3" ht="19.95" customHeight="1" x14ac:dyDescent="0.45">
      <c r="A622" s="188" t="s">
        <v>7648</v>
      </c>
      <c r="B622" s="5" t="s">
        <v>7648</v>
      </c>
      <c r="C622" s="5" t="s">
        <v>7648</v>
      </c>
    </row>
    <row r="623" spans="1:3" ht="19.95" customHeight="1" x14ac:dyDescent="0.45">
      <c r="A623" s="188" t="s">
        <v>7648</v>
      </c>
      <c r="B623" s="5" t="s">
        <v>7648</v>
      </c>
      <c r="C623" s="5" t="s">
        <v>7648</v>
      </c>
    </row>
    <row r="624" spans="1:3" ht="19.95" customHeight="1" x14ac:dyDescent="0.45">
      <c r="A624" s="188" t="s">
        <v>7648</v>
      </c>
      <c r="B624" s="5" t="s">
        <v>7648</v>
      </c>
      <c r="C624" s="5" t="s">
        <v>7648</v>
      </c>
    </row>
    <row r="625" spans="1:3" ht="19.95" customHeight="1" x14ac:dyDescent="0.45">
      <c r="A625" s="188" t="s">
        <v>7648</v>
      </c>
      <c r="B625" s="5" t="s">
        <v>7648</v>
      </c>
      <c r="C625" s="5" t="s">
        <v>7648</v>
      </c>
    </row>
    <row r="626" spans="1:3" ht="19.95" customHeight="1" x14ac:dyDescent="0.45">
      <c r="A626" s="188" t="s">
        <v>7648</v>
      </c>
      <c r="B626" s="5" t="s">
        <v>7648</v>
      </c>
      <c r="C626" s="5" t="s">
        <v>7648</v>
      </c>
    </row>
    <row r="627" spans="1:3" ht="19.95" customHeight="1" x14ac:dyDescent="0.45">
      <c r="A627" s="188" t="s">
        <v>7648</v>
      </c>
      <c r="B627" s="5" t="s">
        <v>7648</v>
      </c>
      <c r="C627" s="5" t="s">
        <v>7648</v>
      </c>
    </row>
    <row r="628" spans="1:3" ht="19.95" customHeight="1" x14ac:dyDescent="0.45">
      <c r="A628" s="188" t="s">
        <v>7648</v>
      </c>
      <c r="B628" s="5" t="s">
        <v>7648</v>
      </c>
      <c r="C628" s="5" t="s">
        <v>7648</v>
      </c>
    </row>
    <row r="629" spans="1:3" ht="19.95" customHeight="1" x14ac:dyDescent="0.45">
      <c r="A629" s="188" t="s">
        <v>7648</v>
      </c>
      <c r="B629" s="5" t="s">
        <v>7648</v>
      </c>
      <c r="C629" s="5" t="s">
        <v>7648</v>
      </c>
    </row>
    <row r="630" spans="1:3" ht="19.95" customHeight="1" x14ac:dyDescent="0.45">
      <c r="A630" s="188" t="s">
        <v>7648</v>
      </c>
      <c r="B630" s="5" t="s">
        <v>7648</v>
      </c>
      <c r="C630" s="5" t="s">
        <v>7648</v>
      </c>
    </row>
    <row r="631" spans="1:3" ht="19.95" customHeight="1" x14ac:dyDescent="0.45">
      <c r="A631" s="188" t="s">
        <v>7648</v>
      </c>
      <c r="B631" s="5" t="s">
        <v>7648</v>
      </c>
      <c r="C631" s="5" t="s">
        <v>7648</v>
      </c>
    </row>
    <row r="632" spans="1:3" ht="19.95" customHeight="1" x14ac:dyDescent="0.45">
      <c r="A632" s="188" t="s">
        <v>7648</v>
      </c>
      <c r="B632" s="5" t="s">
        <v>7648</v>
      </c>
      <c r="C632" s="5" t="s">
        <v>7648</v>
      </c>
    </row>
    <row r="633" spans="1:3" ht="19.95" customHeight="1" x14ac:dyDescent="0.45">
      <c r="A633" s="188" t="s">
        <v>7648</v>
      </c>
      <c r="B633" s="5" t="s">
        <v>7648</v>
      </c>
      <c r="C633" s="5" t="s">
        <v>7648</v>
      </c>
    </row>
    <row r="634" spans="1:3" ht="19.95" customHeight="1" x14ac:dyDescent="0.45">
      <c r="A634" s="188" t="s">
        <v>7648</v>
      </c>
      <c r="B634" s="5" t="s">
        <v>7648</v>
      </c>
      <c r="C634" s="5" t="s">
        <v>7648</v>
      </c>
    </row>
    <row r="635" spans="1:3" ht="19.95" customHeight="1" x14ac:dyDescent="0.45">
      <c r="A635" s="188" t="s">
        <v>7648</v>
      </c>
      <c r="B635" s="5" t="s">
        <v>7648</v>
      </c>
      <c r="C635" s="5" t="s">
        <v>7648</v>
      </c>
    </row>
    <row r="636" spans="1:3" ht="19.95" customHeight="1" x14ac:dyDescent="0.45">
      <c r="A636" s="188" t="s">
        <v>7648</v>
      </c>
      <c r="B636" s="5" t="s">
        <v>7648</v>
      </c>
      <c r="C636" s="5" t="s">
        <v>7648</v>
      </c>
    </row>
    <row r="637" spans="1:3" ht="19.95" customHeight="1" x14ac:dyDescent="0.45">
      <c r="A637" s="188" t="s">
        <v>7648</v>
      </c>
      <c r="B637" s="5" t="s">
        <v>7648</v>
      </c>
      <c r="C637" s="5" t="s">
        <v>7648</v>
      </c>
    </row>
    <row r="638" spans="1:3" ht="19.95" customHeight="1" x14ac:dyDescent="0.45">
      <c r="A638" s="188" t="s">
        <v>7648</v>
      </c>
      <c r="B638" s="5" t="s">
        <v>7648</v>
      </c>
      <c r="C638" s="5" t="s">
        <v>7648</v>
      </c>
    </row>
    <row r="639" spans="1:3" ht="19.95" customHeight="1" x14ac:dyDescent="0.45">
      <c r="A639" s="188" t="s">
        <v>7648</v>
      </c>
      <c r="B639" s="5" t="s">
        <v>7648</v>
      </c>
      <c r="C639" s="5" t="s">
        <v>7648</v>
      </c>
    </row>
    <row r="640" spans="1:3" ht="19.95" customHeight="1" x14ac:dyDescent="0.45">
      <c r="A640" s="188" t="s">
        <v>7648</v>
      </c>
      <c r="B640" s="5" t="s">
        <v>7648</v>
      </c>
      <c r="C640" s="5" t="s">
        <v>7648</v>
      </c>
    </row>
    <row r="641" spans="1:3" ht="19.95" customHeight="1" x14ac:dyDescent="0.45">
      <c r="A641" s="188" t="s">
        <v>7648</v>
      </c>
      <c r="B641" s="5" t="s">
        <v>7648</v>
      </c>
      <c r="C641" s="5" t="s">
        <v>7648</v>
      </c>
    </row>
    <row r="642" spans="1:3" ht="19.95" customHeight="1" x14ac:dyDescent="0.45">
      <c r="A642" s="188" t="s">
        <v>7648</v>
      </c>
      <c r="B642" s="5" t="s">
        <v>7648</v>
      </c>
      <c r="C642" s="5" t="s">
        <v>7648</v>
      </c>
    </row>
    <row r="643" spans="1:3" ht="19.95" customHeight="1" x14ac:dyDescent="0.45">
      <c r="A643" s="188" t="s">
        <v>7648</v>
      </c>
      <c r="B643" s="5" t="s">
        <v>7648</v>
      </c>
      <c r="C643" s="5" t="s">
        <v>7648</v>
      </c>
    </row>
    <row r="644" spans="1:3" ht="19.95" customHeight="1" x14ac:dyDescent="0.45">
      <c r="A644" s="188" t="s">
        <v>7648</v>
      </c>
      <c r="B644" s="5" t="s">
        <v>7648</v>
      </c>
      <c r="C644" s="5" t="s">
        <v>7648</v>
      </c>
    </row>
    <row r="645" spans="1:3" ht="19.95" customHeight="1" x14ac:dyDescent="0.45">
      <c r="A645" s="188" t="s">
        <v>7648</v>
      </c>
      <c r="B645" s="5" t="s">
        <v>7648</v>
      </c>
      <c r="C645" s="5" t="s">
        <v>7648</v>
      </c>
    </row>
    <row r="646" spans="1:3" ht="19.95" customHeight="1" x14ac:dyDescent="0.45">
      <c r="A646" s="188" t="s">
        <v>7648</v>
      </c>
      <c r="B646" s="5" t="s">
        <v>7648</v>
      </c>
      <c r="C646" s="5" t="s">
        <v>7648</v>
      </c>
    </row>
    <row r="647" spans="1:3" ht="19.95" customHeight="1" x14ac:dyDescent="0.45">
      <c r="A647" s="188" t="s">
        <v>7648</v>
      </c>
      <c r="B647" s="5" t="s">
        <v>7648</v>
      </c>
      <c r="C647" s="5" t="s">
        <v>7648</v>
      </c>
    </row>
    <row r="648" spans="1:3" ht="19.95" customHeight="1" x14ac:dyDescent="0.45">
      <c r="A648" s="188" t="s">
        <v>7648</v>
      </c>
      <c r="B648" s="5" t="s">
        <v>7648</v>
      </c>
      <c r="C648" s="5" t="s">
        <v>7648</v>
      </c>
    </row>
    <row r="649" spans="1:3" ht="19.95" customHeight="1" x14ac:dyDescent="0.45">
      <c r="A649" s="188" t="s">
        <v>7648</v>
      </c>
      <c r="B649" s="5" t="s">
        <v>7648</v>
      </c>
      <c r="C649" s="5" t="s">
        <v>7648</v>
      </c>
    </row>
    <row r="650" spans="1:3" ht="19.95" customHeight="1" x14ac:dyDescent="0.45">
      <c r="A650" s="188" t="s">
        <v>7648</v>
      </c>
      <c r="B650" s="5" t="s">
        <v>7648</v>
      </c>
      <c r="C650" s="5" t="s">
        <v>7648</v>
      </c>
    </row>
    <row r="651" spans="1:3" ht="19.95" customHeight="1" x14ac:dyDescent="0.45">
      <c r="A651" s="188" t="s">
        <v>7648</v>
      </c>
      <c r="B651" s="5" t="s">
        <v>7648</v>
      </c>
      <c r="C651" s="5" t="s">
        <v>7648</v>
      </c>
    </row>
    <row r="652" spans="1:3" ht="19.95" customHeight="1" x14ac:dyDescent="0.45">
      <c r="A652" s="188" t="s">
        <v>7648</v>
      </c>
      <c r="B652" s="5" t="s">
        <v>7648</v>
      </c>
      <c r="C652" s="5" t="s">
        <v>7648</v>
      </c>
    </row>
    <row r="653" spans="1:3" ht="19.95" customHeight="1" x14ac:dyDescent="0.45">
      <c r="A653" s="188" t="s">
        <v>7648</v>
      </c>
      <c r="B653" s="5" t="s">
        <v>7648</v>
      </c>
      <c r="C653" s="5" t="s">
        <v>7648</v>
      </c>
    </row>
    <row r="654" spans="1:3" ht="19.95" customHeight="1" x14ac:dyDescent="0.45">
      <c r="A654" s="188" t="s">
        <v>7648</v>
      </c>
      <c r="B654" s="5" t="s">
        <v>7648</v>
      </c>
      <c r="C654" s="5" t="s">
        <v>7648</v>
      </c>
    </row>
    <row r="655" spans="1:3" ht="19.95" customHeight="1" x14ac:dyDescent="0.45">
      <c r="A655" s="188" t="s">
        <v>7648</v>
      </c>
      <c r="B655" s="5" t="s">
        <v>7648</v>
      </c>
      <c r="C655" s="5" t="s">
        <v>7648</v>
      </c>
    </row>
    <row r="656" spans="1:3" ht="19.95" customHeight="1" x14ac:dyDescent="0.45">
      <c r="A656" s="188" t="s">
        <v>7648</v>
      </c>
      <c r="B656" s="5" t="s">
        <v>7648</v>
      </c>
      <c r="C656" s="5" t="s">
        <v>7648</v>
      </c>
    </row>
    <row r="657" spans="1:3" ht="19.95" customHeight="1" x14ac:dyDescent="0.45">
      <c r="A657" s="188" t="s">
        <v>7648</v>
      </c>
      <c r="B657" s="5" t="s">
        <v>7648</v>
      </c>
      <c r="C657" s="5" t="s">
        <v>7648</v>
      </c>
    </row>
    <row r="658" spans="1:3" ht="19.95" customHeight="1" x14ac:dyDescent="0.45">
      <c r="A658" s="188" t="s">
        <v>7648</v>
      </c>
      <c r="B658" s="5" t="s">
        <v>7648</v>
      </c>
      <c r="C658" s="5" t="s">
        <v>7648</v>
      </c>
    </row>
    <row r="659" spans="1:3" ht="19.95" customHeight="1" x14ac:dyDescent="0.45">
      <c r="A659" s="188" t="s">
        <v>7648</v>
      </c>
      <c r="B659" s="5" t="s">
        <v>7648</v>
      </c>
      <c r="C659" s="5" t="s">
        <v>7648</v>
      </c>
    </row>
    <row r="660" spans="1:3" ht="19.95" customHeight="1" x14ac:dyDescent="0.45">
      <c r="A660" s="188" t="s">
        <v>7648</v>
      </c>
      <c r="B660" s="5" t="s">
        <v>7648</v>
      </c>
      <c r="C660" s="5" t="s">
        <v>7648</v>
      </c>
    </row>
    <row r="661" spans="1:3" ht="19.95" customHeight="1" x14ac:dyDescent="0.45">
      <c r="A661" s="188" t="s">
        <v>7648</v>
      </c>
      <c r="B661" s="5" t="s">
        <v>7648</v>
      </c>
      <c r="C661" s="5" t="s">
        <v>7648</v>
      </c>
    </row>
    <row r="662" spans="1:3" ht="19.95" customHeight="1" x14ac:dyDescent="0.45">
      <c r="A662" s="188" t="s">
        <v>7648</v>
      </c>
      <c r="B662" s="5" t="s">
        <v>7648</v>
      </c>
      <c r="C662" s="5" t="s">
        <v>7648</v>
      </c>
    </row>
    <row r="663" spans="1:3" ht="19.95" customHeight="1" x14ac:dyDescent="0.45">
      <c r="A663" s="188" t="s">
        <v>7648</v>
      </c>
      <c r="B663" s="5" t="s">
        <v>7648</v>
      </c>
      <c r="C663" s="5" t="s">
        <v>7648</v>
      </c>
    </row>
    <row r="664" spans="1:3" ht="19.95" customHeight="1" x14ac:dyDescent="0.45">
      <c r="A664" s="188" t="s">
        <v>7648</v>
      </c>
      <c r="B664" s="5" t="s">
        <v>7648</v>
      </c>
      <c r="C664" s="5" t="s">
        <v>7648</v>
      </c>
    </row>
    <row r="665" spans="1:3" ht="19.95" customHeight="1" x14ac:dyDescent="0.45">
      <c r="A665" s="188" t="s">
        <v>7648</v>
      </c>
      <c r="B665" s="5" t="s">
        <v>7648</v>
      </c>
      <c r="C665" s="5" t="s">
        <v>7648</v>
      </c>
    </row>
    <row r="666" spans="1:3" ht="19.95" customHeight="1" x14ac:dyDescent="0.45">
      <c r="A666" s="188" t="s">
        <v>7648</v>
      </c>
      <c r="B666" s="5" t="s">
        <v>7648</v>
      </c>
      <c r="C666" s="5" t="s">
        <v>7648</v>
      </c>
    </row>
    <row r="667" spans="1:3" ht="19.95" customHeight="1" x14ac:dyDescent="0.45">
      <c r="A667" s="188" t="s">
        <v>7648</v>
      </c>
      <c r="B667" s="5" t="s">
        <v>7648</v>
      </c>
      <c r="C667" s="5" t="s">
        <v>7648</v>
      </c>
    </row>
    <row r="668" spans="1:3" ht="19.95" customHeight="1" x14ac:dyDescent="0.45">
      <c r="A668" s="188" t="s">
        <v>7648</v>
      </c>
      <c r="B668" s="5" t="s">
        <v>7648</v>
      </c>
      <c r="C668" s="5" t="s">
        <v>7648</v>
      </c>
    </row>
    <row r="669" spans="1:3" ht="19.95" customHeight="1" x14ac:dyDescent="0.45">
      <c r="A669" s="188" t="s">
        <v>7648</v>
      </c>
      <c r="B669" s="5" t="s">
        <v>7648</v>
      </c>
      <c r="C669" s="5" t="s">
        <v>7648</v>
      </c>
    </row>
    <row r="670" spans="1:3" ht="19.95" customHeight="1" x14ac:dyDescent="0.45">
      <c r="A670" s="188" t="s">
        <v>7648</v>
      </c>
      <c r="B670" s="5" t="s">
        <v>7648</v>
      </c>
      <c r="C670" s="5" t="s">
        <v>7648</v>
      </c>
    </row>
    <row r="671" spans="1:3" ht="19.95" customHeight="1" x14ac:dyDescent="0.45">
      <c r="A671" s="188" t="s">
        <v>7648</v>
      </c>
      <c r="B671" s="5" t="s">
        <v>7648</v>
      </c>
      <c r="C671" s="5" t="s">
        <v>7648</v>
      </c>
    </row>
    <row r="672" spans="1:3" ht="19.95" customHeight="1" x14ac:dyDescent="0.45">
      <c r="A672" s="188" t="s">
        <v>7648</v>
      </c>
      <c r="B672" s="5" t="s">
        <v>7648</v>
      </c>
      <c r="C672" s="5" t="s">
        <v>7648</v>
      </c>
    </row>
    <row r="673" spans="1:3" ht="19.95" customHeight="1" x14ac:dyDescent="0.45">
      <c r="A673" s="188" t="s">
        <v>7648</v>
      </c>
      <c r="B673" s="5" t="s">
        <v>7648</v>
      </c>
      <c r="C673" s="5" t="s">
        <v>7648</v>
      </c>
    </row>
    <row r="674" spans="1:3" ht="19.95" customHeight="1" x14ac:dyDescent="0.45">
      <c r="A674" s="188" t="s">
        <v>7648</v>
      </c>
      <c r="B674" s="5" t="s">
        <v>7648</v>
      </c>
      <c r="C674" s="5" t="s">
        <v>7648</v>
      </c>
    </row>
    <row r="675" spans="1:3" ht="19.95" customHeight="1" x14ac:dyDescent="0.45">
      <c r="A675" s="188" t="s">
        <v>7648</v>
      </c>
      <c r="B675" s="5" t="s">
        <v>7648</v>
      </c>
      <c r="C675" s="5" t="s">
        <v>7648</v>
      </c>
    </row>
    <row r="676" spans="1:3" ht="19.95" customHeight="1" x14ac:dyDescent="0.45">
      <c r="A676" s="188" t="s">
        <v>7648</v>
      </c>
      <c r="B676" s="5" t="s">
        <v>7648</v>
      </c>
      <c r="C676" s="5" t="s">
        <v>7648</v>
      </c>
    </row>
    <row r="677" spans="1:3" ht="19.95" customHeight="1" x14ac:dyDescent="0.45">
      <c r="A677" s="188" t="s">
        <v>7648</v>
      </c>
      <c r="B677" s="5" t="s">
        <v>7648</v>
      </c>
      <c r="C677" s="5" t="s">
        <v>7648</v>
      </c>
    </row>
    <row r="678" spans="1:3" ht="19.95" customHeight="1" x14ac:dyDescent="0.45">
      <c r="A678" s="188" t="s">
        <v>7648</v>
      </c>
      <c r="B678" s="5" t="s">
        <v>7648</v>
      </c>
      <c r="C678" s="5" t="s">
        <v>7648</v>
      </c>
    </row>
    <row r="679" spans="1:3" ht="19.95" customHeight="1" x14ac:dyDescent="0.45">
      <c r="A679" s="188" t="s">
        <v>7648</v>
      </c>
      <c r="B679" s="5" t="s">
        <v>7648</v>
      </c>
      <c r="C679" s="5" t="s">
        <v>7648</v>
      </c>
    </row>
    <row r="680" spans="1:3" ht="19.95" customHeight="1" x14ac:dyDescent="0.45">
      <c r="A680" s="188" t="s">
        <v>7648</v>
      </c>
      <c r="B680" s="5" t="s">
        <v>7648</v>
      </c>
      <c r="C680" s="5" t="s">
        <v>7648</v>
      </c>
    </row>
    <row r="681" spans="1:3" ht="19.95" customHeight="1" x14ac:dyDescent="0.45">
      <c r="A681" s="188" t="s">
        <v>7648</v>
      </c>
      <c r="B681" s="5" t="s">
        <v>7648</v>
      </c>
      <c r="C681" s="5" t="s">
        <v>7648</v>
      </c>
    </row>
    <row r="682" spans="1:3" ht="19.95" customHeight="1" x14ac:dyDescent="0.45">
      <c r="A682" s="188" t="s">
        <v>7648</v>
      </c>
      <c r="B682" s="5" t="s">
        <v>7648</v>
      </c>
      <c r="C682" s="5" t="s">
        <v>7648</v>
      </c>
    </row>
    <row r="683" spans="1:3" ht="19.95" customHeight="1" x14ac:dyDescent="0.45">
      <c r="A683" s="188" t="s">
        <v>7648</v>
      </c>
      <c r="B683" s="5" t="s">
        <v>7648</v>
      </c>
      <c r="C683" s="5" t="s">
        <v>7648</v>
      </c>
    </row>
    <row r="684" spans="1:3" ht="19.95" customHeight="1" x14ac:dyDescent="0.45">
      <c r="A684" s="188" t="s">
        <v>7648</v>
      </c>
      <c r="B684" s="5" t="s">
        <v>7648</v>
      </c>
      <c r="C684" s="5" t="s">
        <v>7648</v>
      </c>
    </row>
    <row r="685" spans="1:3" ht="19.95" customHeight="1" x14ac:dyDescent="0.45">
      <c r="A685" s="188" t="s">
        <v>7648</v>
      </c>
      <c r="B685" s="5" t="s">
        <v>7648</v>
      </c>
      <c r="C685" s="5" t="s">
        <v>7648</v>
      </c>
    </row>
    <row r="686" spans="1:3" ht="19.95" customHeight="1" x14ac:dyDescent="0.45">
      <c r="A686" s="188" t="s">
        <v>7648</v>
      </c>
      <c r="B686" s="5" t="s">
        <v>7648</v>
      </c>
      <c r="C686" s="5" t="s">
        <v>7648</v>
      </c>
    </row>
    <row r="687" spans="1:3" ht="19.95" customHeight="1" x14ac:dyDescent="0.45">
      <c r="A687" s="188" t="s">
        <v>7648</v>
      </c>
      <c r="B687" s="5" t="s">
        <v>7648</v>
      </c>
      <c r="C687" s="5" t="s">
        <v>7648</v>
      </c>
    </row>
    <row r="688" spans="1:3" ht="19.95" customHeight="1" x14ac:dyDescent="0.45">
      <c r="A688" s="188" t="s">
        <v>7648</v>
      </c>
      <c r="B688" s="5" t="s">
        <v>7648</v>
      </c>
      <c r="C688" s="5" t="s">
        <v>7648</v>
      </c>
    </row>
    <row r="689" spans="1:3" ht="19.95" customHeight="1" x14ac:dyDescent="0.45">
      <c r="A689" s="188" t="s">
        <v>7648</v>
      </c>
      <c r="B689" s="5" t="s">
        <v>7648</v>
      </c>
      <c r="C689" s="5" t="s">
        <v>7648</v>
      </c>
    </row>
    <row r="690" spans="1:3" ht="19.95" customHeight="1" x14ac:dyDescent="0.45">
      <c r="A690" s="188" t="s">
        <v>7648</v>
      </c>
      <c r="B690" s="5" t="s">
        <v>7648</v>
      </c>
      <c r="C690" s="5" t="s">
        <v>7648</v>
      </c>
    </row>
    <row r="691" spans="1:3" ht="19.95" customHeight="1" x14ac:dyDescent="0.45">
      <c r="A691" s="188" t="s">
        <v>7648</v>
      </c>
      <c r="B691" s="5" t="s">
        <v>7648</v>
      </c>
      <c r="C691" s="5" t="s">
        <v>7648</v>
      </c>
    </row>
    <row r="692" spans="1:3" ht="19.95" customHeight="1" x14ac:dyDescent="0.45">
      <c r="A692" s="188" t="s">
        <v>7648</v>
      </c>
      <c r="B692" s="5" t="s">
        <v>7648</v>
      </c>
      <c r="C692" s="5" t="s">
        <v>7648</v>
      </c>
    </row>
    <row r="693" spans="1:3" ht="19.95" customHeight="1" x14ac:dyDescent="0.45">
      <c r="A693" s="188" t="s">
        <v>7648</v>
      </c>
      <c r="B693" s="5" t="s">
        <v>7648</v>
      </c>
      <c r="C693" s="5" t="s">
        <v>7648</v>
      </c>
    </row>
    <row r="694" spans="1:3" ht="19.95" customHeight="1" x14ac:dyDescent="0.45">
      <c r="A694" s="188" t="s">
        <v>7648</v>
      </c>
      <c r="B694" s="5" t="s">
        <v>7648</v>
      </c>
      <c r="C694" s="5" t="s">
        <v>7648</v>
      </c>
    </row>
    <row r="695" spans="1:3" ht="19.95" customHeight="1" x14ac:dyDescent="0.45">
      <c r="A695" s="188" t="s">
        <v>7648</v>
      </c>
      <c r="B695" s="5" t="s">
        <v>7648</v>
      </c>
      <c r="C695" s="5" t="s">
        <v>7648</v>
      </c>
    </row>
    <row r="696" spans="1:3" ht="19.95" customHeight="1" x14ac:dyDescent="0.45">
      <c r="A696" s="188" t="s">
        <v>7648</v>
      </c>
      <c r="B696" s="5" t="s">
        <v>7648</v>
      </c>
      <c r="C696" s="5" t="s">
        <v>7648</v>
      </c>
    </row>
    <row r="697" spans="1:3" ht="19.95" customHeight="1" x14ac:dyDescent="0.45">
      <c r="A697" s="188" t="s">
        <v>7648</v>
      </c>
      <c r="B697" s="5" t="s">
        <v>7648</v>
      </c>
      <c r="C697" s="5" t="s">
        <v>7648</v>
      </c>
    </row>
    <row r="698" spans="1:3" ht="19.95" customHeight="1" x14ac:dyDescent="0.45">
      <c r="A698" s="188" t="s">
        <v>7648</v>
      </c>
      <c r="B698" s="5" t="s">
        <v>7648</v>
      </c>
      <c r="C698" s="5" t="s">
        <v>7648</v>
      </c>
    </row>
    <row r="699" spans="1:3" ht="19.95" customHeight="1" x14ac:dyDescent="0.45">
      <c r="A699" s="188" t="s">
        <v>7648</v>
      </c>
      <c r="B699" s="5" t="s">
        <v>7648</v>
      </c>
      <c r="C699" s="5" t="s">
        <v>7648</v>
      </c>
    </row>
    <row r="700" spans="1:3" ht="19.95" customHeight="1" x14ac:dyDescent="0.45">
      <c r="A700" s="188" t="s">
        <v>7648</v>
      </c>
      <c r="B700" s="5" t="s">
        <v>7648</v>
      </c>
      <c r="C700" s="5" t="s">
        <v>7648</v>
      </c>
    </row>
    <row r="701" spans="1:3" ht="19.95" customHeight="1" x14ac:dyDescent="0.45">
      <c r="A701" s="188" t="s">
        <v>7648</v>
      </c>
      <c r="B701" s="5" t="s">
        <v>7648</v>
      </c>
      <c r="C701" s="5" t="s">
        <v>7648</v>
      </c>
    </row>
    <row r="702" spans="1:3" ht="19.95" customHeight="1" x14ac:dyDescent="0.45">
      <c r="A702" s="188" t="s">
        <v>7648</v>
      </c>
      <c r="B702" s="5" t="s">
        <v>7648</v>
      </c>
      <c r="C702" s="5" t="s">
        <v>7648</v>
      </c>
    </row>
    <row r="703" spans="1:3" ht="19.95" customHeight="1" x14ac:dyDescent="0.45">
      <c r="A703" s="188" t="s">
        <v>7648</v>
      </c>
      <c r="B703" s="5" t="s">
        <v>7648</v>
      </c>
      <c r="C703" s="5" t="s">
        <v>7648</v>
      </c>
    </row>
    <row r="704" spans="1:3" ht="19.95" customHeight="1" x14ac:dyDescent="0.45">
      <c r="A704" s="188" t="s">
        <v>7648</v>
      </c>
      <c r="B704" s="5" t="s">
        <v>7648</v>
      </c>
      <c r="C704" s="5" t="s">
        <v>7648</v>
      </c>
    </row>
    <row r="705" spans="1:3" ht="19.95" customHeight="1" x14ac:dyDescent="0.45">
      <c r="A705" s="188" t="s">
        <v>7648</v>
      </c>
      <c r="B705" s="5" t="s">
        <v>7648</v>
      </c>
      <c r="C705" s="5" t="s">
        <v>7648</v>
      </c>
    </row>
    <row r="706" spans="1:3" ht="19.95" customHeight="1" x14ac:dyDescent="0.45">
      <c r="A706" s="188" t="s">
        <v>7648</v>
      </c>
      <c r="B706" s="5" t="s">
        <v>7648</v>
      </c>
      <c r="C706" s="5" t="s">
        <v>7648</v>
      </c>
    </row>
    <row r="707" spans="1:3" ht="19.95" customHeight="1" x14ac:dyDescent="0.45">
      <c r="A707" s="188" t="s">
        <v>7648</v>
      </c>
      <c r="B707" s="5" t="s">
        <v>7648</v>
      </c>
      <c r="C707" s="5" t="s">
        <v>7648</v>
      </c>
    </row>
    <row r="708" spans="1:3" ht="19.95" customHeight="1" x14ac:dyDescent="0.45">
      <c r="A708" s="188" t="s">
        <v>7648</v>
      </c>
      <c r="B708" s="5" t="s">
        <v>7648</v>
      </c>
      <c r="C708" s="5" t="s">
        <v>7648</v>
      </c>
    </row>
    <row r="709" spans="1:3" ht="19.95" customHeight="1" x14ac:dyDescent="0.45">
      <c r="A709" s="188" t="s">
        <v>7648</v>
      </c>
      <c r="B709" s="5" t="s">
        <v>7648</v>
      </c>
      <c r="C709" s="5" t="s">
        <v>7648</v>
      </c>
    </row>
    <row r="710" spans="1:3" ht="19.95" customHeight="1" x14ac:dyDescent="0.45">
      <c r="A710" s="188" t="s">
        <v>7648</v>
      </c>
      <c r="B710" s="5" t="s">
        <v>7648</v>
      </c>
      <c r="C710" s="5" t="s">
        <v>7648</v>
      </c>
    </row>
    <row r="711" spans="1:3" ht="19.95" customHeight="1" x14ac:dyDescent="0.45">
      <c r="A711" s="188" t="s">
        <v>7648</v>
      </c>
      <c r="B711" s="5" t="s">
        <v>7648</v>
      </c>
      <c r="C711" s="5" t="s">
        <v>7648</v>
      </c>
    </row>
    <row r="712" spans="1:3" ht="19.95" customHeight="1" x14ac:dyDescent="0.45">
      <c r="A712" s="188" t="s">
        <v>7648</v>
      </c>
      <c r="B712" s="5" t="s">
        <v>7648</v>
      </c>
      <c r="C712" s="5" t="s">
        <v>7648</v>
      </c>
    </row>
    <row r="713" spans="1:3" ht="19.95" customHeight="1" x14ac:dyDescent="0.45">
      <c r="A713" s="188" t="s">
        <v>7648</v>
      </c>
      <c r="B713" s="5" t="s">
        <v>7648</v>
      </c>
      <c r="C713" s="5" t="s">
        <v>7648</v>
      </c>
    </row>
    <row r="714" spans="1:3" ht="19.95" customHeight="1" x14ac:dyDescent="0.45">
      <c r="A714" s="188" t="s">
        <v>7648</v>
      </c>
      <c r="B714" s="5" t="s">
        <v>7648</v>
      </c>
      <c r="C714" s="5" t="s">
        <v>7648</v>
      </c>
    </row>
    <row r="715" spans="1:3" ht="19.95" customHeight="1" x14ac:dyDescent="0.45">
      <c r="A715" s="188" t="s">
        <v>7648</v>
      </c>
      <c r="B715" s="5" t="s">
        <v>7648</v>
      </c>
      <c r="C715" s="5" t="s">
        <v>7648</v>
      </c>
    </row>
    <row r="716" spans="1:3" ht="19.95" customHeight="1" x14ac:dyDescent="0.45">
      <c r="A716" s="188" t="s">
        <v>7648</v>
      </c>
      <c r="B716" s="5" t="s">
        <v>7648</v>
      </c>
      <c r="C716" s="5" t="s">
        <v>7648</v>
      </c>
    </row>
    <row r="717" spans="1:3" ht="19.95" customHeight="1" x14ac:dyDescent="0.45">
      <c r="A717" s="188" t="s">
        <v>7648</v>
      </c>
      <c r="B717" s="5" t="s">
        <v>7648</v>
      </c>
      <c r="C717" s="5" t="s">
        <v>7648</v>
      </c>
    </row>
    <row r="718" spans="1:3" ht="19.95" customHeight="1" x14ac:dyDescent="0.45">
      <c r="A718" s="188" t="s">
        <v>7648</v>
      </c>
      <c r="B718" s="5" t="s">
        <v>7648</v>
      </c>
      <c r="C718" s="5" t="s">
        <v>7648</v>
      </c>
    </row>
    <row r="719" spans="1:3" ht="19.95" customHeight="1" x14ac:dyDescent="0.45">
      <c r="A719" s="188" t="s">
        <v>7648</v>
      </c>
      <c r="B719" s="5" t="s">
        <v>7648</v>
      </c>
      <c r="C719" s="5" t="s">
        <v>7648</v>
      </c>
    </row>
    <row r="720" spans="1:3" ht="19.95" customHeight="1" x14ac:dyDescent="0.45">
      <c r="A720" s="188" t="s">
        <v>7648</v>
      </c>
      <c r="B720" s="5" t="s">
        <v>7648</v>
      </c>
      <c r="C720" s="5" t="s">
        <v>7648</v>
      </c>
    </row>
    <row r="721" spans="1:3" ht="19.95" customHeight="1" x14ac:dyDescent="0.45">
      <c r="A721" s="188" t="s">
        <v>7648</v>
      </c>
      <c r="B721" s="5" t="s">
        <v>7648</v>
      </c>
      <c r="C721" s="5" t="s">
        <v>7648</v>
      </c>
    </row>
    <row r="722" spans="1:3" ht="19.95" customHeight="1" x14ac:dyDescent="0.45">
      <c r="A722" s="188" t="s">
        <v>7648</v>
      </c>
      <c r="B722" s="5" t="s">
        <v>7648</v>
      </c>
      <c r="C722" s="5" t="s">
        <v>7648</v>
      </c>
    </row>
    <row r="723" spans="1:3" ht="19.95" customHeight="1" x14ac:dyDescent="0.45">
      <c r="A723" s="188" t="s">
        <v>7648</v>
      </c>
      <c r="B723" s="5" t="s">
        <v>7648</v>
      </c>
      <c r="C723" s="5" t="s">
        <v>7648</v>
      </c>
    </row>
    <row r="724" spans="1:3" ht="19.95" customHeight="1" x14ac:dyDescent="0.45">
      <c r="A724" s="188" t="s">
        <v>7648</v>
      </c>
      <c r="B724" s="5" t="s">
        <v>7648</v>
      </c>
      <c r="C724" s="5" t="s">
        <v>7648</v>
      </c>
    </row>
    <row r="725" spans="1:3" ht="19.95" customHeight="1" x14ac:dyDescent="0.45">
      <c r="A725" s="188" t="s">
        <v>7648</v>
      </c>
      <c r="B725" s="5" t="s">
        <v>7648</v>
      </c>
      <c r="C725" s="5" t="s">
        <v>7648</v>
      </c>
    </row>
    <row r="726" spans="1:3" ht="19.95" customHeight="1" x14ac:dyDescent="0.45">
      <c r="A726" s="188" t="s">
        <v>7648</v>
      </c>
      <c r="B726" s="5" t="s">
        <v>7648</v>
      </c>
      <c r="C726" s="5" t="s">
        <v>7648</v>
      </c>
    </row>
    <row r="727" spans="1:3" ht="19.95" customHeight="1" x14ac:dyDescent="0.45">
      <c r="A727" s="188" t="s">
        <v>7648</v>
      </c>
      <c r="B727" s="5" t="s">
        <v>7648</v>
      </c>
      <c r="C727" s="5" t="s">
        <v>7648</v>
      </c>
    </row>
    <row r="728" spans="1:3" ht="19.95" customHeight="1" x14ac:dyDescent="0.45">
      <c r="A728" s="188" t="s">
        <v>7648</v>
      </c>
      <c r="B728" s="5" t="s">
        <v>7648</v>
      </c>
      <c r="C728" s="5" t="s">
        <v>7648</v>
      </c>
    </row>
    <row r="729" spans="1:3" ht="19.95" customHeight="1" x14ac:dyDescent="0.45">
      <c r="A729" s="188" t="s">
        <v>7648</v>
      </c>
      <c r="B729" s="5" t="s">
        <v>7648</v>
      </c>
      <c r="C729" s="5" t="s">
        <v>7648</v>
      </c>
    </row>
    <row r="730" spans="1:3" ht="19.95" customHeight="1" x14ac:dyDescent="0.45">
      <c r="A730" s="188" t="s">
        <v>7648</v>
      </c>
      <c r="B730" s="5" t="s">
        <v>7648</v>
      </c>
      <c r="C730" s="5" t="s">
        <v>7648</v>
      </c>
    </row>
    <row r="731" spans="1:3" ht="19.95" customHeight="1" x14ac:dyDescent="0.45">
      <c r="A731" s="188" t="s">
        <v>7648</v>
      </c>
      <c r="B731" s="5" t="s">
        <v>7648</v>
      </c>
      <c r="C731" s="5" t="s">
        <v>7648</v>
      </c>
    </row>
    <row r="732" spans="1:3" ht="19.95" customHeight="1" x14ac:dyDescent="0.45">
      <c r="A732" s="188" t="s">
        <v>7648</v>
      </c>
      <c r="B732" s="5" t="s">
        <v>7648</v>
      </c>
      <c r="C732" s="5" t="s">
        <v>7648</v>
      </c>
    </row>
    <row r="733" spans="1:3" ht="19.95" customHeight="1" x14ac:dyDescent="0.45">
      <c r="A733" s="188" t="s">
        <v>7648</v>
      </c>
      <c r="B733" s="5" t="s">
        <v>7648</v>
      </c>
      <c r="C733" s="5" t="s">
        <v>7648</v>
      </c>
    </row>
    <row r="734" spans="1:3" ht="19.95" customHeight="1" x14ac:dyDescent="0.45">
      <c r="A734" s="188" t="s">
        <v>7648</v>
      </c>
      <c r="B734" s="5" t="s">
        <v>7648</v>
      </c>
      <c r="C734" s="5" t="s">
        <v>7648</v>
      </c>
    </row>
    <row r="735" spans="1:3" ht="19.95" customHeight="1" x14ac:dyDescent="0.45">
      <c r="A735" s="188" t="s">
        <v>7648</v>
      </c>
      <c r="B735" s="5" t="s">
        <v>7648</v>
      </c>
      <c r="C735" s="5" t="s">
        <v>7648</v>
      </c>
    </row>
    <row r="736" spans="1:3" ht="19.95" customHeight="1" x14ac:dyDescent="0.45">
      <c r="A736" s="188" t="s">
        <v>7648</v>
      </c>
      <c r="B736" s="5" t="s">
        <v>7648</v>
      </c>
      <c r="C736" s="5" t="s">
        <v>7648</v>
      </c>
    </row>
    <row r="737" spans="1:3" ht="19.95" customHeight="1" x14ac:dyDescent="0.45">
      <c r="A737" s="188" t="s">
        <v>7648</v>
      </c>
      <c r="B737" s="5" t="s">
        <v>7648</v>
      </c>
      <c r="C737" s="5" t="s">
        <v>7648</v>
      </c>
    </row>
    <row r="738" spans="1:3" ht="19.95" customHeight="1" x14ac:dyDescent="0.45">
      <c r="A738" s="188" t="s">
        <v>7648</v>
      </c>
      <c r="B738" s="5" t="s">
        <v>7648</v>
      </c>
      <c r="C738" s="5" t="s">
        <v>7648</v>
      </c>
    </row>
    <row r="739" spans="1:3" ht="19.95" customHeight="1" x14ac:dyDescent="0.45">
      <c r="A739" s="188" t="s">
        <v>7648</v>
      </c>
      <c r="B739" s="5" t="s">
        <v>7648</v>
      </c>
      <c r="C739" s="5" t="s">
        <v>7648</v>
      </c>
    </row>
    <row r="740" spans="1:3" ht="19.95" customHeight="1" x14ac:dyDescent="0.45">
      <c r="A740" s="188" t="s">
        <v>7648</v>
      </c>
      <c r="B740" s="5" t="s">
        <v>7648</v>
      </c>
      <c r="C740" s="5" t="s">
        <v>7648</v>
      </c>
    </row>
    <row r="741" spans="1:3" ht="19.95" customHeight="1" x14ac:dyDescent="0.45">
      <c r="A741" s="188" t="s">
        <v>7648</v>
      </c>
      <c r="B741" s="5" t="s">
        <v>7648</v>
      </c>
      <c r="C741" s="5" t="s">
        <v>7648</v>
      </c>
    </row>
    <row r="742" spans="1:3" ht="19.95" customHeight="1" x14ac:dyDescent="0.45">
      <c r="A742" s="188" t="s">
        <v>7648</v>
      </c>
      <c r="B742" s="5" t="s">
        <v>7648</v>
      </c>
      <c r="C742" s="5" t="s">
        <v>7648</v>
      </c>
    </row>
    <row r="743" spans="1:3" ht="19.95" customHeight="1" x14ac:dyDescent="0.45">
      <c r="A743" s="188" t="s">
        <v>7648</v>
      </c>
      <c r="B743" s="5" t="s">
        <v>7648</v>
      </c>
      <c r="C743" s="5" t="s">
        <v>7648</v>
      </c>
    </row>
    <row r="744" spans="1:3" ht="19.95" customHeight="1" x14ac:dyDescent="0.45">
      <c r="A744" s="188" t="s">
        <v>7648</v>
      </c>
      <c r="B744" s="5" t="s">
        <v>7648</v>
      </c>
      <c r="C744" s="5" t="s">
        <v>7648</v>
      </c>
    </row>
    <row r="745" spans="1:3" ht="19.95" customHeight="1" x14ac:dyDescent="0.45">
      <c r="A745" s="188" t="s">
        <v>7648</v>
      </c>
      <c r="B745" s="5" t="s">
        <v>7648</v>
      </c>
      <c r="C745" s="5" t="s">
        <v>7648</v>
      </c>
    </row>
    <row r="746" spans="1:3" ht="19.95" customHeight="1" x14ac:dyDescent="0.45">
      <c r="A746" s="188" t="s">
        <v>7648</v>
      </c>
      <c r="B746" s="5" t="s">
        <v>7648</v>
      </c>
      <c r="C746" s="5" t="s">
        <v>7648</v>
      </c>
    </row>
    <row r="747" spans="1:3" ht="19.95" customHeight="1" x14ac:dyDescent="0.45">
      <c r="A747" s="188" t="s">
        <v>7648</v>
      </c>
      <c r="B747" s="5" t="s">
        <v>7648</v>
      </c>
      <c r="C747" s="5" t="s">
        <v>7648</v>
      </c>
    </row>
    <row r="748" spans="1:3" ht="19.95" customHeight="1" x14ac:dyDescent="0.45">
      <c r="A748" s="188" t="s">
        <v>7648</v>
      </c>
      <c r="B748" s="5" t="s">
        <v>7648</v>
      </c>
      <c r="C748" s="5" t="s">
        <v>7648</v>
      </c>
    </row>
    <row r="749" spans="1:3" ht="19.95" customHeight="1" x14ac:dyDescent="0.45">
      <c r="A749" s="188" t="s">
        <v>7648</v>
      </c>
      <c r="B749" s="5" t="s">
        <v>7648</v>
      </c>
      <c r="C749" s="5" t="s">
        <v>7648</v>
      </c>
    </row>
    <row r="750" spans="1:3" ht="19.95" customHeight="1" x14ac:dyDescent="0.45">
      <c r="A750" s="188" t="s">
        <v>7648</v>
      </c>
      <c r="B750" s="5" t="s">
        <v>7648</v>
      </c>
      <c r="C750" s="5" t="s">
        <v>7648</v>
      </c>
    </row>
    <row r="751" spans="1:3" ht="19.95" customHeight="1" x14ac:dyDescent="0.45">
      <c r="A751" s="188" t="s">
        <v>7648</v>
      </c>
      <c r="B751" s="5" t="s">
        <v>7648</v>
      </c>
      <c r="C751" s="5" t="s">
        <v>7648</v>
      </c>
    </row>
    <row r="752" spans="1:3" ht="19.95" customHeight="1" x14ac:dyDescent="0.45">
      <c r="A752" s="188" t="s">
        <v>7648</v>
      </c>
      <c r="B752" s="5" t="s">
        <v>7648</v>
      </c>
      <c r="C752" s="5" t="s">
        <v>7648</v>
      </c>
    </row>
    <row r="753" spans="1:3" ht="19.95" customHeight="1" x14ac:dyDescent="0.45">
      <c r="A753" s="188" t="s">
        <v>7648</v>
      </c>
      <c r="B753" s="5" t="s">
        <v>7648</v>
      </c>
      <c r="C753" s="5" t="s">
        <v>7648</v>
      </c>
    </row>
    <row r="754" spans="1:3" ht="19.95" customHeight="1" x14ac:dyDescent="0.45">
      <c r="A754" s="188" t="s">
        <v>7648</v>
      </c>
      <c r="B754" s="5" t="s">
        <v>7648</v>
      </c>
      <c r="C754" s="5" t="s">
        <v>7648</v>
      </c>
    </row>
    <row r="755" spans="1:3" ht="19.95" customHeight="1" x14ac:dyDescent="0.45">
      <c r="A755" s="188" t="s">
        <v>7648</v>
      </c>
      <c r="B755" s="5" t="s">
        <v>7648</v>
      </c>
      <c r="C755" s="5" t="s">
        <v>7648</v>
      </c>
    </row>
    <row r="756" spans="1:3" ht="19.95" customHeight="1" x14ac:dyDescent="0.45">
      <c r="A756" s="188" t="s">
        <v>7648</v>
      </c>
      <c r="B756" s="5" t="s">
        <v>7648</v>
      </c>
      <c r="C756" s="5" t="s">
        <v>7648</v>
      </c>
    </row>
    <row r="757" spans="1:3" ht="19.95" customHeight="1" x14ac:dyDescent="0.45">
      <c r="A757" s="188" t="s">
        <v>7648</v>
      </c>
      <c r="B757" s="5" t="s">
        <v>7648</v>
      </c>
      <c r="C757" s="5" t="s">
        <v>7648</v>
      </c>
    </row>
    <row r="758" spans="1:3" ht="19.95" customHeight="1" x14ac:dyDescent="0.45">
      <c r="A758" s="188" t="s">
        <v>7648</v>
      </c>
      <c r="B758" s="5" t="s">
        <v>7648</v>
      </c>
      <c r="C758" s="5" t="s">
        <v>7648</v>
      </c>
    </row>
    <row r="759" spans="1:3" ht="19.95" customHeight="1" x14ac:dyDescent="0.45">
      <c r="A759" s="188" t="s">
        <v>7648</v>
      </c>
      <c r="B759" s="5" t="s">
        <v>7648</v>
      </c>
      <c r="C759" s="5" t="s">
        <v>7648</v>
      </c>
    </row>
    <row r="760" spans="1:3" ht="19.95" customHeight="1" x14ac:dyDescent="0.45">
      <c r="A760" s="188" t="s">
        <v>7648</v>
      </c>
      <c r="B760" s="5" t="s">
        <v>7648</v>
      </c>
      <c r="C760" s="5" t="s">
        <v>7648</v>
      </c>
    </row>
    <row r="761" spans="1:3" ht="19.95" customHeight="1" x14ac:dyDescent="0.45">
      <c r="A761" s="188" t="s">
        <v>7648</v>
      </c>
      <c r="B761" s="5" t="s">
        <v>7648</v>
      </c>
      <c r="C761" s="5" t="s">
        <v>7648</v>
      </c>
    </row>
    <row r="762" spans="1:3" ht="19.95" customHeight="1" x14ac:dyDescent="0.45">
      <c r="A762" s="188" t="s">
        <v>7648</v>
      </c>
      <c r="B762" s="5" t="s">
        <v>7648</v>
      </c>
      <c r="C762" s="5" t="s">
        <v>7648</v>
      </c>
    </row>
    <row r="763" spans="1:3" ht="19.95" customHeight="1" x14ac:dyDescent="0.45">
      <c r="A763" s="188" t="s">
        <v>7648</v>
      </c>
      <c r="B763" s="5" t="s">
        <v>7648</v>
      </c>
      <c r="C763" s="5" t="s">
        <v>7648</v>
      </c>
    </row>
    <row r="764" spans="1:3" ht="19.95" customHeight="1" x14ac:dyDescent="0.45">
      <c r="A764" s="188" t="s">
        <v>7648</v>
      </c>
      <c r="B764" s="5" t="s">
        <v>7648</v>
      </c>
      <c r="C764" s="5" t="s">
        <v>7648</v>
      </c>
    </row>
    <row r="765" spans="1:3" ht="19.95" customHeight="1" x14ac:dyDescent="0.45">
      <c r="A765" s="188" t="s">
        <v>7648</v>
      </c>
      <c r="B765" s="5" t="s">
        <v>7648</v>
      </c>
      <c r="C765" s="5" t="s">
        <v>7648</v>
      </c>
    </row>
    <row r="766" spans="1:3" ht="19.95" customHeight="1" x14ac:dyDescent="0.45">
      <c r="A766" s="188" t="s">
        <v>7648</v>
      </c>
      <c r="B766" s="5" t="s">
        <v>7648</v>
      </c>
      <c r="C766" s="5" t="s">
        <v>7648</v>
      </c>
    </row>
    <row r="767" spans="1:3" ht="19.95" customHeight="1" x14ac:dyDescent="0.45">
      <c r="A767" s="188" t="s">
        <v>7648</v>
      </c>
      <c r="B767" s="5" t="s">
        <v>7648</v>
      </c>
      <c r="C767" s="5" t="s">
        <v>7648</v>
      </c>
    </row>
    <row r="768" spans="1:3" ht="19.95" customHeight="1" x14ac:dyDescent="0.45">
      <c r="A768" s="188" t="s">
        <v>7648</v>
      </c>
      <c r="B768" s="5" t="s">
        <v>7648</v>
      </c>
      <c r="C768" s="5" t="s">
        <v>7648</v>
      </c>
    </row>
    <row r="769" spans="1:3" ht="19.95" customHeight="1" x14ac:dyDescent="0.45">
      <c r="A769" s="188" t="s">
        <v>7648</v>
      </c>
      <c r="B769" s="5" t="s">
        <v>7648</v>
      </c>
      <c r="C769" s="5" t="s">
        <v>7648</v>
      </c>
    </row>
    <row r="770" spans="1:3" ht="19.95" customHeight="1" x14ac:dyDescent="0.45">
      <c r="A770" s="188" t="s">
        <v>7648</v>
      </c>
      <c r="B770" s="5" t="s">
        <v>7648</v>
      </c>
      <c r="C770" s="5" t="s">
        <v>7648</v>
      </c>
    </row>
    <row r="771" spans="1:3" ht="19.95" customHeight="1" x14ac:dyDescent="0.45">
      <c r="A771" s="188" t="s">
        <v>7648</v>
      </c>
      <c r="B771" s="5" t="s">
        <v>7648</v>
      </c>
      <c r="C771" s="5" t="s">
        <v>7648</v>
      </c>
    </row>
    <row r="772" spans="1:3" ht="19.95" customHeight="1" x14ac:dyDescent="0.45">
      <c r="A772" s="188" t="s">
        <v>7648</v>
      </c>
      <c r="B772" s="5" t="s">
        <v>7648</v>
      </c>
      <c r="C772" s="5" t="s">
        <v>7648</v>
      </c>
    </row>
    <row r="773" spans="1:3" ht="19.95" customHeight="1" x14ac:dyDescent="0.45">
      <c r="A773" s="188" t="s">
        <v>7648</v>
      </c>
      <c r="B773" s="5" t="s">
        <v>7648</v>
      </c>
      <c r="C773" s="5" t="s">
        <v>7648</v>
      </c>
    </row>
    <row r="774" spans="1:3" ht="19.95" customHeight="1" x14ac:dyDescent="0.45">
      <c r="A774" s="188" t="s">
        <v>7648</v>
      </c>
      <c r="B774" s="5" t="s">
        <v>7648</v>
      </c>
      <c r="C774" s="5" t="s">
        <v>7648</v>
      </c>
    </row>
    <row r="775" spans="1:3" ht="19.95" customHeight="1" x14ac:dyDescent="0.45">
      <c r="A775" s="188" t="s">
        <v>7648</v>
      </c>
      <c r="B775" s="5" t="s">
        <v>7648</v>
      </c>
      <c r="C775" s="5" t="s">
        <v>7648</v>
      </c>
    </row>
    <row r="776" spans="1:3" ht="19.95" customHeight="1" x14ac:dyDescent="0.45">
      <c r="A776" s="188" t="s">
        <v>7648</v>
      </c>
      <c r="B776" s="5" t="s">
        <v>7648</v>
      </c>
      <c r="C776" s="5" t="s">
        <v>7648</v>
      </c>
    </row>
    <row r="777" spans="1:3" ht="19.95" customHeight="1" x14ac:dyDescent="0.45">
      <c r="A777" s="188" t="s">
        <v>7648</v>
      </c>
      <c r="B777" s="5" t="s">
        <v>7648</v>
      </c>
      <c r="C777" s="5" t="s">
        <v>7648</v>
      </c>
    </row>
    <row r="778" spans="1:3" ht="19.95" customHeight="1" x14ac:dyDescent="0.45">
      <c r="A778" s="188" t="s">
        <v>7648</v>
      </c>
      <c r="B778" s="5" t="s">
        <v>7648</v>
      </c>
      <c r="C778" s="5" t="s">
        <v>7648</v>
      </c>
    </row>
    <row r="779" spans="1:3" ht="19.95" customHeight="1" x14ac:dyDescent="0.45">
      <c r="A779" s="188" t="s">
        <v>7648</v>
      </c>
      <c r="B779" s="5" t="s">
        <v>7648</v>
      </c>
      <c r="C779" s="5" t="s">
        <v>7648</v>
      </c>
    </row>
    <row r="780" spans="1:3" ht="19.95" customHeight="1" x14ac:dyDescent="0.45">
      <c r="A780" s="188" t="s">
        <v>7648</v>
      </c>
      <c r="B780" s="5" t="s">
        <v>7648</v>
      </c>
      <c r="C780" s="5" t="s">
        <v>7648</v>
      </c>
    </row>
    <row r="781" spans="1:3" ht="19.95" customHeight="1" x14ac:dyDescent="0.45">
      <c r="A781" s="188" t="s">
        <v>7648</v>
      </c>
      <c r="B781" s="5" t="s">
        <v>7648</v>
      </c>
      <c r="C781" s="5" t="s">
        <v>7648</v>
      </c>
    </row>
    <row r="782" spans="1:3" ht="19.95" customHeight="1" x14ac:dyDescent="0.45">
      <c r="A782" s="188" t="s">
        <v>7648</v>
      </c>
      <c r="B782" s="5" t="s">
        <v>7648</v>
      </c>
      <c r="C782" s="5" t="s">
        <v>7648</v>
      </c>
    </row>
    <row r="783" spans="1:3" ht="19.95" customHeight="1" x14ac:dyDescent="0.45">
      <c r="A783" s="188" t="s">
        <v>7648</v>
      </c>
      <c r="B783" s="5" t="s">
        <v>7648</v>
      </c>
      <c r="C783" s="5" t="s">
        <v>7648</v>
      </c>
    </row>
    <row r="784" spans="1:3" ht="19.95" customHeight="1" x14ac:dyDescent="0.45">
      <c r="A784" s="188" t="s">
        <v>7648</v>
      </c>
      <c r="B784" s="5" t="s">
        <v>7648</v>
      </c>
      <c r="C784" s="5" t="s">
        <v>7648</v>
      </c>
    </row>
    <row r="785" spans="1:3" ht="19.95" customHeight="1" x14ac:dyDescent="0.45">
      <c r="A785" s="188" t="s">
        <v>7648</v>
      </c>
      <c r="B785" s="5" t="s">
        <v>7648</v>
      </c>
      <c r="C785" s="5" t="s">
        <v>7648</v>
      </c>
    </row>
    <row r="786" spans="1:3" ht="19.95" customHeight="1" x14ac:dyDescent="0.45">
      <c r="A786" s="188" t="s">
        <v>7648</v>
      </c>
      <c r="B786" s="5" t="s">
        <v>7648</v>
      </c>
      <c r="C786" s="5" t="s">
        <v>7648</v>
      </c>
    </row>
    <row r="787" spans="1:3" ht="19.95" customHeight="1" x14ac:dyDescent="0.45">
      <c r="A787" s="188" t="s">
        <v>7648</v>
      </c>
      <c r="B787" s="5" t="s">
        <v>7648</v>
      </c>
      <c r="C787" s="5" t="s">
        <v>7648</v>
      </c>
    </row>
    <row r="788" spans="1:3" ht="19.95" customHeight="1" x14ac:dyDescent="0.45">
      <c r="A788" s="188" t="s">
        <v>7648</v>
      </c>
      <c r="B788" s="5" t="s">
        <v>7648</v>
      </c>
      <c r="C788" s="5" t="s">
        <v>7648</v>
      </c>
    </row>
    <row r="789" spans="1:3" ht="19.95" customHeight="1" x14ac:dyDescent="0.45">
      <c r="A789" s="188" t="s">
        <v>7648</v>
      </c>
      <c r="B789" s="5" t="s">
        <v>7648</v>
      </c>
      <c r="C789" s="5" t="s">
        <v>7648</v>
      </c>
    </row>
    <row r="790" spans="1:3" ht="19.95" customHeight="1" x14ac:dyDescent="0.45">
      <c r="A790" s="188" t="s">
        <v>7648</v>
      </c>
      <c r="B790" s="5" t="s">
        <v>7648</v>
      </c>
      <c r="C790" s="5" t="s">
        <v>7648</v>
      </c>
    </row>
    <row r="791" spans="1:3" ht="19.95" customHeight="1" x14ac:dyDescent="0.45">
      <c r="A791" s="188" t="s">
        <v>7648</v>
      </c>
      <c r="B791" s="5" t="s">
        <v>7648</v>
      </c>
      <c r="C791" s="5" t="s">
        <v>7648</v>
      </c>
    </row>
    <row r="792" spans="1:3" ht="19.95" customHeight="1" x14ac:dyDescent="0.45">
      <c r="A792" s="188" t="s">
        <v>7648</v>
      </c>
      <c r="B792" s="5" t="s">
        <v>7648</v>
      </c>
      <c r="C792" s="5" t="s">
        <v>7648</v>
      </c>
    </row>
    <row r="793" spans="1:3" ht="19.95" customHeight="1" x14ac:dyDescent="0.45">
      <c r="A793" s="188" t="s">
        <v>7648</v>
      </c>
      <c r="B793" s="5" t="s">
        <v>7648</v>
      </c>
      <c r="C793" s="5" t="s">
        <v>7648</v>
      </c>
    </row>
    <row r="794" spans="1:3" ht="19.95" customHeight="1" x14ac:dyDescent="0.45">
      <c r="A794" s="188" t="s">
        <v>7648</v>
      </c>
      <c r="B794" s="5" t="s">
        <v>7648</v>
      </c>
      <c r="C794" s="5" t="s">
        <v>7648</v>
      </c>
    </row>
    <row r="795" spans="1:3" ht="19.95" customHeight="1" x14ac:dyDescent="0.45">
      <c r="A795" s="188" t="s">
        <v>7648</v>
      </c>
      <c r="B795" s="5" t="s">
        <v>7648</v>
      </c>
      <c r="C795" s="5" t="s">
        <v>7648</v>
      </c>
    </row>
    <row r="796" spans="1:3" ht="19.95" customHeight="1" x14ac:dyDescent="0.45">
      <c r="A796" s="188" t="s">
        <v>7648</v>
      </c>
      <c r="B796" s="5" t="s">
        <v>7648</v>
      </c>
      <c r="C796" s="5" t="s">
        <v>7648</v>
      </c>
    </row>
    <row r="797" spans="1:3" ht="19.95" customHeight="1" x14ac:dyDescent="0.45">
      <c r="A797" s="188" t="s">
        <v>7648</v>
      </c>
      <c r="B797" s="5" t="s">
        <v>7648</v>
      </c>
      <c r="C797" s="5" t="s">
        <v>7648</v>
      </c>
    </row>
    <row r="798" spans="1:3" ht="19.95" customHeight="1" x14ac:dyDescent="0.45">
      <c r="A798" s="188" t="s">
        <v>7648</v>
      </c>
      <c r="B798" s="5" t="s">
        <v>7648</v>
      </c>
      <c r="C798" s="5" t="s">
        <v>7648</v>
      </c>
    </row>
    <row r="799" spans="1:3" ht="19.95" customHeight="1" x14ac:dyDescent="0.45">
      <c r="A799" s="188" t="s">
        <v>7648</v>
      </c>
      <c r="B799" s="5" t="s">
        <v>7648</v>
      </c>
      <c r="C799" s="5" t="s">
        <v>7648</v>
      </c>
    </row>
    <row r="800" spans="1:3" ht="19.95" customHeight="1" x14ac:dyDescent="0.45">
      <c r="A800" s="188" t="s">
        <v>7648</v>
      </c>
      <c r="B800" s="5" t="s">
        <v>7648</v>
      </c>
      <c r="C800" s="5" t="s">
        <v>7648</v>
      </c>
    </row>
    <row r="801" spans="1:3" ht="19.95" customHeight="1" x14ac:dyDescent="0.45">
      <c r="A801" s="188" t="s">
        <v>7648</v>
      </c>
      <c r="B801" s="5" t="s">
        <v>7648</v>
      </c>
      <c r="C801" s="5" t="s">
        <v>7648</v>
      </c>
    </row>
    <row r="802" spans="1:3" ht="19.95" customHeight="1" x14ac:dyDescent="0.45">
      <c r="A802" s="188" t="s">
        <v>7648</v>
      </c>
      <c r="B802" s="5" t="s">
        <v>7648</v>
      </c>
      <c r="C802" s="5" t="s">
        <v>7648</v>
      </c>
    </row>
    <row r="803" spans="1:3" ht="19.95" customHeight="1" x14ac:dyDescent="0.45">
      <c r="A803" s="188" t="s">
        <v>7648</v>
      </c>
      <c r="B803" s="5" t="s">
        <v>7648</v>
      </c>
      <c r="C803" s="5" t="s">
        <v>7648</v>
      </c>
    </row>
    <row r="804" spans="1:3" ht="19.95" customHeight="1" x14ac:dyDescent="0.45">
      <c r="A804" s="188" t="s">
        <v>7648</v>
      </c>
      <c r="B804" s="5" t="s">
        <v>7648</v>
      </c>
      <c r="C804" s="5" t="s">
        <v>7648</v>
      </c>
    </row>
    <row r="805" spans="1:3" ht="19.95" customHeight="1" x14ac:dyDescent="0.45">
      <c r="A805" s="188" t="s">
        <v>7648</v>
      </c>
      <c r="B805" s="5" t="s">
        <v>7648</v>
      </c>
      <c r="C805" s="5" t="s">
        <v>7648</v>
      </c>
    </row>
    <row r="806" spans="1:3" ht="19.95" customHeight="1" x14ac:dyDescent="0.45">
      <c r="A806" s="188" t="s">
        <v>7648</v>
      </c>
      <c r="B806" s="5" t="s">
        <v>7648</v>
      </c>
      <c r="C806" s="5" t="s">
        <v>7648</v>
      </c>
    </row>
    <row r="807" spans="1:3" ht="19.95" customHeight="1" x14ac:dyDescent="0.45">
      <c r="A807" s="188" t="s">
        <v>7648</v>
      </c>
      <c r="B807" s="5" t="s">
        <v>7648</v>
      </c>
      <c r="C807" s="5" t="s">
        <v>7648</v>
      </c>
    </row>
    <row r="808" spans="1:3" ht="19.95" customHeight="1" x14ac:dyDescent="0.45">
      <c r="A808" s="188" t="s">
        <v>7648</v>
      </c>
      <c r="B808" s="5" t="s">
        <v>7648</v>
      </c>
      <c r="C808" s="5" t="s">
        <v>7648</v>
      </c>
    </row>
    <row r="809" spans="1:3" ht="19.95" customHeight="1" x14ac:dyDescent="0.45">
      <c r="A809" s="188" t="s">
        <v>7648</v>
      </c>
      <c r="B809" s="5" t="s">
        <v>7648</v>
      </c>
      <c r="C809" s="5" t="s">
        <v>7648</v>
      </c>
    </row>
    <row r="810" spans="1:3" ht="19.95" customHeight="1" x14ac:dyDescent="0.45">
      <c r="A810" s="188" t="s">
        <v>7648</v>
      </c>
      <c r="B810" s="5" t="s">
        <v>7648</v>
      </c>
      <c r="C810" s="5" t="s">
        <v>7648</v>
      </c>
    </row>
    <row r="811" spans="1:3" ht="19.95" customHeight="1" x14ac:dyDescent="0.45">
      <c r="A811" s="188" t="s">
        <v>7648</v>
      </c>
      <c r="B811" s="5" t="s">
        <v>7648</v>
      </c>
      <c r="C811" s="5" t="s">
        <v>7648</v>
      </c>
    </row>
    <row r="812" spans="1:3" ht="19.95" customHeight="1" x14ac:dyDescent="0.45">
      <c r="A812" s="188" t="s">
        <v>7648</v>
      </c>
      <c r="B812" s="5" t="s">
        <v>7648</v>
      </c>
      <c r="C812" s="5" t="s">
        <v>7648</v>
      </c>
    </row>
    <row r="813" spans="1:3" ht="19.95" customHeight="1" x14ac:dyDescent="0.45">
      <c r="A813" s="188" t="s">
        <v>7648</v>
      </c>
      <c r="B813" s="5" t="s">
        <v>7648</v>
      </c>
      <c r="C813" s="5" t="s">
        <v>7648</v>
      </c>
    </row>
    <row r="814" spans="1:3" ht="19.95" customHeight="1" x14ac:dyDescent="0.45">
      <c r="A814" s="188" t="s">
        <v>7648</v>
      </c>
      <c r="B814" s="5" t="s">
        <v>7648</v>
      </c>
      <c r="C814" s="5" t="s">
        <v>7648</v>
      </c>
    </row>
    <row r="815" spans="1:3" ht="19.95" customHeight="1" x14ac:dyDescent="0.45">
      <c r="A815" s="188" t="s">
        <v>7648</v>
      </c>
      <c r="B815" s="5" t="s">
        <v>7648</v>
      </c>
      <c r="C815" s="5" t="s">
        <v>7648</v>
      </c>
    </row>
    <row r="816" spans="1:3" ht="19.95" customHeight="1" x14ac:dyDescent="0.45">
      <c r="A816" s="188" t="s">
        <v>7648</v>
      </c>
      <c r="B816" s="5" t="s">
        <v>7648</v>
      </c>
      <c r="C816" s="5" t="s">
        <v>7648</v>
      </c>
    </row>
    <row r="817" spans="1:3" ht="19.95" customHeight="1" x14ac:dyDescent="0.45">
      <c r="A817" s="188" t="s">
        <v>7648</v>
      </c>
      <c r="B817" s="5" t="s">
        <v>7648</v>
      </c>
      <c r="C817" s="5" t="s">
        <v>7648</v>
      </c>
    </row>
    <row r="818" spans="1:3" ht="19.95" customHeight="1" x14ac:dyDescent="0.45">
      <c r="A818" s="188" t="s">
        <v>7648</v>
      </c>
      <c r="B818" s="5" t="s">
        <v>7648</v>
      </c>
      <c r="C818" s="5" t="s">
        <v>7648</v>
      </c>
    </row>
    <row r="819" spans="1:3" ht="19.95" customHeight="1" x14ac:dyDescent="0.45">
      <c r="A819" s="188" t="s">
        <v>7648</v>
      </c>
      <c r="B819" s="5" t="s">
        <v>7648</v>
      </c>
      <c r="C819" s="5" t="s">
        <v>7648</v>
      </c>
    </row>
    <row r="820" spans="1:3" ht="19.95" customHeight="1" x14ac:dyDescent="0.45">
      <c r="A820" s="188" t="s">
        <v>7648</v>
      </c>
      <c r="B820" s="5" t="s">
        <v>7648</v>
      </c>
      <c r="C820" s="5" t="s">
        <v>7648</v>
      </c>
    </row>
    <row r="821" spans="1:3" ht="19.95" customHeight="1" x14ac:dyDescent="0.45">
      <c r="A821" s="188" t="s">
        <v>7648</v>
      </c>
      <c r="B821" s="5" t="s">
        <v>7648</v>
      </c>
      <c r="C821" s="5" t="s">
        <v>7648</v>
      </c>
    </row>
    <row r="822" spans="1:3" ht="19.95" customHeight="1" x14ac:dyDescent="0.45">
      <c r="A822" s="188" t="s">
        <v>7648</v>
      </c>
      <c r="B822" s="5" t="s">
        <v>7648</v>
      </c>
      <c r="C822" s="5" t="s">
        <v>7648</v>
      </c>
    </row>
    <row r="823" spans="1:3" ht="19.95" customHeight="1" x14ac:dyDescent="0.45">
      <c r="A823" s="188" t="s">
        <v>7648</v>
      </c>
      <c r="B823" s="5" t="s">
        <v>7648</v>
      </c>
      <c r="C823" s="5" t="s">
        <v>7648</v>
      </c>
    </row>
    <row r="824" spans="1:3" ht="19.95" customHeight="1" x14ac:dyDescent="0.45">
      <c r="A824" s="188" t="s">
        <v>7648</v>
      </c>
      <c r="B824" s="5" t="s">
        <v>7648</v>
      </c>
      <c r="C824" s="5" t="s">
        <v>7648</v>
      </c>
    </row>
    <row r="825" spans="1:3" ht="19.95" customHeight="1" x14ac:dyDescent="0.45">
      <c r="A825" s="188" t="s">
        <v>7648</v>
      </c>
      <c r="B825" s="5" t="s">
        <v>7648</v>
      </c>
      <c r="C825" s="5" t="s">
        <v>7648</v>
      </c>
    </row>
    <row r="826" spans="1:3" ht="19.95" customHeight="1" x14ac:dyDescent="0.45">
      <c r="A826" s="188" t="s">
        <v>7648</v>
      </c>
      <c r="B826" s="5" t="s">
        <v>7648</v>
      </c>
      <c r="C826" s="5" t="s">
        <v>7648</v>
      </c>
    </row>
    <row r="827" spans="1:3" ht="19.95" customHeight="1" x14ac:dyDescent="0.45">
      <c r="A827" s="188" t="s">
        <v>7648</v>
      </c>
      <c r="B827" s="5" t="s">
        <v>7648</v>
      </c>
      <c r="C827" s="5" t="s">
        <v>7648</v>
      </c>
    </row>
    <row r="828" spans="1:3" ht="19.95" customHeight="1" x14ac:dyDescent="0.45">
      <c r="A828" s="188" t="s">
        <v>7648</v>
      </c>
      <c r="B828" s="5" t="s">
        <v>7648</v>
      </c>
      <c r="C828" s="5" t="s">
        <v>7648</v>
      </c>
    </row>
    <row r="829" spans="1:3" ht="19.95" customHeight="1" x14ac:dyDescent="0.45">
      <c r="A829" s="188" t="s">
        <v>7648</v>
      </c>
      <c r="B829" s="5" t="s">
        <v>7648</v>
      </c>
      <c r="C829" s="5" t="s">
        <v>7648</v>
      </c>
    </row>
    <row r="830" spans="1:3" ht="19.95" customHeight="1" x14ac:dyDescent="0.45">
      <c r="A830" s="188" t="s">
        <v>7648</v>
      </c>
      <c r="B830" s="5" t="s">
        <v>7648</v>
      </c>
      <c r="C830" s="5" t="s">
        <v>7648</v>
      </c>
    </row>
    <row r="831" spans="1:3" ht="19.95" customHeight="1" x14ac:dyDescent="0.45">
      <c r="A831" s="188" t="s">
        <v>7648</v>
      </c>
      <c r="B831" s="5" t="s">
        <v>7648</v>
      </c>
      <c r="C831" s="5" t="s">
        <v>7648</v>
      </c>
    </row>
    <row r="832" spans="1:3" ht="19.95" customHeight="1" x14ac:dyDescent="0.45">
      <c r="A832" s="188" t="s">
        <v>7648</v>
      </c>
      <c r="B832" s="5" t="s">
        <v>7648</v>
      </c>
      <c r="C832" s="5" t="s">
        <v>7648</v>
      </c>
    </row>
    <row r="833" spans="1:3" ht="19.95" customHeight="1" x14ac:dyDescent="0.45">
      <c r="A833" s="188" t="s">
        <v>7648</v>
      </c>
      <c r="B833" s="5" t="s">
        <v>7648</v>
      </c>
      <c r="C833" s="5" t="s">
        <v>7648</v>
      </c>
    </row>
    <row r="834" spans="1:3" ht="19.95" customHeight="1" x14ac:dyDescent="0.45">
      <c r="A834" s="188" t="s">
        <v>7648</v>
      </c>
      <c r="B834" s="5" t="s">
        <v>7648</v>
      </c>
      <c r="C834" s="5" t="s">
        <v>7648</v>
      </c>
    </row>
    <row r="835" spans="1:3" ht="19.95" customHeight="1" x14ac:dyDescent="0.45">
      <c r="A835" s="188" t="s">
        <v>7648</v>
      </c>
      <c r="B835" s="5" t="s">
        <v>7648</v>
      </c>
      <c r="C835" s="5" t="s">
        <v>7648</v>
      </c>
    </row>
    <row r="836" spans="1:3" ht="19.95" customHeight="1" x14ac:dyDescent="0.45">
      <c r="A836" s="188" t="s">
        <v>7648</v>
      </c>
      <c r="B836" s="5" t="s">
        <v>7648</v>
      </c>
      <c r="C836" s="5" t="s">
        <v>7648</v>
      </c>
    </row>
    <row r="837" spans="1:3" ht="19.95" customHeight="1" x14ac:dyDescent="0.45">
      <c r="A837" s="188" t="s">
        <v>7648</v>
      </c>
      <c r="B837" s="5" t="s">
        <v>7648</v>
      </c>
      <c r="C837" s="5" t="s">
        <v>7648</v>
      </c>
    </row>
    <row r="838" spans="1:3" ht="19.95" customHeight="1" x14ac:dyDescent="0.45">
      <c r="A838" s="188" t="s">
        <v>7648</v>
      </c>
      <c r="B838" s="5" t="s">
        <v>7648</v>
      </c>
      <c r="C838" s="5" t="s">
        <v>7648</v>
      </c>
    </row>
    <row r="839" spans="1:3" ht="19.95" customHeight="1" x14ac:dyDescent="0.45">
      <c r="A839" s="188" t="s">
        <v>7648</v>
      </c>
      <c r="B839" s="5" t="s">
        <v>7648</v>
      </c>
      <c r="C839" s="5" t="s">
        <v>7648</v>
      </c>
    </row>
    <row r="840" spans="1:3" ht="19.95" customHeight="1" x14ac:dyDescent="0.45">
      <c r="A840" s="188" t="s">
        <v>7648</v>
      </c>
      <c r="B840" s="5" t="s">
        <v>7648</v>
      </c>
      <c r="C840" s="5" t="s">
        <v>7648</v>
      </c>
    </row>
    <row r="841" spans="1:3" ht="19.95" customHeight="1" x14ac:dyDescent="0.45">
      <c r="A841" s="188" t="s">
        <v>7648</v>
      </c>
      <c r="B841" s="5" t="s">
        <v>7648</v>
      </c>
      <c r="C841" s="5" t="s">
        <v>7648</v>
      </c>
    </row>
    <row r="842" spans="1:3" ht="19.95" customHeight="1" x14ac:dyDescent="0.45">
      <c r="A842" s="188" t="s">
        <v>7648</v>
      </c>
      <c r="B842" s="5" t="s">
        <v>7648</v>
      </c>
      <c r="C842" s="5" t="s">
        <v>7648</v>
      </c>
    </row>
    <row r="843" spans="1:3" ht="19.95" customHeight="1" x14ac:dyDescent="0.45">
      <c r="A843" s="188" t="s">
        <v>7648</v>
      </c>
      <c r="B843" s="5" t="s">
        <v>7648</v>
      </c>
      <c r="C843" s="5" t="s">
        <v>7648</v>
      </c>
    </row>
    <row r="844" spans="1:3" ht="19.95" customHeight="1" x14ac:dyDescent="0.45">
      <c r="A844" s="188" t="s">
        <v>7648</v>
      </c>
      <c r="B844" s="5" t="s">
        <v>7648</v>
      </c>
      <c r="C844" s="5" t="s">
        <v>7648</v>
      </c>
    </row>
    <row r="845" spans="1:3" ht="19.95" customHeight="1" x14ac:dyDescent="0.45">
      <c r="A845" s="188" t="s">
        <v>7648</v>
      </c>
      <c r="B845" s="5" t="s">
        <v>7648</v>
      </c>
      <c r="C845" s="5" t="s">
        <v>7648</v>
      </c>
    </row>
    <row r="846" spans="1:3" ht="19.95" customHeight="1" x14ac:dyDescent="0.45">
      <c r="A846" s="188" t="s">
        <v>7648</v>
      </c>
      <c r="B846" s="5" t="s">
        <v>7648</v>
      </c>
      <c r="C846" s="5" t="s">
        <v>7648</v>
      </c>
    </row>
    <row r="847" spans="1:3" ht="19.95" customHeight="1" x14ac:dyDescent="0.45">
      <c r="A847" s="188" t="s">
        <v>7648</v>
      </c>
      <c r="B847" s="5" t="s">
        <v>7648</v>
      </c>
      <c r="C847" s="5" t="s">
        <v>7648</v>
      </c>
    </row>
    <row r="848" spans="1:3" ht="19.95" customHeight="1" x14ac:dyDescent="0.45">
      <c r="A848" s="188" t="s">
        <v>7648</v>
      </c>
      <c r="B848" s="5" t="s">
        <v>7648</v>
      </c>
      <c r="C848" s="5" t="s">
        <v>7648</v>
      </c>
    </row>
    <row r="849" spans="1:3" ht="19.95" customHeight="1" x14ac:dyDescent="0.45">
      <c r="A849" s="188" t="s">
        <v>7648</v>
      </c>
      <c r="B849" s="5" t="s">
        <v>7648</v>
      </c>
      <c r="C849" s="5" t="s">
        <v>7648</v>
      </c>
    </row>
    <row r="850" spans="1:3" ht="19.95" customHeight="1" x14ac:dyDescent="0.45">
      <c r="A850" s="188" t="s">
        <v>7648</v>
      </c>
      <c r="B850" s="5" t="s">
        <v>7648</v>
      </c>
      <c r="C850" s="5" t="s">
        <v>7648</v>
      </c>
    </row>
    <row r="851" spans="1:3" ht="19.95" customHeight="1" x14ac:dyDescent="0.45">
      <c r="A851" s="188" t="s">
        <v>7648</v>
      </c>
      <c r="B851" s="5" t="s">
        <v>7648</v>
      </c>
      <c r="C851" s="5" t="s">
        <v>7648</v>
      </c>
    </row>
    <row r="852" spans="1:3" ht="19.95" customHeight="1" x14ac:dyDescent="0.45">
      <c r="A852" s="188" t="s">
        <v>7648</v>
      </c>
      <c r="B852" s="5" t="s">
        <v>7648</v>
      </c>
      <c r="C852" s="5" t="s">
        <v>7648</v>
      </c>
    </row>
    <row r="853" spans="1:3" ht="19.95" customHeight="1" x14ac:dyDescent="0.45">
      <c r="A853" s="188" t="s">
        <v>7648</v>
      </c>
      <c r="B853" s="5" t="s">
        <v>7648</v>
      </c>
      <c r="C853" s="5" t="s">
        <v>7648</v>
      </c>
    </row>
    <row r="854" spans="1:3" ht="19.95" customHeight="1" x14ac:dyDescent="0.45">
      <c r="A854" t="s">
        <v>7648</v>
      </c>
      <c r="B854" s="5" t="s">
        <v>7648</v>
      </c>
      <c r="C854" s="5" t="s">
        <v>7648</v>
      </c>
    </row>
    <row r="855" spans="1:3" ht="19.95" customHeight="1" x14ac:dyDescent="0.45">
      <c r="A855" t="s">
        <v>7648</v>
      </c>
      <c r="B855" s="5" t="s">
        <v>7648</v>
      </c>
      <c r="C855" s="5" t="s">
        <v>7648</v>
      </c>
    </row>
    <row r="856" spans="1:3" ht="19.95" customHeight="1" x14ac:dyDescent="0.45">
      <c r="A856" t="s">
        <v>7648</v>
      </c>
      <c r="B856" s="5" t="s">
        <v>7648</v>
      </c>
      <c r="C856" s="5" t="s">
        <v>7648</v>
      </c>
    </row>
    <row r="857" spans="1:3" ht="19.95" customHeight="1" x14ac:dyDescent="0.45">
      <c r="A857" t="s">
        <v>7648</v>
      </c>
      <c r="B857" s="5" t="s">
        <v>7648</v>
      </c>
      <c r="C857" s="5" t="s">
        <v>7648</v>
      </c>
    </row>
    <row r="858" spans="1:3" ht="19.95" customHeight="1" x14ac:dyDescent="0.45">
      <c r="A858" t="s">
        <v>7648</v>
      </c>
      <c r="B858" s="5" t="s">
        <v>7648</v>
      </c>
      <c r="C858" s="5" t="s">
        <v>7648</v>
      </c>
    </row>
    <row r="859" spans="1:3" ht="19.95" customHeight="1" x14ac:dyDescent="0.45">
      <c r="A859" t="s">
        <v>7648</v>
      </c>
      <c r="B859" s="5" t="s">
        <v>7648</v>
      </c>
      <c r="C859" s="5" t="s">
        <v>7648</v>
      </c>
    </row>
    <row r="860" spans="1:3" ht="19.95" customHeight="1" x14ac:dyDescent="0.45">
      <c r="A860" t="s">
        <v>7648</v>
      </c>
      <c r="B860" s="5" t="s">
        <v>7648</v>
      </c>
      <c r="C860" s="5" t="s">
        <v>7648</v>
      </c>
    </row>
    <row r="861" spans="1:3" ht="19.95" customHeight="1" x14ac:dyDescent="0.45">
      <c r="A861" t="s">
        <v>7648</v>
      </c>
      <c r="B861" s="5" t="s">
        <v>7648</v>
      </c>
      <c r="C861" s="5" t="s">
        <v>7648</v>
      </c>
    </row>
    <row r="862" spans="1:3" ht="19.95" customHeight="1" x14ac:dyDescent="0.45">
      <c r="A862" t="s">
        <v>7648</v>
      </c>
      <c r="B862" s="5" t="s">
        <v>7648</v>
      </c>
      <c r="C862" s="5" t="s">
        <v>7648</v>
      </c>
    </row>
    <row r="863" spans="1:3" ht="19.95" customHeight="1" x14ac:dyDescent="0.45">
      <c r="A863" t="s">
        <v>7648</v>
      </c>
      <c r="B863" s="5" t="s">
        <v>7648</v>
      </c>
      <c r="C863" s="5" t="s">
        <v>7648</v>
      </c>
    </row>
    <row r="864" spans="1:3" ht="19.95" customHeight="1" x14ac:dyDescent="0.45">
      <c r="A864" t="s">
        <v>7648</v>
      </c>
      <c r="B864" s="5" t="s">
        <v>7648</v>
      </c>
      <c r="C864" s="5" t="s">
        <v>7648</v>
      </c>
    </row>
    <row r="865" spans="1:3" ht="19.95" customHeight="1" x14ac:dyDescent="0.45">
      <c r="A865" t="s">
        <v>7648</v>
      </c>
      <c r="B865" s="5" t="s">
        <v>7648</v>
      </c>
      <c r="C865" s="5" t="s">
        <v>7648</v>
      </c>
    </row>
    <row r="866" spans="1:3" ht="19.95" customHeight="1" x14ac:dyDescent="0.45">
      <c r="A866" t="s">
        <v>7648</v>
      </c>
      <c r="B866" s="5" t="s">
        <v>7648</v>
      </c>
      <c r="C866" s="5" t="s">
        <v>7648</v>
      </c>
    </row>
    <row r="867" spans="1:3" ht="19.95" customHeight="1" x14ac:dyDescent="0.45">
      <c r="A867" t="s">
        <v>7648</v>
      </c>
      <c r="B867" s="5" t="s">
        <v>7648</v>
      </c>
      <c r="C867" s="5" t="s">
        <v>7648</v>
      </c>
    </row>
    <row r="868" spans="1:3" ht="19.95" customHeight="1" x14ac:dyDescent="0.45">
      <c r="A868" t="s">
        <v>7648</v>
      </c>
      <c r="B868" s="5" t="s">
        <v>7648</v>
      </c>
      <c r="C868" s="5" t="s">
        <v>7648</v>
      </c>
    </row>
    <row r="869" spans="1:3" ht="19.95" customHeight="1" x14ac:dyDescent="0.45">
      <c r="A869" t="s">
        <v>7648</v>
      </c>
      <c r="B869" s="5" t="s">
        <v>7648</v>
      </c>
      <c r="C869" s="5" t="s">
        <v>7648</v>
      </c>
    </row>
    <row r="870" spans="1:3" ht="19.95" customHeight="1" x14ac:dyDescent="0.45">
      <c r="A870" t="s">
        <v>7648</v>
      </c>
      <c r="B870" s="5" t="s">
        <v>7648</v>
      </c>
      <c r="C870" s="5" t="s">
        <v>7648</v>
      </c>
    </row>
    <row r="871" spans="1:3" ht="19.95" customHeight="1" x14ac:dyDescent="0.45">
      <c r="A871" t="s">
        <v>7648</v>
      </c>
      <c r="B871" s="5" t="s">
        <v>7648</v>
      </c>
      <c r="C871" s="5" t="s">
        <v>7648</v>
      </c>
    </row>
    <row r="872" spans="1:3" ht="19.95" customHeight="1" x14ac:dyDescent="0.45">
      <c r="A872" t="s">
        <v>7648</v>
      </c>
      <c r="B872" s="5" t="s">
        <v>7648</v>
      </c>
      <c r="C872" s="5" t="s">
        <v>7648</v>
      </c>
    </row>
    <row r="873" spans="1:3" ht="19.95" customHeight="1" x14ac:dyDescent="0.45">
      <c r="A873" t="s">
        <v>7648</v>
      </c>
      <c r="B873" s="5" t="s">
        <v>7648</v>
      </c>
      <c r="C873" s="5" t="s">
        <v>7648</v>
      </c>
    </row>
    <row r="874" spans="1:3" ht="19.95" customHeight="1" x14ac:dyDescent="0.45">
      <c r="A874" t="s">
        <v>7648</v>
      </c>
      <c r="B874" s="5" t="s">
        <v>7648</v>
      </c>
      <c r="C874" s="5" t="s">
        <v>7648</v>
      </c>
    </row>
    <row r="875" spans="1:3" ht="19.95" customHeight="1" x14ac:dyDescent="0.45">
      <c r="A875" t="s">
        <v>7648</v>
      </c>
      <c r="B875" s="5" t="s">
        <v>7648</v>
      </c>
      <c r="C875" s="5" t="s">
        <v>7648</v>
      </c>
    </row>
    <row r="876" spans="1:3" ht="19.95" customHeight="1" x14ac:dyDescent="0.45">
      <c r="A876" t="s">
        <v>7648</v>
      </c>
      <c r="B876" s="5" t="s">
        <v>7648</v>
      </c>
      <c r="C876" s="5" t="s">
        <v>7648</v>
      </c>
    </row>
    <row r="877" spans="1:3" ht="19.95" customHeight="1" x14ac:dyDescent="0.45">
      <c r="A877" t="s">
        <v>7648</v>
      </c>
      <c r="B877" s="5" t="s">
        <v>7648</v>
      </c>
      <c r="C877" s="5" t="s">
        <v>7648</v>
      </c>
    </row>
    <row r="878" spans="1:3" ht="19.95" customHeight="1" x14ac:dyDescent="0.45">
      <c r="A878" t="s">
        <v>7648</v>
      </c>
      <c r="B878" s="5" t="s">
        <v>7648</v>
      </c>
      <c r="C878" s="5" t="s">
        <v>7648</v>
      </c>
    </row>
    <row r="879" spans="1:3" ht="19.95" customHeight="1" x14ac:dyDescent="0.45">
      <c r="A879" t="s">
        <v>7648</v>
      </c>
      <c r="B879" s="5" t="s">
        <v>7648</v>
      </c>
      <c r="C879" s="5" t="s">
        <v>7648</v>
      </c>
    </row>
    <row r="880" spans="1:3" ht="19.95" customHeight="1" x14ac:dyDescent="0.45">
      <c r="A880" t="s">
        <v>7648</v>
      </c>
      <c r="B880" s="5" t="s">
        <v>7648</v>
      </c>
      <c r="C880" s="5" t="s">
        <v>7648</v>
      </c>
    </row>
    <row r="881" spans="1:3" ht="19.95" customHeight="1" x14ac:dyDescent="0.45">
      <c r="A881" t="s">
        <v>7648</v>
      </c>
      <c r="B881" s="5" t="s">
        <v>7648</v>
      </c>
      <c r="C881" s="5" t="s">
        <v>7648</v>
      </c>
    </row>
    <row r="882" spans="1:3" ht="19.95" customHeight="1" x14ac:dyDescent="0.45">
      <c r="A882" t="s">
        <v>7648</v>
      </c>
      <c r="B882" s="5" t="s">
        <v>7648</v>
      </c>
      <c r="C882" s="5" t="s">
        <v>7648</v>
      </c>
    </row>
    <row r="883" spans="1:3" ht="19.95" customHeight="1" x14ac:dyDescent="0.45">
      <c r="A883" t="s">
        <v>7648</v>
      </c>
      <c r="B883" s="5" t="s">
        <v>7648</v>
      </c>
      <c r="C883" s="5" t="s">
        <v>7648</v>
      </c>
    </row>
    <row r="884" spans="1:3" ht="19.95" customHeight="1" x14ac:dyDescent="0.45">
      <c r="A884" t="s">
        <v>7648</v>
      </c>
      <c r="B884" s="5" t="s">
        <v>7648</v>
      </c>
      <c r="C884" s="5" t="s">
        <v>7648</v>
      </c>
    </row>
    <row r="885" spans="1:3" ht="19.95" customHeight="1" x14ac:dyDescent="0.45">
      <c r="A885" t="s">
        <v>7648</v>
      </c>
      <c r="B885" s="5" t="s">
        <v>7648</v>
      </c>
      <c r="C885" s="5" t="s">
        <v>7648</v>
      </c>
    </row>
    <row r="886" spans="1:3" ht="19.95" customHeight="1" x14ac:dyDescent="0.45">
      <c r="A886" t="s">
        <v>7648</v>
      </c>
      <c r="B886" s="5" t="s">
        <v>7648</v>
      </c>
      <c r="C886" s="5" t="s">
        <v>7648</v>
      </c>
    </row>
    <row r="887" spans="1:3" ht="19.95" customHeight="1" x14ac:dyDescent="0.45">
      <c r="A887" t="s">
        <v>7648</v>
      </c>
      <c r="B887" s="5" t="s">
        <v>7648</v>
      </c>
      <c r="C887" s="5" t="s">
        <v>7648</v>
      </c>
    </row>
    <row r="888" spans="1:3" ht="19.95" customHeight="1" x14ac:dyDescent="0.45">
      <c r="A888" t="s">
        <v>7648</v>
      </c>
      <c r="B888" s="5" t="s">
        <v>7648</v>
      </c>
      <c r="C888" s="5" t="s">
        <v>7648</v>
      </c>
    </row>
    <row r="889" spans="1:3" ht="19.95" customHeight="1" x14ac:dyDescent="0.45">
      <c r="A889" t="s">
        <v>7648</v>
      </c>
      <c r="B889" s="5" t="s">
        <v>7648</v>
      </c>
      <c r="C889" s="5" t="s">
        <v>7648</v>
      </c>
    </row>
    <row r="890" spans="1:3" ht="19.95" customHeight="1" x14ac:dyDescent="0.45">
      <c r="A890" t="s">
        <v>7648</v>
      </c>
      <c r="B890" s="5" t="s">
        <v>7648</v>
      </c>
      <c r="C890" s="5" t="s">
        <v>7648</v>
      </c>
    </row>
    <row r="891" spans="1:3" ht="19.95" customHeight="1" x14ac:dyDescent="0.45">
      <c r="A891" t="s">
        <v>7648</v>
      </c>
      <c r="B891" s="5" t="s">
        <v>7648</v>
      </c>
      <c r="C891" s="5" t="s">
        <v>7648</v>
      </c>
    </row>
    <row r="892" spans="1:3" ht="19.95" customHeight="1" x14ac:dyDescent="0.45">
      <c r="A892" t="s">
        <v>7648</v>
      </c>
      <c r="B892" s="5" t="s">
        <v>7648</v>
      </c>
      <c r="C892" s="5" t="s">
        <v>7648</v>
      </c>
    </row>
    <row r="893" spans="1:3" ht="19.95" customHeight="1" x14ac:dyDescent="0.45">
      <c r="A893" t="s">
        <v>7648</v>
      </c>
      <c r="B893" s="5" t="s">
        <v>7648</v>
      </c>
      <c r="C893" s="5" t="s">
        <v>7648</v>
      </c>
    </row>
    <row r="894" spans="1:3" ht="19.95" customHeight="1" x14ac:dyDescent="0.45">
      <c r="A894" t="s">
        <v>7648</v>
      </c>
      <c r="B894" s="5" t="s">
        <v>7648</v>
      </c>
      <c r="C894" s="5" t="s">
        <v>7648</v>
      </c>
    </row>
    <row r="895" spans="1:3" ht="19.95" customHeight="1" x14ac:dyDescent="0.45">
      <c r="A895" t="s">
        <v>7648</v>
      </c>
      <c r="B895" s="5" t="s">
        <v>7648</v>
      </c>
      <c r="C895" s="5" t="s">
        <v>7648</v>
      </c>
    </row>
    <row r="896" spans="1:3" ht="19.95" customHeight="1" x14ac:dyDescent="0.45">
      <c r="A896" t="s">
        <v>7648</v>
      </c>
      <c r="B896" s="5" t="s">
        <v>7648</v>
      </c>
      <c r="C896" s="5" t="s">
        <v>7648</v>
      </c>
    </row>
    <row r="897" spans="1:3" ht="19.95" customHeight="1" x14ac:dyDescent="0.45">
      <c r="A897" t="s">
        <v>7648</v>
      </c>
      <c r="B897" s="5" t="s">
        <v>7648</v>
      </c>
      <c r="C897" s="5" t="s">
        <v>7648</v>
      </c>
    </row>
    <row r="898" spans="1:3" ht="19.95" customHeight="1" x14ac:dyDescent="0.45">
      <c r="A898" t="s">
        <v>7648</v>
      </c>
      <c r="B898" s="5" t="s">
        <v>7648</v>
      </c>
      <c r="C898" s="5" t="s">
        <v>7648</v>
      </c>
    </row>
    <row r="899" spans="1:3" ht="19.95" customHeight="1" x14ac:dyDescent="0.45">
      <c r="A899" t="s">
        <v>7648</v>
      </c>
      <c r="B899" s="5" t="s">
        <v>7648</v>
      </c>
      <c r="C899" s="5" t="s">
        <v>7648</v>
      </c>
    </row>
    <row r="900" spans="1:3" ht="19.95" customHeight="1" x14ac:dyDescent="0.45">
      <c r="A900" t="s">
        <v>7648</v>
      </c>
      <c r="B900" s="5" t="s">
        <v>7648</v>
      </c>
      <c r="C900" s="5" t="s">
        <v>7648</v>
      </c>
    </row>
    <row r="901" spans="1:3" ht="19.95" customHeight="1" x14ac:dyDescent="0.45">
      <c r="A901" t="s">
        <v>7648</v>
      </c>
      <c r="B901" s="5" t="s">
        <v>7648</v>
      </c>
      <c r="C901" s="5" t="s">
        <v>7648</v>
      </c>
    </row>
    <row r="902" spans="1:3" ht="19.95" customHeight="1" x14ac:dyDescent="0.45">
      <c r="A902" t="s">
        <v>7648</v>
      </c>
      <c r="B902" s="5" t="s">
        <v>7648</v>
      </c>
      <c r="C902" s="5" t="s">
        <v>7648</v>
      </c>
    </row>
    <row r="903" spans="1:3" ht="19.95" customHeight="1" x14ac:dyDescent="0.45">
      <c r="A903" t="s">
        <v>7648</v>
      </c>
      <c r="B903" s="5" t="s">
        <v>7648</v>
      </c>
      <c r="C903" s="5" t="s">
        <v>7648</v>
      </c>
    </row>
    <row r="904" spans="1:3" ht="19.95" customHeight="1" x14ac:dyDescent="0.45">
      <c r="A904" t="s">
        <v>7648</v>
      </c>
      <c r="B904" s="5" t="s">
        <v>7648</v>
      </c>
      <c r="C904" s="5" t="s">
        <v>7648</v>
      </c>
    </row>
    <row r="905" spans="1:3" ht="19.95" customHeight="1" x14ac:dyDescent="0.45">
      <c r="A905" t="s">
        <v>7648</v>
      </c>
      <c r="B905" s="5" t="s">
        <v>7648</v>
      </c>
      <c r="C905" s="5" t="s">
        <v>7648</v>
      </c>
    </row>
    <row r="906" spans="1:3" ht="19.95" customHeight="1" x14ac:dyDescent="0.45">
      <c r="A906" t="s">
        <v>7648</v>
      </c>
      <c r="B906" s="5" t="s">
        <v>7648</v>
      </c>
      <c r="C906" s="5" t="s">
        <v>7648</v>
      </c>
    </row>
    <row r="907" spans="1:3" ht="19.95" customHeight="1" x14ac:dyDescent="0.45">
      <c r="A907" t="s">
        <v>7648</v>
      </c>
      <c r="B907" s="5" t="s">
        <v>7648</v>
      </c>
      <c r="C907" s="5" t="s">
        <v>7648</v>
      </c>
    </row>
    <row r="908" spans="1:3" ht="19.95" customHeight="1" x14ac:dyDescent="0.45">
      <c r="A908" t="s">
        <v>7648</v>
      </c>
      <c r="B908" s="5" t="s">
        <v>7648</v>
      </c>
      <c r="C908" s="5" t="s">
        <v>7648</v>
      </c>
    </row>
    <row r="909" spans="1:3" ht="19.95" customHeight="1" x14ac:dyDescent="0.45">
      <c r="A909" t="s">
        <v>7648</v>
      </c>
      <c r="B909" s="5" t="s">
        <v>7648</v>
      </c>
      <c r="C909" s="5" t="s">
        <v>7648</v>
      </c>
    </row>
    <row r="910" spans="1:3" ht="19.95" customHeight="1" x14ac:dyDescent="0.45">
      <c r="A910" t="s">
        <v>7648</v>
      </c>
      <c r="B910" s="5" t="s">
        <v>7648</v>
      </c>
      <c r="C910" s="5" t="s">
        <v>7648</v>
      </c>
    </row>
    <row r="911" spans="1:3" ht="19.95" customHeight="1" x14ac:dyDescent="0.45">
      <c r="A911" t="s">
        <v>7648</v>
      </c>
      <c r="B911" s="5" t="s">
        <v>7648</v>
      </c>
      <c r="C911" s="5" t="s">
        <v>7648</v>
      </c>
    </row>
    <row r="912" spans="1:3" ht="19.95" customHeight="1" x14ac:dyDescent="0.45">
      <c r="A912" t="s">
        <v>7648</v>
      </c>
      <c r="B912" s="5" t="s">
        <v>7648</v>
      </c>
      <c r="C912" s="5" t="s">
        <v>7648</v>
      </c>
    </row>
    <row r="913" spans="1:3" ht="19.95" customHeight="1" x14ac:dyDescent="0.45">
      <c r="A913" t="s">
        <v>7648</v>
      </c>
      <c r="B913" s="5" t="s">
        <v>7648</v>
      </c>
      <c r="C913" s="5" t="s">
        <v>7648</v>
      </c>
    </row>
    <row r="914" spans="1:3" ht="19.95" customHeight="1" x14ac:dyDescent="0.45">
      <c r="A914" t="s">
        <v>7648</v>
      </c>
      <c r="B914" s="5" t="s">
        <v>7648</v>
      </c>
      <c r="C914" s="5" t="s">
        <v>7648</v>
      </c>
    </row>
    <row r="915" spans="1:3" ht="19.95" customHeight="1" x14ac:dyDescent="0.45">
      <c r="A915" t="s">
        <v>7648</v>
      </c>
      <c r="B915" s="5" t="s">
        <v>7648</v>
      </c>
      <c r="C915" s="5" t="s">
        <v>7648</v>
      </c>
    </row>
    <row r="916" spans="1:3" ht="19.95" customHeight="1" x14ac:dyDescent="0.45">
      <c r="A916" t="s">
        <v>7648</v>
      </c>
      <c r="B916" s="5" t="s">
        <v>7648</v>
      </c>
      <c r="C916" s="5" t="s">
        <v>7648</v>
      </c>
    </row>
    <row r="917" spans="1:3" ht="19.95" customHeight="1" x14ac:dyDescent="0.45">
      <c r="A917" t="s">
        <v>7648</v>
      </c>
      <c r="B917" s="5" t="s">
        <v>7648</v>
      </c>
      <c r="C917" s="5" t="s">
        <v>7648</v>
      </c>
    </row>
    <row r="918" spans="1:3" ht="19.95" customHeight="1" x14ac:dyDescent="0.45">
      <c r="A918" t="s">
        <v>7648</v>
      </c>
      <c r="B918" s="5" t="s">
        <v>7648</v>
      </c>
      <c r="C918" s="5" t="s">
        <v>7648</v>
      </c>
    </row>
    <row r="919" spans="1:3" ht="19.95" customHeight="1" x14ac:dyDescent="0.45">
      <c r="A919" t="s">
        <v>7648</v>
      </c>
      <c r="B919" s="5" t="s">
        <v>7648</v>
      </c>
      <c r="C919" s="5" t="s">
        <v>7648</v>
      </c>
    </row>
    <row r="920" spans="1:3" ht="19.95" customHeight="1" x14ac:dyDescent="0.45">
      <c r="A920" t="s">
        <v>7648</v>
      </c>
      <c r="B920" s="5" t="s">
        <v>7648</v>
      </c>
      <c r="C920" s="5" t="s">
        <v>7648</v>
      </c>
    </row>
    <row r="921" spans="1:3" ht="19.95" customHeight="1" x14ac:dyDescent="0.45">
      <c r="A921" t="s">
        <v>7648</v>
      </c>
      <c r="B921" s="5" t="s">
        <v>7648</v>
      </c>
      <c r="C921" s="5" t="s">
        <v>7648</v>
      </c>
    </row>
    <row r="922" spans="1:3" ht="19.95" customHeight="1" x14ac:dyDescent="0.45">
      <c r="A922" t="s">
        <v>7648</v>
      </c>
      <c r="B922" s="5" t="s">
        <v>7648</v>
      </c>
      <c r="C922" s="5" t="s">
        <v>7648</v>
      </c>
    </row>
    <row r="923" spans="1:3" ht="19.95" customHeight="1" x14ac:dyDescent="0.45">
      <c r="A923" t="s">
        <v>7648</v>
      </c>
      <c r="B923" s="5" t="s">
        <v>7648</v>
      </c>
      <c r="C923" s="5" t="s">
        <v>7648</v>
      </c>
    </row>
    <row r="924" spans="1:3" ht="19.95" customHeight="1" x14ac:dyDescent="0.45">
      <c r="A924" t="s">
        <v>7648</v>
      </c>
      <c r="B924" s="5" t="s">
        <v>7648</v>
      </c>
      <c r="C924" s="5" t="s">
        <v>7648</v>
      </c>
    </row>
    <row r="925" spans="1:3" ht="19.95" customHeight="1" x14ac:dyDescent="0.45">
      <c r="A925" t="s">
        <v>7648</v>
      </c>
      <c r="B925" s="5" t="s">
        <v>7648</v>
      </c>
      <c r="C925" s="5" t="s">
        <v>7648</v>
      </c>
    </row>
    <row r="926" spans="1:3" ht="19.95" customHeight="1" x14ac:dyDescent="0.45">
      <c r="A926" t="s">
        <v>7648</v>
      </c>
      <c r="B926" s="5" t="s">
        <v>7648</v>
      </c>
      <c r="C926" s="5" t="s">
        <v>7648</v>
      </c>
    </row>
    <row r="927" spans="1:3" ht="19.95" customHeight="1" x14ac:dyDescent="0.45">
      <c r="A927" t="s">
        <v>7648</v>
      </c>
      <c r="B927" s="5" t="s">
        <v>7648</v>
      </c>
      <c r="C927" s="5" t="s">
        <v>7648</v>
      </c>
    </row>
    <row r="928" spans="1:3" ht="19.95" customHeight="1" x14ac:dyDescent="0.45">
      <c r="A928" t="s">
        <v>7648</v>
      </c>
      <c r="B928" s="5" t="s">
        <v>7648</v>
      </c>
      <c r="C928" s="5" t="s">
        <v>7648</v>
      </c>
    </row>
    <row r="929" spans="1:3" ht="19.95" customHeight="1" x14ac:dyDescent="0.45">
      <c r="A929" t="s">
        <v>7648</v>
      </c>
      <c r="B929" s="5" t="s">
        <v>7648</v>
      </c>
      <c r="C929" s="5" t="s">
        <v>7648</v>
      </c>
    </row>
    <row r="930" spans="1:3" ht="19.95" customHeight="1" x14ac:dyDescent="0.45">
      <c r="A930" t="s">
        <v>7648</v>
      </c>
      <c r="B930" s="5" t="s">
        <v>7648</v>
      </c>
      <c r="C930" s="5" t="s">
        <v>7648</v>
      </c>
    </row>
    <row r="931" spans="1:3" ht="19.95" customHeight="1" x14ac:dyDescent="0.45">
      <c r="A931" t="s">
        <v>7648</v>
      </c>
      <c r="B931" s="5" t="s">
        <v>7648</v>
      </c>
      <c r="C931" s="5" t="s">
        <v>7648</v>
      </c>
    </row>
    <row r="932" spans="1:3" ht="19.95" customHeight="1" x14ac:dyDescent="0.45">
      <c r="A932" t="s">
        <v>7648</v>
      </c>
      <c r="B932" s="5" t="s">
        <v>7648</v>
      </c>
      <c r="C932" s="5" t="s">
        <v>7648</v>
      </c>
    </row>
    <row r="933" spans="1:3" ht="19.95" customHeight="1" x14ac:dyDescent="0.45">
      <c r="A933" t="s">
        <v>7648</v>
      </c>
      <c r="B933" s="5" t="s">
        <v>7648</v>
      </c>
      <c r="C933" s="5" t="s">
        <v>7648</v>
      </c>
    </row>
    <row r="934" spans="1:3" ht="19.95" customHeight="1" x14ac:dyDescent="0.45">
      <c r="A934" t="s">
        <v>7648</v>
      </c>
      <c r="B934" s="5" t="s">
        <v>7648</v>
      </c>
      <c r="C934" s="5" t="s">
        <v>7648</v>
      </c>
    </row>
    <row r="935" spans="1:3" ht="19.95" customHeight="1" x14ac:dyDescent="0.45">
      <c r="A935" t="s">
        <v>7648</v>
      </c>
      <c r="B935" s="5" t="s">
        <v>7648</v>
      </c>
      <c r="C935" s="5" t="s">
        <v>7648</v>
      </c>
    </row>
    <row r="936" spans="1:3" ht="19.95" customHeight="1" x14ac:dyDescent="0.45">
      <c r="A936" t="s">
        <v>7648</v>
      </c>
      <c r="B936" s="5" t="s">
        <v>7648</v>
      </c>
      <c r="C936" s="5" t="s">
        <v>7648</v>
      </c>
    </row>
    <row r="937" spans="1:3" ht="19.95" customHeight="1" x14ac:dyDescent="0.45">
      <c r="A937" t="s">
        <v>7648</v>
      </c>
      <c r="B937" s="5" t="s">
        <v>7648</v>
      </c>
      <c r="C937" s="5" t="s">
        <v>7648</v>
      </c>
    </row>
    <row r="938" spans="1:3" ht="19.95" customHeight="1" x14ac:dyDescent="0.45">
      <c r="A938" t="s">
        <v>7648</v>
      </c>
      <c r="B938" s="5" t="s">
        <v>7648</v>
      </c>
      <c r="C938" s="5" t="s">
        <v>7648</v>
      </c>
    </row>
    <row r="939" spans="1:3" ht="19.95" customHeight="1" x14ac:dyDescent="0.45">
      <c r="A939" t="s">
        <v>7648</v>
      </c>
      <c r="B939" s="5" t="s">
        <v>7648</v>
      </c>
      <c r="C939" s="5" t="s">
        <v>7648</v>
      </c>
    </row>
    <row r="940" spans="1:3" ht="19.95" customHeight="1" x14ac:dyDescent="0.45">
      <c r="A940" t="s">
        <v>7648</v>
      </c>
      <c r="B940" s="5" t="s">
        <v>7648</v>
      </c>
      <c r="C940" s="5" t="s">
        <v>7648</v>
      </c>
    </row>
    <row r="941" spans="1:3" ht="19.95" customHeight="1" x14ac:dyDescent="0.45">
      <c r="A941" t="s">
        <v>7648</v>
      </c>
      <c r="B941" s="5" t="s">
        <v>7648</v>
      </c>
      <c r="C941" s="5" t="s">
        <v>7648</v>
      </c>
    </row>
    <row r="942" spans="1:3" ht="19.95" customHeight="1" x14ac:dyDescent="0.45">
      <c r="A942" t="s">
        <v>7648</v>
      </c>
      <c r="B942" s="5" t="s">
        <v>7648</v>
      </c>
      <c r="C942" s="5" t="s">
        <v>7648</v>
      </c>
    </row>
    <row r="943" spans="1:3" ht="19.95" customHeight="1" x14ac:dyDescent="0.45">
      <c r="A943" t="s">
        <v>7648</v>
      </c>
      <c r="B943" s="5" t="s">
        <v>7648</v>
      </c>
      <c r="C943" s="5" t="s">
        <v>7648</v>
      </c>
    </row>
    <row r="944" spans="1:3" ht="19.95" customHeight="1" x14ac:dyDescent="0.45">
      <c r="A944" t="s">
        <v>7648</v>
      </c>
      <c r="B944" s="5" t="s">
        <v>7648</v>
      </c>
      <c r="C944" s="5" t="s">
        <v>7648</v>
      </c>
    </row>
    <row r="945" spans="1:3" ht="19.95" customHeight="1" x14ac:dyDescent="0.45">
      <c r="A945" t="s">
        <v>7648</v>
      </c>
      <c r="B945" s="5" t="s">
        <v>7648</v>
      </c>
      <c r="C945" s="5" t="s">
        <v>7648</v>
      </c>
    </row>
    <row r="946" spans="1:3" ht="19.95" customHeight="1" x14ac:dyDescent="0.45">
      <c r="A946" t="s">
        <v>7648</v>
      </c>
      <c r="B946" s="5" t="s">
        <v>7648</v>
      </c>
      <c r="C946" s="5" t="s">
        <v>7648</v>
      </c>
    </row>
    <row r="947" spans="1:3" ht="19.95" customHeight="1" x14ac:dyDescent="0.45">
      <c r="A947" t="s">
        <v>7648</v>
      </c>
      <c r="B947" s="5" t="s">
        <v>7648</v>
      </c>
      <c r="C947" s="5" t="s">
        <v>7648</v>
      </c>
    </row>
    <row r="948" spans="1:3" ht="19.95" customHeight="1" x14ac:dyDescent="0.45">
      <c r="A948" t="s">
        <v>7648</v>
      </c>
      <c r="B948" s="5" t="s">
        <v>7648</v>
      </c>
      <c r="C948" s="5" t="s">
        <v>7648</v>
      </c>
    </row>
    <row r="949" spans="1:3" ht="19.95" customHeight="1" x14ac:dyDescent="0.45">
      <c r="A949" t="s">
        <v>7648</v>
      </c>
      <c r="B949" s="5" t="s">
        <v>7648</v>
      </c>
      <c r="C949" s="5" t="s">
        <v>7648</v>
      </c>
    </row>
    <row r="950" spans="1:3" ht="19.95" customHeight="1" x14ac:dyDescent="0.45">
      <c r="A950" t="s">
        <v>7648</v>
      </c>
      <c r="B950" s="5" t="s">
        <v>7648</v>
      </c>
      <c r="C950" s="5" t="s">
        <v>7648</v>
      </c>
    </row>
    <row r="951" spans="1:3" ht="19.95" customHeight="1" x14ac:dyDescent="0.45">
      <c r="A951" t="s">
        <v>7648</v>
      </c>
      <c r="B951" s="5" t="s">
        <v>7648</v>
      </c>
      <c r="C951" s="5" t="s">
        <v>7648</v>
      </c>
    </row>
    <row r="952" spans="1:3" ht="19.95" customHeight="1" x14ac:dyDescent="0.45">
      <c r="A952" t="s">
        <v>7648</v>
      </c>
      <c r="B952" s="5" t="s">
        <v>7648</v>
      </c>
      <c r="C952" s="5" t="s">
        <v>7648</v>
      </c>
    </row>
    <row r="953" spans="1:3" ht="19.95" customHeight="1" x14ac:dyDescent="0.45">
      <c r="A953" t="s">
        <v>7648</v>
      </c>
      <c r="B953" s="5" t="s">
        <v>7648</v>
      </c>
      <c r="C953" s="5" t="s">
        <v>7648</v>
      </c>
    </row>
    <row r="954" spans="1:3" ht="19.95" customHeight="1" x14ac:dyDescent="0.45">
      <c r="A954" t="s">
        <v>7648</v>
      </c>
      <c r="B954" s="5" t="s">
        <v>7648</v>
      </c>
      <c r="C954" s="5" t="s">
        <v>7648</v>
      </c>
    </row>
    <row r="955" spans="1:3" ht="19.95" customHeight="1" x14ac:dyDescent="0.45">
      <c r="A955" t="s">
        <v>7648</v>
      </c>
      <c r="B955" s="5" t="s">
        <v>7648</v>
      </c>
      <c r="C955" s="5" t="s">
        <v>7648</v>
      </c>
    </row>
    <row r="956" spans="1:3" ht="19.95" customHeight="1" x14ac:dyDescent="0.45">
      <c r="A956" t="s">
        <v>7648</v>
      </c>
      <c r="B956" s="5" t="s">
        <v>7648</v>
      </c>
      <c r="C956" s="5" t="s">
        <v>7648</v>
      </c>
    </row>
    <row r="957" spans="1:3" ht="19.95" customHeight="1" x14ac:dyDescent="0.45">
      <c r="A957" t="s">
        <v>7648</v>
      </c>
      <c r="B957" s="5" t="s">
        <v>7648</v>
      </c>
      <c r="C957" s="5" t="s">
        <v>7648</v>
      </c>
    </row>
    <row r="958" spans="1:3" ht="19.95" customHeight="1" x14ac:dyDescent="0.45">
      <c r="A958" t="s">
        <v>7648</v>
      </c>
      <c r="B958" s="5" t="s">
        <v>7648</v>
      </c>
      <c r="C958" s="5" t="s">
        <v>7648</v>
      </c>
    </row>
    <row r="959" spans="1:3" ht="19.95" customHeight="1" x14ac:dyDescent="0.45">
      <c r="A959" t="s">
        <v>7648</v>
      </c>
      <c r="B959" s="5" t="s">
        <v>7648</v>
      </c>
      <c r="C959" s="5" t="s">
        <v>7648</v>
      </c>
    </row>
    <row r="960" spans="1:3" ht="19.95" customHeight="1" x14ac:dyDescent="0.45">
      <c r="A960" t="s">
        <v>7648</v>
      </c>
      <c r="B960" s="5" t="s">
        <v>7648</v>
      </c>
      <c r="C960" s="5" t="s">
        <v>7648</v>
      </c>
    </row>
    <row r="961" spans="1:3" ht="19.95" customHeight="1" x14ac:dyDescent="0.45">
      <c r="A961" t="s">
        <v>7648</v>
      </c>
      <c r="B961" s="5" t="s">
        <v>7648</v>
      </c>
      <c r="C961" s="5" t="s">
        <v>7648</v>
      </c>
    </row>
    <row r="962" spans="1:3" ht="19.95" customHeight="1" x14ac:dyDescent="0.45">
      <c r="A962" t="s">
        <v>7648</v>
      </c>
      <c r="B962" s="5" t="s">
        <v>7648</v>
      </c>
      <c r="C962" s="5" t="s">
        <v>7648</v>
      </c>
    </row>
    <row r="963" spans="1:3" ht="19.95" customHeight="1" x14ac:dyDescent="0.45">
      <c r="A963" t="s">
        <v>7648</v>
      </c>
      <c r="B963" s="5" t="s">
        <v>7648</v>
      </c>
      <c r="C963" s="5" t="s">
        <v>7648</v>
      </c>
    </row>
    <row r="964" spans="1:3" ht="19.95" customHeight="1" x14ac:dyDescent="0.45">
      <c r="A964" t="s">
        <v>7648</v>
      </c>
      <c r="B964" s="5" t="s">
        <v>7648</v>
      </c>
      <c r="C964" s="5" t="s">
        <v>7648</v>
      </c>
    </row>
    <row r="965" spans="1:3" ht="19.95" customHeight="1" x14ac:dyDescent="0.45">
      <c r="A965" t="s">
        <v>7648</v>
      </c>
      <c r="B965" s="5" t="s">
        <v>7648</v>
      </c>
      <c r="C965" s="5" t="s">
        <v>7648</v>
      </c>
    </row>
    <row r="966" spans="1:3" ht="19.95" customHeight="1" x14ac:dyDescent="0.45">
      <c r="A966" t="s">
        <v>7648</v>
      </c>
      <c r="B966" s="5" t="s">
        <v>7648</v>
      </c>
      <c r="C966" s="5" t="s">
        <v>7648</v>
      </c>
    </row>
    <row r="967" spans="1:3" ht="19.95" customHeight="1" x14ac:dyDescent="0.45">
      <c r="A967" t="s">
        <v>7648</v>
      </c>
      <c r="B967" s="5" t="s">
        <v>7648</v>
      </c>
      <c r="C967" s="5" t="s">
        <v>7648</v>
      </c>
    </row>
    <row r="968" spans="1:3" ht="19.95" customHeight="1" x14ac:dyDescent="0.45">
      <c r="A968" t="s">
        <v>7648</v>
      </c>
      <c r="B968" s="5" t="s">
        <v>7648</v>
      </c>
      <c r="C968" s="5" t="s">
        <v>7648</v>
      </c>
    </row>
    <row r="969" spans="1:3" ht="19.95" customHeight="1" x14ac:dyDescent="0.45">
      <c r="A969" t="s">
        <v>7648</v>
      </c>
      <c r="B969" s="5" t="s">
        <v>7648</v>
      </c>
      <c r="C969" s="5" t="s">
        <v>7648</v>
      </c>
    </row>
    <row r="970" spans="1:3" ht="19.95" customHeight="1" x14ac:dyDescent="0.45">
      <c r="A970" t="s">
        <v>7648</v>
      </c>
      <c r="B970" s="5" t="s">
        <v>7648</v>
      </c>
      <c r="C970" s="5" t="s">
        <v>7648</v>
      </c>
    </row>
    <row r="971" spans="1:3" ht="19.95" customHeight="1" x14ac:dyDescent="0.45">
      <c r="A971" t="s">
        <v>7648</v>
      </c>
      <c r="B971" s="5" t="s">
        <v>7648</v>
      </c>
      <c r="C971" s="5" t="s">
        <v>7648</v>
      </c>
    </row>
    <row r="972" spans="1:3" ht="19.95" customHeight="1" x14ac:dyDescent="0.45">
      <c r="A972" t="s">
        <v>7648</v>
      </c>
      <c r="B972" s="5" t="s">
        <v>7648</v>
      </c>
      <c r="C972" s="5" t="s">
        <v>7648</v>
      </c>
    </row>
    <row r="973" spans="1:3" ht="19.95" customHeight="1" x14ac:dyDescent="0.45">
      <c r="A973" t="s">
        <v>7648</v>
      </c>
      <c r="B973" s="5" t="s">
        <v>7648</v>
      </c>
      <c r="C973" s="5" t="s">
        <v>7648</v>
      </c>
    </row>
    <row r="974" spans="1:3" ht="19.95" customHeight="1" x14ac:dyDescent="0.45">
      <c r="A974" t="s">
        <v>7648</v>
      </c>
      <c r="B974" s="5" t="s">
        <v>7648</v>
      </c>
      <c r="C974" s="5" t="s">
        <v>7648</v>
      </c>
    </row>
    <row r="975" spans="1:3" ht="19.95" customHeight="1" x14ac:dyDescent="0.45">
      <c r="A975" t="s">
        <v>7648</v>
      </c>
      <c r="B975" s="5" t="s">
        <v>7648</v>
      </c>
      <c r="C975" s="5" t="s">
        <v>7648</v>
      </c>
    </row>
    <row r="976" spans="1:3" ht="19.95" customHeight="1" x14ac:dyDescent="0.45">
      <c r="A976" t="s">
        <v>7648</v>
      </c>
      <c r="B976" s="5" t="s">
        <v>7648</v>
      </c>
      <c r="C976" s="5" t="s">
        <v>7648</v>
      </c>
    </row>
    <row r="977" spans="1:3" ht="19.95" customHeight="1" x14ac:dyDescent="0.45">
      <c r="A977" t="s">
        <v>7648</v>
      </c>
      <c r="B977" s="5" t="s">
        <v>7648</v>
      </c>
      <c r="C977" s="5" t="s">
        <v>7648</v>
      </c>
    </row>
    <row r="978" spans="1:3" ht="19.95" customHeight="1" x14ac:dyDescent="0.45">
      <c r="A978" t="s">
        <v>7648</v>
      </c>
      <c r="B978" s="5" t="s">
        <v>7648</v>
      </c>
      <c r="C978" s="5" t="s">
        <v>7648</v>
      </c>
    </row>
    <row r="979" spans="1:3" ht="19.95" customHeight="1" x14ac:dyDescent="0.45">
      <c r="A979" t="s">
        <v>7648</v>
      </c>
      <c r="B979" s="5" t="s">
        <v>7648</v>
      </c>
      <c r="C979" s="5" t="s">
        <v>7648</v>
      </c>
    </row>
    <row r="980" spans="1:3" ht="19.95" customHeight="1" x14ac:dyDescent="0.45">
      <c r="A980" t="s">
        <v>7648</v>
      </c>
      <c r="B980" s="5" t="s">
        <v>7648</v>
      </c>
      <c r="C980" s="5" t="s">
        <v>7648</v>
      </c>
    </row>
    <row r="981" spans="1:3" ht="19.95" customHeight="1" x14ac:dyDescent="0.45">
      <c r="A981" t="s">
        <v>7648</v>
      </c>
      <c r="B981" s="5" t="s">
        <v>7648</v>
      </c>
      <c r="C981" s="5" t="s">
        <v>7648</v>
      </c>
    </row>
    <row r="982" spans="1:3" ht="19.95" customHeight="1" x14ac:dyDescent="0.45">
      <c r="A982" t="s">
        <v>7648</v>
      </c>
      <c r="B982" s="5" t="s">
        <v>7648</v>
      </c>
      <c r="C982" s="5" t="s">
        <v>7648</v>
      </c>
    </row>
    <row r="983" spans="1:3" ht="19.95" customHeight="1" x14ac:dyDescent="0.45">
      <c r="A983" t="s">
        <v>7648</v>
      </c>
      <c r="B983" s="5" t="s">
        <v>7648</v>
      </c>
      <c r="C983" s="5" t="s">
        <v>7648</v>
      </c>
    </row>
    <row r="984" spans="1:3" ht="19.95" customHeight="1" x14ac:dyDescent="0.45">
      <c r="A984" t="s">
        <v>7648</v>
      </c>
      <c r="B984" s="5" t="s">
        <v>7648</v>
      </c>
      <c r="C984" s="5" t="s">
        <v>7648</v>
      </c>
    </row>
    <row r="985" spans="1:3" ht="19.95" customHeight="1" x14ac:dyDescent="0.45">
      <c r="A985" t="s">
        <v>7648</v>
      </c>
      <c r="B985" s="5" t="s">
        <v>7648</v>
      </c>
      <c r="C985" s="5" t="s">
        <v>7648</v>
      </c>
    </row>
    <row r="986" spans="1:3" ht="19.95" customHeight="1" x14ac:dyDescent="0.45">
      <c r="A986" t="s">
        <v>7648</v>
      </c>
      <c r="B986" s="5" t="s">
        <v>7648</v>
      </c>
      <c r="C986" s="5" t="s">
        <v>7648</v>
      </c>
    </row>
    <row r="987" spans="1:3" ht="19.95" customHeight="1" x14ac:dyDescent="0.45">
      <c r="A987" t="s">
        <v>7648</v>
      </c>
      <c r="B987" s="5" t="s">
        <v>7648</v>
      </c>
      <c r="C987" s="5" t="s">
        <v>7648</v>
      </c>
    </row>
    <row r="988" spans="1:3" ht="19.95" customHeight="1" x14ac:dyDescent="0.45">
      <c r="A988" t="s">
        <v>7648</v>
      </c>
      <c r="B988" s="5" t="s">
        <v>7648</v>
      </c>
      <c r="C988" s="5" t="s">
        <v>7648</v>
      </c>
    </row>
    <row r="989" spans="1:3" ht="19.95" customHeight="1" x14ac:dyDescent="0.45">
      <c r="A989" t="s">
        <v>7648</v>
      </c>
      <c r="B989" s="5" t="s">
        <v>7648</v>
      </c>
      <c r="C989" s="5" t="s">
        <v>7648</v>
      </c>
    </row>
    <row r="990" spans="1:3" ht="19.95" customHeight="1" x14ac:dyDescent="0.45">
      <c r="A990" t="s">
        <v>7648</v>
      </c>
      <c r="B990" s="5" t="s">
        <v>7648</v>
      </c>
      <c r="C990" s="5" t="s">
        <v>7648</v>
      </c>
    </row>
    <row r="991" spans="1:3" ht="19.95" customHeight="1" x14ac:dyDescent="0.45">
      <c r="A991" t="s">
        <v>7648</v>
      </c>
      <c r="B991" s="5" t="s">
        <v>7648</v>
      </c>
      <c r="C991" s="5" t="s">
        <v>7648</v>
      </c>
    </row>
    <row r="992" spans="1:3" ht="19.95" customHeight="1" x14ac:dyDescent="0.45">
      <c r="A992" t="s">
        <v>7648</v>
      </c>
      <c r="B992" s="5" t="s">
        <v>7648</v>
      </c>
      <c r="C992" s="5" t="s">
        <v>7648</v>
      </c>
    </row>
    <row r="993" spans="1:3" ht="19.95" customHeight="1" x14ac:dyDescent="0.45">
      <c r="A993" t="s">
        <v>7648</v>
      </c>
      <c r="B993" s="5" t="s">
        <v>7648</v>
      </c>
      <c r="C993" s="5" t="s">
        <v>7648</v>
      </c>
    </row>
    <row r="994" spans="1:3" ht="19.95" customHeight="1" x14ac:dyDescent="0.45">
      <c r="A994" t="s">
        <v>7648</v>
      </c>
      <c r="B994" s="5" t="s">
        <v>7648</v>
      </c>
      <c r="C994" s="5" t="s">
        <v>7648</v>
      </c>
    </row>
    <row r="995" spans="1:3" ht="19.95" customHeight="1" x14ac:dyDescent="0.45">
      <c r="A995" t="s">
        <v>7648</v>
      </c>
      <c r="B995" s="5" t="s">
        <v>7648</v>
      </c>
      <c r="C995" s="5" t="s">
        <v>7648</v>
      </c>
    </row>
    <row r="996" spans="1:3" ht="19.95" customHeight="1" x14ac:dyDescent="0.45">
      <c r="A996" t="s">
        <v>7648</v>
      </c>
      <c r="B996" s="5" t="s">
        <v>7648</v>
      </c>
      <c r="C996" s="5" t="s">
        <v>7648</v>
      </c>
    </row>
    <row r="997" spans="1:3" ht="19.95" customHeight="1" x14ac:dyDescent="0.45">
      <c r="A997" t="s">
        <v>7648</v>
      </c>
      <c r="B997" s="5" t="s">
        <v>7648</v>
      </c>
      <c r="C997" s="5" t="s">
        <v>7648</v>
      </c>
    </row>
    <row r="998" spans="1:3" ht="19.95" customHeight="1" x14ac:dyDescent="0.45">
      <c r="A998" t="s">
        <v>7648</v>
      </c>
      <c r="B998" s="5" t="s">
        <v>7648</v>
      </c>
      <c r="C998" s="5" t="s">
        <v>7648</v>
      </c>
    </row>
    <row r="999" spans="1:3" ht="19.95" customHeight="1" x14ac:dyDescent="0.45">
      <c r="A999" t="s">
        <v>7648</v>
      </c>
      <c r="B999" s="5" t="s">
        <v>7648</v>
      </c>
      <c r="C999" s="5" t="s">
        <v>7648</v>
      </c>
    </row>
    <row r="1000" spans="1:3" ht="19.95" customHeight="1" x14ac:dyDescent="0.45">
      <c r="A1000" t="s">
        <v>7648</v>
      </c>
      <c r="B1000" s="5" t="s">
        <v>7648</v>
      </c>
      <c r="C1000" s="5" t="s">
        <v>7648</v>
      </c>
    </row>
    <row r="1001" spans="1:3" ht="19.95" customHeight="1" x14ac:dyDescent="0.45">
      <c r="A1001" t="s">
        <v>7648</v>
      </c>
      <c r="B1001" s="5" t="s">
        <v>7648</v>
      </c>
      <c r="C1001" s="5" t="s">
        <v>7648</v>
      </c>
    </row>
    <row r="1002" spans="1:3" ht="19.95" customHeight="1" x14ac:dyDescent="0.45">
      <c r="A1002" t="s">
        <v>7648</v>
      </c>
      <c r="B1002" s="5" t="s">
        <v>7648</v>
      </c>
      <c r="C1002" s="5" t="s">
        <v>7648</v>
      </c>
    </row>
    <row r="1003" spans="1:3" ht="19.95" customHeight="1" x14ac:dyDescent="0.45">
      <c r="A1003" t="s">
        <v>7648</v>
      </c>
      <c r="B1003" s="5" t="s">
        <v>7648</v>
      </c>
      <c r="C1003" s="5" t="s">
        <v>7648</v>
      </c>
    </row>
    <row r="1004" spans="1:3" ht="19.95" customHeight="1" x14ac:dyDescent="0.45">
      <c r="A1004" t="s">
        <v>7648</v>
      </c>
      <c r="B1004" s="5" t="s">
        <v>7648</v>
      </c>
      <c r="C1004" s="5" t="s">
        <v>7648</v>
      </c>
    </row>
    <row r="1005" spans="1:3" ht="19.95" customHeight="1" x14ac:dyDescent="0.45">
      <c r="A1005" t="s">
        <v>7648</v>
      </c>
      <c r="B1005" s="5" t="s">
        <v>7648</v>
      </c>
      <c r="C1005" s="5" t="s">
        <v>7648</v>
      </c>
    </row>
    <row r="1006" spans="1:3" ht="19.95" customHeight="1" x14ac:dyDescent="0.45">
      <c r="A1006" t="s">
        <v>7648</v>
      </c>
      <c r="B1006" s="5" t="s">
        <v>7648</v>
      </c>
      <c r="C1006" s="5" t="s">
        <v>7648</v>
      </c>
    </row>
    <row r="1007" spans="1:3" ht="19.95" customHeight="1" x14ac:dyDescent="0.45">
      <c r="A1007" t="s">
        <v>7648</v>
      </c>
      <c r="B1007" s="5" t="s">
        <v>7648</v>
      </c>
      <c r="C1007" s="5" t="s">
        <v>7648</v>
      </c>
    </row>
    <row r="1008" spans="1:3" ht="19.95" customHeight="1" x14ac:dyDescent="0.45">
      <c r="A1008" t="s">
        <v>7648</v>
      </c>
      <c r="B1008" s="5" t="s">
        <v>7648</v>
      </c>
      <c r="C1008" s="5" t="s">
        <v>7648</v>
      </c>
    </row>
    <row r="1009" spans="1:3" ht="19.95" customHeight="1" x14ac:dyDescent="0.45">
      <c r="A1009" t="s">
        <v>7648</v>
      </c>
      <c r="B1009" s="5" t="s">
        <v>7648</v>
      </c>
      <c r="C1009" s="5" t="s">
        <v>7648</v>
      </c>
    </row>
    <row r="1010" spans="1:3" ht="19.95" customHeight="1" x14ac:dyDescent="0.45">
      <c r="A1010" t="s">
        <v>7648</v>
      </c>
      <c r="B1010" s="5" t="s">
        <v>7648</v>
      </c>
      <c r="C1010" s="5" t="s">
        <v>7648</v>
      </c>
    </row>
    <row r="1011" spans="1:3" ht="19.95" customHeight="1" x14ac:dyDescent="0.45">
      <c r="A1011" t="s">
        <v>7648</v>
      </c>
      <c r="B1011" s="5" t="s">
        <v>7648</v>
      </c>
      <c r="C1011" s="5" t="s">
        <v>7648</v>
      </c>
    </row>
    <row r="1012" spans="1:3" ht="19.95" customHeight="1" x14ac:dyDescent="0.45">
      <c r="A1012" t="s">
        <v>7648</v>
      </c>
      <c r="B1012" s="5" t="s">
        <v>7648</v>
      </c>
      <c r="C1012" s="5" t="s">
        <v>7648</v>
      </c>
    </row>
    <row r="1013" spans="1:3" ht="19.95" customHeight="1" x14ac:dyDescent="0.45">
      <c r="A1013" t="s">
        <v>7648</v>
      </c>
      <c r="B1013" s="5" t="s">
        <v>7648</v>
      </c>
      <c r="C1013" s="5" t="s">
        <v>7648</v>
      </c>
    </row>
    <row r="1014" spans="1:3" ht="19.95" customHeight="1" x14ac:dyDescent="0.45">
      <c r="A1014" t="s">
        <v>7648</v>
      </c>
      <c r="B1014" s="5" t="s">
        <v>7648</v>
      </c>
      <c r="C1014" s="5" t="s">
        <v>7648</v>
      </c>
    </row>
    <row r="1015" spans="1:3" ht="19.95" customHeight="1" x14ac:dyDescent="0.45">
      <c r="A1015" t="s">
        <v>7648</v>
      </c>
      <c r="B1015" s="5" t="s">
        <v>7648</v>
      </c>
      <c r="C1015" s="5" t="s">
        <v>7648</v>
      </c>
    </row>
    <row r="1016" spans="1:3" ht="19.95" customHeight="1" x14ac:dyDescent="0.45">
      <c r="A1016" t="s">
        <v>7648</v>
      </c>
      <c r="B1016" s="5" t="s">
        <v>7648</v>
      </c>
      <c r="C1016" s="5" t="s">
        <v>7648</v>
      </c>
    </row>
    <row r="1017" spans="1:3" ht="19.95" customHeight="1" x14ac:dyDescent="0.45">
      <c r="A1017" t="s">
        <v>7648</v>
      </c>
      <c r="B1017" s="5" t="s">
        <v>7648</v>
      </c>
      <c r="C1017" s="5" t="s">
        <v>7648</v>
      </c>
    </row>
    <row r="1018" spans="1:3" ht="19.95" customHeight="1" x14ac:dyDescent="0.45">
      <c r="A1018" t="s">
        <v>7648</v>
      </c>
      <c r="B1018" s="5" t="s">
        <v>7648</v>
      </c>
      <c r="C1018" s="5" t="s">
        <v>7648</v>
      </c>
    </row>
    <row r="1019" spans="1:3" ht="19.95" customHeight="1" x14ac:dyDescent="0.45">
      <c r="A1019" t="s">
        <v>7648</v>
      </c>
      <c r="B1019" s="5" t="s">
        <v>7648</v>
      </c>
      <c r="C1019" s="5" t="s">
        <v>7648</v>
      </c>
    </row>
    <row r="1020" spans="1:3" ht="19.95" customHeight="1" x14ac:dyDescent="0.45">
      <c r="A1020" t="s">
        <v>7648</v>
      </c>
      <c r="B1020" s="5" t="s">
        <v>7648</v>
      </c>
      <c r="C1020" s="5" t="s">
        <v>7648</v>
      </c>
    </row>
    <row r="1021" spans="1:3" ht="19.95" customHeight="1" x14ac:dyDescent="0.45">
      <c r="A1021" t="s">
        <v>7648</v>
      </c>
      <c r="B1021" s="5" t="s">
        <v>7648</v>
      </c>
      <c r="C1021" s="5" t="s">
        <v>7648</v>
      </c>
    </row>
    <row r="1022" spans="1:3" ht="19.95" customHeight="1" x14ac:dyDescent="0.45">
      <c r="A1022" t="s">
        <v>7648</v>
      </c>
      <c r="B1022" s="5" t="s">
        <v>7648</v>
      </c>
      <c r="C1022" s="5" t="s">
        <v>7648</v>
      </c>
    </row>
    <row r="1023" spans="1:3" ht="19.95" customHeight="1" x14ac:dyDescent="0.45">
      <c r="A1023" t="s">
        <v>7648</v>
      </c>
      <c r="B1023" s="5" t="s">
        <v>7648</v>
      </c>
      <c r="C1023" s="5" t="s">
        <v>7648</v>
      </c>
    </row>
    <row r="1024" spans="1:3" ht="19.95" customHeight="1" x14ac:dyDescent="0.45">
      <c r="A1024" t="s">
        <v>7648</v>
      </c>
      <c r="B1024" s="5" t="s">
        <v>7648</v>
      </c>
      <c r="C1024" s="5" t="s">
        <v>7648</v>
      </c>
    </row>
    <row r="1025" spans="1:3" ht="19.95" customHeight="1" x14ac:dyDescent="0.45">
      <c r="A1025" t="s">
        <v>7648</v>
      </c>
      <c r="B1025" s="5" t="s">
        <v>7648</v>
      </c>
      <c r="C1025" s="5" t="s">
        <v>7648</v>
      </c>
    </row>
    <row r="1026" spans="1:3" ht="19.95" customHeight="1" x14ac:dyDescent="0.45">
      <c r="A1026" t="s">
        <v>7648</v>
      </c>
      <c r="B1026" s="5" t="s">
        <v>7648</v>
      </c>
      <c r="C1026" s="5" t="s">
        <v>7648</v>
      </c>
    </row>
    <row r="1027" spans="1:3" ht="19.95" customHeight="1" x14ac:dyDescent="0.45">
      <c r="A1027" t="s">
        <v>7648</v>
      </c>
      <c r="B1027" s="5" t="s">
        <v>7648</v>
      </c>
      <c r="C1027" s="5" t="s">
        <v>7648</v>
      </c>
    </row>
    <row r="1028" spans="1:3" ht="19.95" customHeight="1" x14ac:dyDescent="0.45">
      <c r="A1028" t="s">
        <v>7648</v>
      </c>
      <c r="B1028" s="5" t="s">
        <v>7648</v>
      </c>
      <c r="C1028" s="5" t="s">
        <v>7648</v>
      </c>
    </row>
    <row r="1029" spans="1:3" ht="19.95" customHeight="1" x14ac:dyDescent="0.45">
      <c r="A1029" t="s">
        <v>7648</v>
      </c>
      <c r="B1029" s="5" t="s">
        <v>7648</v>
      </c>
      <c r="C1029" s="5" t="s">
        <v>7648</v>
      </c>
    </row>
    <row r="1030" spans="1:3" ht="19.95" customHeight="1" x14ac:dyDescent="0.45">
      <c r="A1030" t="s">
        <v>7648</v>
      </c>
      <c r="B1030" s="5" t="s">
        <v>7648</v>
      </c>
      <c r="C1030" s="5" t="s">
        <v>7648</v>
      </c>
    </row>
    <row r="1031" spans="1:3" ht="19.95" customHeight="1" x14ac:dyDescent="0.45">
      <c r="A1031" t="s">
        <v>7648</v>
      </c>
      <c r="B1031" s="5" t="s">
        <v>7648</v>
      </c>
      <c r="C1031" s="5" t="s">
        <v>7648</v>
      </c>
    </row>
    <row r="1032" spans="1:3" ht="19.95" customHeight="1" x14ac:dyDescent="0.45">
      <c r="A1032" t="s">
        <v>7648</v>
      </c>
      <c r="B1032" s="5" t="s">
        <v>7648</v>
      </c>
      <c r="C1032" s="5" t="s">
        <v>7648</v>
      </c>
    </row>
    <row r="1033" spans="1:3" ht="19.95" customHeight="1" x14ac:dyDescent="0.45">
      <c r="A1033" t="s">
        <v>7648</v>
      </c>
      <c r="B1033" s="5" t="s">
        <v>7648</v>
      </c>
      <c r="C1033" s="5" t="s">
        <v>7648</v>
      </c>
    </row>
    <row r="1034" spans="1:3" ht="19.95" customHeight="1" x14ac:dyDescent="0.45">
      <c r="A1034" t="s">
        <v>7648</v>
      </c>
      <c r="B1034" s="5" t="s">
        <v>7648</v>
      </c>
      <c r="C1034" s="5" t="s">
        <v>7648</v>
      </c>
    </row>
    <row r="1035" spans="1:3" ht="19.95" customHeight="1" x14ac:dyDescent="0.45">
      <c r="A1035" t="s">
        <v>7648</v>
      </c>
      <c r="B1035" s="5" t="s">
        <v>7648</v>
      </c>
      <c r="C1035" s="5" t="s">
        <v>7648</v>
      </c>
    </row>
    <row r="1036" spans="1:3" ht="19.95" customHeight="1" x14ac:dyDescent="0.45">
      <c r="A1036" t="s">
        <v>7648</v>
      </c>
      <c r="B1036" s="5" t="s">
        <v>7648</v>
      </c>
      <c r="C1036" s="5" t="s">
        <v>7648</v>
      </c>
    </row>
    <row r="1037" spans="1:3" ht="19.95" customHeight="1" x14ac:dyDescent="0.45">
      <c r="A1037" t="s">
        <v>7648</v>
      </c>
      <c r="B1037" s="5" t="s">
        <v>7648</v>
      </c>
      <c r="C1037" s="5" t="s">
        <v>7648</v>
      </c>
    </row>
    <row r="1038" spans="1:3" ht="19.95" customHeight="1" x14ac:dyDescent="0.45">
      <c r="A1038" t="s">
        <v>7648</v>
      </c>
      <c r="B1038" s="5" t="s">
        <v>7648</v>
      </c>
      <c r="C1038" s="5" t="s">
        <v>7648</v>
      </c>
    </row>
    <row r="1039" spans="1:3" ht="19.95" customHeight="1" x14ac:dyDescent="0.45">
      <c r="A1039" t="s">
        <v>7648</v>
      </c>
      <c r="B1039" s="5" t="s">
        <v>7648</v>
      </c>
      <c r="C1039" s="5" t="s">
        <v>7648</v>
      </c>
    </row>
    <row r="1040" spans="1:3" ht="19.95" customHeight="1" x14ac:dyDescent="0.45">
      <c r="A1040" t="s">
        <v>7648</v>
      </c>
      <c r="B1040" s="5" t="s">
        <v>7648</v>
      </c>
      <c r="C1040" s="5" t="s">
        <v>7648</v>
      </c>
    </row>
    <row r="1041" spans="1:3" ht="19.95" customHeight="1" x14ac:dyDescent="0.45">
      <c r="A1041" t="s">
        <v>7648</v>
      </c>
      <c r="B1041" s="5" t="s">
        <v>7648</v>
      </c>
      <c r="C1041" s="5" t="s">
        <v>7648</v>
      </c>
    </row>
    <row r="1042" spans="1:3" ht="19.95" customHeight="1" x14ac:dyDescent="0.45">
      <c r="A1042" t="s">
        <v>7648</v>
      </c>
      <c r="B1042" s="5" t="s">
        <v>7648</v>
      </c>
      <c r="C1042" s="5" t="s">
        <v>7648</v>
      </c>
    </row>
    <row r="1043" spans="1:3" ht="19.95" customHeight="1" x14ac:dyDescent="0.45">
      <c r="A1043" t="s">
        <v>7648</v>
      </c>
      <c r="B1043" s="5" t="s">
        <v>7648</v>
      </c>
      <c r="C1043" s="5" t="s">
        <v>7648</v>
      </c>
    </row>
    <row r="1044" spans="1:3" ht="19.95" customHeight="1" x14ac:dyDescent="0.45">
      <c r="A1044" t="s">
        <v>7648</v>
      </c>
      <c r="B1044" s="5" t="s">
        <v>7648</v>
      </c>
      <c r="C1044" s="5" t="s">
        <v>7648</v>
      </c>
    </row>
    <row r="1045" spans="1:3" ht="19.95" customHeight="1" x14ac:dyDescent="0.45">
      <c r="A1045" t="s">
        <v>7648</v>
      </c>
      <c r="B1045" s="5" t="s">
        <v>7648</v>
      </c>
      <c r="C1045" s="5" t="s">
        <v>7648</v>
      </c>
    </row>
    <row r="1046" spans="1:3" ht="19.95" customHeight="1" x14ac:dyDescent="0.45">
      <c r="A1046" t="s">
        <v>7648</v>
      </c>
      <c r="B1046" s="5" t="s">
        <v>7648</v>
      </c>
      <c r="C1046" s="5" t="s">
        <v>7648</v>
      </c>
    </row>
    <row r="1047" spans="1:3" ht="19.95" customHeight="1" x14ac:dyDescent="0.45">
      <c r="A1047" t="s">
        <v>7648</v>
      </c>
      <c r="B1047" s="5" t="s">
        <v>7648</v>
      </c>
      <c r="C1047" s="5" t="s">
        <v>7648</v>
      </c>
    </row>
    <row r="1048" spans="1:3" ht="19.95" customHeight="1" x14ac:dyDescent="0.45">
      <c r="A1048" t="s">
        <v>7648</v>
      </c>
      <c r="B1048" s="5" t="s">
        <v>7648</v>
      </c>
      <c r="C1048" s="5" t="s">
        <v>7648</v>
      </c>
    </row>
    <row r="1049" spans="1:3" ht="19.95" customHeight="1" x14ac:dyDescent="0.45">
      <c r="A1049" t="s">
        <v>7648</v>
      </c>
      <c r="B1049" s="5" t="s">
        <v>7648</v>
      </c>
      <c r="C1049" s="5" t="s">
        <v>7648</v>
      </c>
    </row>
    <row r="1050" spans="1:3" ht="19.95" customHeight="1" x14ac:dyDescent="0.45">
      <c r="A1050" t="s">
        <v>7648</v>
      </c>
      <c r="B1050" s="5" t="s">
        <v>7648</v>
      </c>
      <c r="C1050" s="5" t="s">
        <v>7648</v>
      </c>
    </row>
    <row r="1051" spans="1:3" ht="19.95" customHeight="1" x14ac:dyDescent="0.45">
      <c r="A1051" t="s">
        <v>7648</v>
      </c>
      <c r="B1051" s="5" t="s">
        <v>7648</v>
      </c>
      <c r="C1051" s="5" t="s">
        <v>7648</v>
      </c>
    </row>
    <row r="1052" spans="1:3" ht="19.95" customHeight="1" x14ac:dyDescent="0.45">
      <c r="A1052" t="s">
        <v>7648</v>
      </c>
      <c r="B1052" s="5" t="s">
        <v>7648</v>
      </c>
      <c r="C1052" s="5" t="s">
        <v>7648</v>
      </c>
    </row>
    <row r="1053" spans="1:3" ht="19.95" customHeight="1" x14ac:dyDescent="0.45">
      <c r="A1053" t="s">
        <v>7648</v>
      </c>
      <c r="B1053" s="5" t="s">
        <v>7648</v>
      </c>
      <c r="C1053" s="5" t="s">
        <v>7648</v>
      </c>
    </row>
    <row r="1054" spans="1:3" ht="19.95" customHeight="1" x14ac:dyDescent="0.45">
      <c r="A1054" t="s">
        <v>7648</v>
      </c>
      <c r="B1054" s="5" t="s">
        <v>7648</v>
      </c>
      <c r="C1054" s="5" t="s">
        <v>7648</v>
      </c>
    </row>
    <row r="1055" spans="1:3" ht="19.95" customHeight="1" x14ac:dyDescent="0.45">
      <c r="A1055" t="s">
        <v>7648</v>
      </c>
      <c r="B1055" s="5" t="s">
        <v>7648</v>
      </c>
      <c r="C1055" s="5" t="s">
        <v>7648</v>
      </c>
    </row>
    <row r="1056" spans="1:3" ht="19.95" customHeight="1" x14ac:dyDescent="0.45">
      <c r="A1056" t="s">
        <v>7648</v>
      </c>
      <c r="B1056" s="5" t="s">
        <v>7648</v>
      </c>
      <c r="C1056" s="5" t="s">
        <v>7648</v>
      </c>
    </row>
    <row r="1057" spans="1:3" ht="19.95" customHeight="1" x14ac:dyDescent="0.45">
      <c r="A1057" t="s">
        <v>7648</v>
      </c>
      <c r="B1057" s="5" t="s">
        <v>7648</v>
      </c>
      <c r="C1057" s="5" t="s">
        <v>7648</v>
      </c>
    </row>
    <row r="1058" spans="1:3" ht="19.95" customHeight="1" x14ac:dyDescent="0.45">
      <c r="A1058" t="s">
        <v>7648</v>
      </c>
      <c r="B1058" s="5" t="s">
        <v>7648</v>
      </c>
      <c r="C1058" s="5" t="s">
        <v>7648</v>
      </c>
    </row>
    <row r="1059" spans="1:3" ht="19.95" customHeight="1" x14ac:dyDescent="0.45">
      <c r="A1059" t="s">
        <v>7648</v>
      </c>
      <c r="B1059" s="5" t="s">
        <v>7648</v>
      </c>
      <c r="C1059" s="5" t="s">
        <v>7648</v>
      </c>
    </row>
    <row r="1060" spans="1:3" ht="19.95" customHeight="1" x14ac:dyDescent="0.45">
      <c r="A1060" t="s">
        <v>7648</v>
      </c>
      <c r="B1060" s="5" t="s">
        <v>7648</v>
      </c>
      <c r="C1060" s="5" t="s">
        <v>7648</v>
      </c>
    </row>
    <row r="1061" spans="1:3" ht="19.95" customHeight="1" x14ac:dyDescent="0.45">
      <c r="A1061" t="s">
        <v>7648</v>
      </c>
      <c r="B1061" s="5" t="s">
        <v>7648</v>
      </c>
      <c r="C1061" s="5" t="s">
        <v>7648</v>
      </c>
    </row>
    <row r="1062" spans="1:3" ht="19.95" customHeight="1" x14ac:dyDescent="0.45">
      <c r="A1062" t="s">
        <v>7648</v>
      </c>
      <c r="B1062" s="5" t="s">
        <v>7648</v>
      </c>
      <c r="C1062" s="5" t="s">
        <v>7648</v>
      </c>
    </row>
    <row r="1063" spans="1:3" ht="19.95" customHeight="1" x14ac:dyDescent="0.45">
      <c r="A1063" t="s">
        <v>7648</v>
      </c>
      <c r="B1063" s="5" t="s">
        <v>7648</v>
      </c>
      <c r="C1063" s="5" t="s">
        <v>7648</v>
      </c>
    </row>
    <row r="1064" spans="1:3" ht="19.95" customHeight="1" x14ac:dyDescent="0.45">
      <c r="A1064" t="s">
        <v>7648</v>
      </c>
      <c r="B1064" s="5" t="s">
        <v>7648</v>
      </c>
      <c r="C1064" s="5" t="s">
        <v>7648</v>
      </c>
    </row>
    <row r="1065" spans="1:3" ht="19.95" customHeight="1" x14ac:dyDescent="0.45">
      <c r="A1065" t="s">
        <v>7648</v>
      </c>
      <c r="B1065" s="5" t="s">
        <v>7648</v>
      </c>
      <c r="C1065" s="5" t="s">
        <v>7648</v>
      </c>
    </row>
    <row r="1066" spans="1:3" ht="19.95" customHeight="1" x14ac:dyDescent="0.45">
      <c r="A1066" t="s">
        <v>7648</v>
      </c>
      <c r="B1066" s="5" t="s">
        <v>7648</v>
      </c>
      <c r="C1066" s="5" t="s">
        <v>7648</v>
      </c>
    </row>
    <row r="1067" spans="1:3" ht="19.95" customHeight="1" x14ac:dyDescent="0.45">
      <c r="A1067" t="s">
        <v>7648</v>
      </c>
      <c r="B1067" s="5" t="s">
        <v>7648</v>
      </c>
      <c r="C1067" s="5" t="s">
        <v>7648</v>
      </c>
    </row>
    <row r="1068" spans="1:3" ht="19.95" customHeight="1" x14ac:dyDescent="0.45">
      <c r="A1068" t="s">
        <v>7648</v>
      </c>
      <c r="B1068" s="5" t="s">
        <v>7648</v>
      </c>
      <c r="C1068" s="5" t="s">
        <v>7648</v>
      </c>
    </row>
    <row r="1069" spans="1:3" ht="19.95" customHeight="1" x14ac:dyDescent="0.45">
      <c r="A1069" t="s">
        <v>7648</v>
      </c>
      <c r="B1069" s="5" t="s">
        <v>7648</v>
      </c>
      <c r="C1069" s="5" t="s">
        <v>7648</v>
      </c>
    </row>
    <row r="1070" spans="1:3" ht="19.95" customHeight="1" x14ac:dyDescent="0.45">
      <c r="A1070" t="s">
        <v>7648</v>
      </c>
      <c r="B1070" s="5" t="s">
        <v>7648</v>
      </c>
      <c r="C1070" s="5" t="s">
        <v>7648</v>
      </c>
    </row>
    <row r="1071" spans="1:3" ht="19.95" customHeight="1" x14ac:dyDescent="0.45">
      <c r="A1071" t="s">
        <v>7648</v>
      </c>
      <c r="B1071" s="5" t="s">
        <v>7648</v>
      </c>
      <c r="C1071" s="5" t="s">
        <v>7648</v>
      </c>
    </row>
    <row r="1072" spans="1:3" ht="19.95" customHeight="1" x14ac:dyDescent="0.45">
      <c r="A1072" t="s">
        <v>7648</v>
      </c>
      <c r="B1072" s="5" t="s">
        <v>7648</v>
      </c>
      <c r="C1072" s="5" t="s">
        <v>7648</v>
      </c>
    </row>
    <row r="1073" spans="1:3" ht="19.95" customHeight="1" x14ac:dyDescent="0.45">
      <c r="A1073" t="s">
        <v>7648</v>
      </c>
      <c r="B1073" s="5" t="s">
        <v>7648</v>
      </c>
      <c r="C1073" s="5" t="s">
        <v>7648</v>
      </c>
    </row>
    <row r="1074" spans="1:3" ht="19.95" customHeight="1" x14ac:dyDescent="0.45">
      <c r="A1074" t="s">
        <v>7648</v>
      </c>
      <c r="B1074" s="5" t="s">
        <v>7648</v>
      </c>
      <c r="C1074" s="5" t="s">
        <v>7648</v>
      </c>
    </row>
    <row r="1075" spans="1:3" ht="19.95" customHeight="1" x14ac:dyDescent="0.45">
      <c r="A1075" t="s">
        <v>7648</v>
      </c>
      <c r="B1075" s="5" t="s">
        <v>7648</v>
      </c>
      <c r="C1075" s="5" t="s">
        <v>7648</v>
      </c>
    </row>
    <row r="1076" spans="1:3" ht="19.95" customHeight="1" x14ac:dyDescent="0.45">
      <c r="A1076" t="s">
        <v>7648</v>
      </c>
      <c r="B1076" s="5" t="s">
        <v>7648</v>
      </c>
      <c r="C1076" s="5" t="s">
        <v>7648</v>
      </c>
    </row>
    <row r="1077" spans="1:3" ht="19.95" customHeight="1" x14ac:dyDescent="0.45">
      <c r="A1077" t="s">
        <v>7648</v>
      </c>
      <c r="B1077" s="5" t="s">
        <v>7648</v>
      </c>
      <c r="C1077" s="5" t="s">
        <v>7648</v>
      </c>
    </row>
    <row r="1078" spans="1:3" ht="19.95" customHeight="1" x14ac:dyDescent="0.45">
      <c r="A1078" t="s">
        <v>7648</v>
      </c>
      <c r="B1078" s="5" t="s">
        <v>7648</v>
      </c>
      <c r="C1078" s="5" t="s">
        <v>7648</v>
      </c>
    </row>
    <row r="1079" spans="1:3" ht="19.95" customHeight="1" x14ac:dyDescent="0.45">
      <c r="A1079" t="s">
        <v>7648</v>
      </c>
      <c r="B1079" s="5" t="s">
        <v>7648</v>
      </c>
      <c r="C1079" s="5" t="s">
        <v>7648</v>
      </c>
    </row>
    <row r="1080" spans="1:3" ht="19.95" customHeight="1" x14ac:dyDescent="0.45">
      <c r="A1080" t="s">
        <v>7648</v>
      </c>
      <c r="B1080" s="5" t="s">
        <v>7648</v>
      </c>
      <c r="C1080" s="5" t="s">
        <v>7648</v>
      </c>
    </row>
    <row r="1081" spans="1:3" ht="19.95" customHeight="1" x14ac:dyDescent="0.45">
      <c r="A1081" t="s">
        <v>7648</v>
      </c>
      <c r="B1081" s="5" t="s">
        <v>7648</v>
      </c>
      <c r="C1081" s="5" t="s">
        <v>7648</v>
      </c>
    </row>
    <row r="1082" spans="1:3" ht="19.95" customHeight="1" x14ac:dyDescent="0.45">
      <c r="A1082" t="s">
        <v>7648</v>
      </c>
      <c r="B1082" s="5" t="s">
        <v>7648</v>
      </c>
      <c r="C1082" s="5" t="s">
        <v>7648</v>
      </c>
    </row>
    <row r="1083" spans="1:3" ht="19.95" customHeight="1" x14ac:dyDescent="0.45">
      <c r="A1083" t="s">
        <v>7648</v>
      </c>
      <c r="B1083" s="5" t="s">
        <v>7648</v>
      </c>
      <c r="C1083" s="5" t="s">
        <v>7648</v>
      </c>
    </row>
    <row r="1084" spans="1:3" ht="19.95" customHeight="1" x14ac:dyDescent="0.45">
      <c r="A1084" t="s">
        <v>7648</v>
      </c>
      <c r="B1084" s="5" t="s">
        <v>7648</v>
      </c>
      <c r="C1084" s="5" t="s">
        <v>7648</v>
      </c>
    </row>
    <row r="1085" spans="1:3" ht="19.95" customHeight="1" x14ac:dyDescent="0.45">
      <c r="A1085" t="s">
        <v>7648</v>
      </c>
      <c r="B1085" s="5" t="s">
        <v>7648</v>
      </c>
      <c r="C1085" s="5" t="s">
        <v>7648</v>
      </c>
    </row>
    <row r="1086" spans="1:3" ht="19.95" customHeight="1" x14ac:dyDescent="0.45">
      <c r="A1086" t="s">
        <v>7648</v>
      </c>
      <c r="B1086" s="5" t="s">
        <v>7648</v>
      </c>
      <c r="C1086" s="5" t="s">
        <v>7648</v>
      </c>
    </row>
    <row r="1087" spans="1:3" ht="19.95" customHeight="1" x14ac:dyDescent="0.45">
      <c r="A1087" t="s">
        <v>7648</v>
      </c>
      <c r="B1087" s="5" t="s">
        <v>7648</v>
      </c>
      <c r="C1087" s="5" t="s">
        <v>7648</v>
      </c>
    </row>
    <row r="1088" spans="1:3" ht="19.95" customHeight="1" x14ac:dyDescent="0.45">
      <c r="A1088" t="s">
        <v>7648</v>
      </c>
      <c r="B1088" s="5" t="s">
        <v>7648</v>
      </c>
      <c r="C1088" s="5" t="s">
        <v>7648</v>
      </c>
    </row>
    <row r="1089" spans="1:3" ht="19.95" customHeight="1" x14ac:dyDescent="0.45">
      <c r="A1089" t="s">
        <v>7648</v>
      </c>
      <c r="B1089" s="5" t="s">
        <v>7648</v>
      </c>
      <c r="C1089" s="5" t="s">
        <v>7648</v>
      </c>
    </row>
    <row r="1090" spans="1:3" ht="19.95" customHeight="1" x14ac:dyDescent="0.45">
      <c r="A1090" t="s">
        <v>7648</v>
      </c>
      <c r="B1090" s="5" t="s">
        <v>7648</v>
      </c>
      <c r="C1090" s="5" t="s">
        <v>7648</v>
      </c>
    </row>
    <row r="1091" spans="1:3" ht="19.95" customHeight="1" x14ac:dyDescent="0.45">
      <c r="A1091" t="s">
        <v>7648</v>
      </c>
      <c r="B1091" s="5" t="s">
        <v>7648</v>
      </c>
      <c r="C1091" s="5" t="s">
        <v>7648</v>
      </c>
    </row>
    <row r="1092" spans="1:3" ht="19.95" customHeight="1" x14ac:dyDescent="0.45">
      <c r="A1092" t="s">
        <v>7648</v>
      </c>
      <c r="B1092" s="5" t="s">
        <v>7648</v>
      </c>
      <c r="C1092" s="5" t="s">
        <v>7648</v>
      </c>
    </row>
    <row r="1093" spans="1:3" ht="19.95" customHeight="1" x14ac:dyDescent="0.45">
      <c r="A1093" t="s">
        <v>7648</v>
      </c>
      <c r="B1093" s="5" t="s">
        <v>7648</v>
      </c>
      <c r="C1093" s="5" t="s">
        <v>7648</v>
      </c>
    </row>
    <row r="1094" spans="1:3" ht="19.95" customHeight="1" x14ac:dyDescent="0.45">
      <c r="A1094" t="s">
        <v>7648</v>
      </c>
      <c r="B1094" s="5" t="s">
        <v>7648</v>
      </c>
      <c r="C1094" s="5" t="s">
        <v>7648</v>
      </c>
    </row>
    <row r="1095" spans="1:3" ht="19.95" customHeight="1" x14ac:dyDescent="0.45">
      <c r="A1095" t="s">
        <v>7648</v>
      </c>
      <c r="B1095" s="5" t="s">
        <v>7648</v>
      </c>
      <c r="C1095" s="5" t="s">
        <v>7648</v>
      </c>
    </row>
    <row r="1096" spans="1:3" ht="19.95" customHeight="1" x14ac:dyDescent="0.45">
      <c r="A1096" t="s">
        <v>7648</v>
      </c>
      <c r="B1096" s="5" t="s">
        <v>7648</v>
      </c>
      <c r="C1096" s="5" t="s">
        <v>7648</v>
      </c>
    </row>
    <row r="1097" spans="1:3" ht="19.95" customHeight="1" x14ac:dyDescent="0.45">
      <c r="A1097" t="s">
        <v>7648</v>
      </c>
      <c r="B1097" s="5" t="s">
        <v>7648</v>
      </c>
      <c r="C1097" s="5" t="s">
        <v>7648</v>
      </c>
    </row>
    <row r="1098" spans="1:3" ht="19.95" customHeight="1" x14ac:dyDescent="0.45">
      <c r="A1098" t="s">
        <v>7648</v>
      </c>
      <c r="B1098" s="5" t="s">
        <v>7648</v>
      </c>
      <c r="C1098" s="5" t="s">
        <v>7648</v>
      </c>
    </row>
    <row r="1099" spans="1:3" ht="19.95" customHeight="1" x14ac:dyDescent="0.45">
      <c r="A1099" t="s">
        <v>7648</v>
      </c>
      <c r="B1099" s="5" t="s">
        <v>7648</v>
      </c>
      <c r="C1099" s="5" t="s">
        <v>7648</v>
      </c>
    </row>
    <row r="1100" spans="1:3" ht="19.95" customHeight="1" x14ac:dyDescent="0.45">
      <c r="A1100" t="s">
        <v>7648</v>
      </c>
      <c r="B1100" s="5" t="s">
        <v>7648</v>
      </c>
      <c r="C1100" s="5" t="s">
        <v>7648</v>
      </c>
    </row>
    <row r="1101" spans="1:3" ht="19.95" customHeight="1" x14ac:dyDescent="0.45">
      <c r="A1101" t="s">
        <v>7648</v>
      </c>
      <c r="B1101" s="5" t="s">
        <v>7648</v>
      </c>
      <c r="C1101" s="5" t="s">
        <v>7648</v>
      </c>
    </row>
    <row r="1102" spans="1:3" ht="19.95" customHeight="1" x14ac:dyDescent="0.45">
      <c r="A1102" t="s">
        <v>7648</v>
      </c>
      <c r="B1102" s="5" t="s">
        <v>7648</v>
      </c>
      <c r="C1102" s="5" t="s">
        <v>7648</v>
      </c>
    </row>
    <row r="1103" spans="1:3" ht="19.95" customHeight="1" x14ac:dyDescent="0.45">
      <c r="A1103" t="s">
        <v>7648</v>
      </c>
      <c r="B1103" s="5" t="s">
        <v>7648</v>
      </c>
      <c r="C1103" s="5" t="s">
        <v>7648</v>
      </c>
    </row>
    <row r="1104" spans="1:3" ht="19.95" customHeight="1" x14ac:dyDescent="0.45">
      <c r="A1104" t="s">
        <v>7648</v>
      </c>
      <c r="B1104" s="5" t="s">
        <v>7648</v>
      </c>
      <c r="C1104" s="5" t="s">
        <v>7648</v>
      </c>
    </row>
    <row r="1105" spans="1:3" ht="19.95" customHeight="1" x14ac:dyDescent="0.45">
      <c r="A1105" t="s">
        <v>7648</v>
      </c>
      <c r="B1105" s="5" t="s">
        <v>7648</v>
      </c>
      <c r="C1105" s="5" t="s">
        <v>7648</v>
      </c>
    </row>
    <row r="1106" spans="1:3" ht="19.95" customHeight="1" x14ac:dyDescent="0.45">
      <c r="A1106" t="s">
        <v>7648</v>
      </c>
      <c r="B1106" s="5" t="s">
        <v>7648</v>
      </c>
      <c r="C1106" s="5" t="s">
        <v>7648</v>
      </c>
    </row>
    <row r="1107" spans="1:3" ht="19.95" customHeight="1" x14ac:dyDescent="0.45">
      <c r="A1107" t="s">
        <v>7648</v>
      </c>
      <c r="B1107" s="5" t="s">
        <v>7648</v>
      </c>
      <c r="C1107" s="5" t="s">
        <v>7648</v>
      </c>
    </row>
    <row r="1108" spans="1:3" ht="19.95" customHeight="1" x14ac:dyDescent="0.45">
      <c r="A1108" t="s">
        <v>7648</v>
      </c>
      <c r="B1108" s="5" t="s">
        <v>7648</v>
      </c>
      <c r="C1108" s="5" t="s">
        <v>7648</v>
      </c>
    </row>
    <row r="1109" spans="1:3" ht="19.95" customHeight="1" x14ac:dyDescent="0.45">
      <c r="A1109" t="s">
        <v>7648</v>
      </c>
      <c r="B1109" s="5" t="s">
        <v>7648</v>
      </c>
      <c r="C1109" s="5" t="s">
        <v>7648</v>
      </c>
    </row>
    <row r="1110" spans="1:3" ht="19.95" customHeight="1" x14ac:dyDescent="0.45">
      <c r="A1110" t="s">
        <v>7648</v>
      </c>
      <c r="B1110" s="5" t="s">
        <v>7648</v>
      </c>
      <c r="C1110" s="5" t="s">
        <v>7648</v>
      </c>
    </row>
    <row r="1111" spans="1:3" ht="19.95" customHeight="1" x14ac:dyDescent="0.45">
      <c r="A1111" t="s">
        <v>7648</v>
      </c>
      <c r="B1111" s="5" t="s">
        <v>7648</v>
      </c>
      <c r="C1111" s="5" t="s">
        <v>7648</v>
      </c>
    </row>
    <row r="1112" spans="1:3" ht="19.95" customHeight="1" x14ac:dyDescent="0.45">
      <c r="A1112" t="s">
        <v>7648</v>
      </c>
      <c r="B1112" s="5" t="s">
        <v>7648</v>
      </c>
      <c r="C1112" s="5" t="s">
        <v>7648</v>
      </c>
    </row>
    <row r="1113" spans="1:3" ht="19.95" customHeight="1" x14ac:dyDescent="0.45">
      <c r="A1113" t="s">
        <v>7648</v>
      </c>
      <c r="B1113" s="5" t="s">
        <v>7648</v>
      </c>
      <c r="C1113" s="5" t="s">
        <v>7648</v>
      </c>
    </row>
    <row r="1114" spans="1:3" ht="19.95" customHeight="1" x14ac:dyDescent="0.45">
      <c r="A1114" t="s">
        <v>7648</v>
      </c>
      <c r="B1114" s="5" t="s">
        <v>7648</v>
      </c>
      <c r="C1114" s="5" t="s">
        <v>7648</v>
      </c>
    </row>
    <row r="1115" spans="1:3" ht="19.95" customHeight="1" x14ac:dyDescent="0.45">
      <c r="A1115" t="s">
        <v>7648</v>
      </c>
      <c r="B1115" s="5" t="s">
        <v>7648</v>
      </c>
      <c r="C1115" s="5" t="s">
        <v>7648</v>
      </c>
    </row>
    <row r="1116" spans="1:3" ht="19.95" customHeight="1" x14ac:dyDescent="0.45">
      <c r="A1116" t="s">
        <v>7648</v>
      </c>
      <c r="B1116" s="5" t="s">
        <v>7648</v>
      </c>
      <c r="C1116" s="5" t="s">
        <v>7648</v>
      </c>
    </row>
    <row r="1117" spans="1:3" ht="19.95" customHeight="1" x14ac:dyDescent="0.45">
      <c r="A1117" t="s">
        <v>7648</v>
      </c>
      <c r="B1117" s="5" t="s">
        <v>7648</v>
      </c>
      <c r="C1117" s="5" t="s">
        <v>7648</v>
      </c>
    </row>
    <row r="1118" spans="1:3" ht="19.95" customHeight="1" x14ac:dyDescent="0.45">
      <c r="A1118" t="s">
        <v>7648</v>
      </c>
      <c r="B1118" s="5" t="s">
        <v>7648</v>
      </c>
      <c r="C1118" s="5" t="s">
        <v>7648</v>
      </c>
    </row>
    <row r="1119" spans="1:3" ht="19.95" customHeight="1" x14ac:dyDescent="0.45">
      <c r="A1119" t="s">
        <v>7648</v>
      </c>
      <c r="B1119" s="5" t="s">
        <v>7648</v>
      </c>
      <c r="C1119" s="5" t="s">
        <v>7648</v>
      </c>
    </row>
    <row r="1120" spans="1:3" ht="19.95" customHeight="1" x14ac:dyDescent="0.45">
      <c r="A1120" t="s">
        <v>7648</v>
      </c>
      <c r="B1120" s="5" t="s">
        <v>7648</v>
      </c>
      <c r="C1120" s="5" t="s">
        <v>7648</v>
      </c>
    </row>
    <row r="1121" spans="1:3" ht="19.95" customHeight="1" x14ac:dyDescent="0.45">
      <c r="A1121" t="s">
        <v>7648</v>
      </c>
      <c r="B1121" s="5" t="s">
        <v>7648</v>
      </c>
      <c r="C1121" s="5" t="s">
        <v>7648</v>
      </c>
    </row>
    <row r="1122" spans="1:3" ht="19.95" customHeight="1" x14ac:dyDescent="0.45">
      <c r="A1122" t="s">
        <v>7648</v>
      </c>
      <c r="B1122" s="5" t="s">
        <v>7648</v>
      </c>
      <c r="C1122" s="5" t="s">
        <v>7648</v>
      </c>
    </row>
    <row r="1123" spans="1:3" ht="19.95" customHeight="1" x14ac:dyDescent="0.45">
      <c r="A1123" t="s">
        <v>7648</v>
      </c>
      <c r="B1123" s="5" t="s">
        <v>7648</v>
      </c>
      <c r="C1123" s="5" t="s">
        <v>7648</v>
      </c>
    </row>
    <row r="1124" spans="1:3" ht="19.95" customHeight="1" x14ac:dyDescent="0.45">
      <c r="A1124" t="s">
        <v>7648</v>
      </c>
      <c r="B1124" s="5" t="s">
        <v>7648</v>
      </c>
      <c r="C1124" s="5" t="s">
        <v>7648</v>
      </c>
    </row>
    <row r="1125" spans="1:3" ht="19.95" customHeight="1" x14ac:dyDescent="0.45">
      <c r="A1125" t="s">
        <v>7648</v>
      </c>
      <c r="B1125" s="5" t="s">
        <v>7648</v>
      </c>
      <c r="C1125" s="5" t="s">
        <v>7648</v>
      </c>
    </row>
    <row r="1126" spans="1:3" ht="19.95" customHeight="1" x14ac:dyDescent="0.45">
      <c r="A1126" t="s">
        <v>7648</v>
      </c>
      <c r="B1126" s="5" t="s">
        <v>7648</v>
      </c>
      <c r="C1126" s="5" t="s">
        <v>7648</v>
      </c>
    </row>
    <row r="1127" spans="1:3" ht="19.95" customHeight="1" x14ac:dyDescent="0.45">
      <c r="A1127" t="s">
        <v>7648</v>
      </c>
      <c r="B1127" s="5" t="s">
        <v>7648</v>
      </c>
      <c r="C1127" s="5" t="s">
        <v>7648</v>
      </c>
    </row>
    <row r="1128" spans="1:3" ht="19.95" customHeight="1" x14ac:dyDescent="0.45">
      <c r="A1128" t="s">
        <v>7648</v>
      </c>
      <c r="B1128" s="5" t="s">
        <v>7648</v>
      </c>
      <c r="C1128" s="5" t="s">
        <v>7648</v>
      </c>
    </row>
    <row r="1129" spans="1:3" ht="19.95" customHeight="1" x14ac:dyDescent="0.45">
      <c r="A1129" t="s">
        <v>7648</v>
      </c>
      <c r="B1129" s="5" t="s">
        <v>7648</v>
      </c>
      <c r="C1129" s="5" t="s">
        <v>7648</v>
      </c>
    </row>
    <row r="1130" spans="1:3" ht="19.95" customHeight="1" x14ac:dyDescent="0.45">
      <c r="A1130" t="s">
        <v>7648</v>
      </c>
      <c r="B1130" s="5" t="s">
        <v>7648</v>
      </c>
      <c r="C1130" s="5" t="s">
        <v>7648</v>
      </c>
    </row>
    <row r="1131" spans="1:3" ht="19.95" customHeight="1" x14ac:dyDescent="0.45">
      <c r="A1131" t="s">
        <v>7648</v>
      </c>
      <c r="B1131" s="5" t="s">
        <v>7648</v>
      </c>
      <c r="C1131" s="5" t="s">
        <v>7648</v>
      </c>
    </row>
    <row r="1132" spans="1:3" ht="19.95" customHeight="1" x14ac:dyDescent="0.45">
      <c r="A1132" t="s">
        <v>7648</v>
      </c>
      <c r="B1132" s="5" t="s">
        <v>7648</v>
      </c>
      <c r="C1132" s="5" t="s">
        <v>7648</v>
      </c>
    </row>
    <row r="1133" spans="1:3" ht="19.95" customHeight="1" x14ac:dyDescent="0.45">
      <c r="A1133" t="s">
        <v>7648</v>
      </c>
      <c r="B1133" s="5" t="s">
        <v>7648</v>
      </c>
      <c r="C1133" s="5" t="s">
        <v>7648</v>
      </c>
    </row>
    <row r="1134" spans="1:3" ht="19.95" customHeight="1" x14ac:dyDescent="0.45">
      <c r="A1134" t="s">
        <v>7648</v>
      </c>
      <c r="B1134" s="5" t="s">
        <v>7648</v>
      </c>
      <c r="C1134" s="5" t="s">
        <v>7648</v>
      </c>
    </row>
    <row r="1135" spans="1:3" ht="19.95" customHeight="1" x14ac:dyDescent="0.45">
      <c r="A1135" t="s">
        <v>7648</v>
      </c>
      <c r="B1135" s="5" t="s">
        <v>7648</v>
      </c>
      <c r="C1135" s="5" t="s">
        <v>7648</v>
      </c>
    </row>
    <row r="1136" spans="1:3" ht="19.95" customHeight="1" x14ac:dyDescent="0.45">
      <c r="A1136" t="s">
        <v>7648</v>
      </c>
      <c r="B1136" s="5" t="s">
        <v>7648</v>
      </c>
      <c r="C1136" s="5" t="s">
        <v>7648</v>
      </c>
    </row>
    <row r="1137" spans="1:3" ht="19.95" customHeight="1" x14ac:dyDescent="0.45">
      <c r="A1137" t="s">
        <v>7648</v>
      </c>
      <c r="B1137" s="5" t="s">
        <v>7648</v>
      </c>
      <c r="C1137" s="5" t="s">
        <v>7648</v>
      </c>
    </row>
    <row r="1138" spans="1:3" ht="19.95" customHeight="1" x14ac:dyDescent="0.45">
      <c r="A1138" t="s">
        <v>7648</v>
      </c>
      <c r="B1138" s="5" t="s">
        <v>7648</v>
      </c>
      <c r="C1138" s="5" t="s">
        <v>7648</v>
      </c>
    </row>
    <row r="1139" spans="1:3" ht="19.95" customHeight="1" x14ac:dyDescent="0.45">
      <c r="A1139" t="s">
        <v>7648</v>
      </c>
      <c r="B1139" s="5" t="s">
        <v>7648</v>
      </c>
      <c r="C1139" s="5" t="s">
        <v>7648</v>
      </c>
    </row>
    <row r="1140" spans="1:3" ht="19.95" customHeight="1" x14ac:dyDescent="0.45">
      <c r="A1140" t="s">
        <v>7648</v>
      </c>
      <c r="B1140" s="5" t="s">
        <v>7648</v>
      </c>
      <c r="C1140" s="5" t="s">
        <v>7648</v>
      </c>
    </row>
    <row r="1141" spans="1:3" ht="19.95" customHeight="1" x14ac:dyDescent="0.45">
      <c r="A1141" t="s">
        <v>7648</v>
      </c>
      <c r="B1141" s="5" t="s">
        <v>7648</v>
      </c>
      <c r="C1141" s="5" t="s">
        <v>7648</v>
      </c>
    </row>
    <row r="1142" spans="1:3" ht="19.95" customHeight="1" x14ac:dyDescent="0.45">
      <c r="A1142" t="s">
        <v>7648</v>
      </c>
      <c r="B1142" s="5" t="s">
        <v>7648</v>
      </c>
      <c r="C1142" s="5" t="s">
        <v>7648</v>
      </c>
    </row>
    <row r="1143" spans="1:3" ht="19.95" customHeight="1" x14ac:dyDescent="0.45">
      <c r="A1143" t="s">
        <v>7648</v>
      </c>
      <c r="B1143" s="5" t="s">
        <v>7648</v>
      </c>
      <c r="C1143" s="5" t="s">
        <v>7648</v>
      </c>
    </row>
    <row r="1144" spans="1:3" ht="19.95" customHeight="1" x14ac:dyDescent="0.45">
      <c r="A1144" t="s">
        <v>7648</v>
      </c>
      <c r="B1144" s="5" t="s">
        <v>7648</v>
      </c>
      <c r="C1144" s="5" t="s">
        <v>7648</v>
      </c>
    </row>
    <row r="1145" spans="1:3" ht="19.95" customHeight="1" x14ac:dyDescent="0.45">
      <c r="A1145" t="s">
        <v>7648</v>
      </c>
      <c r="B1145" s="5" t="s">
        <v>7648</v>
      </c>
      <c r="C1145" s="5" t="s">
        <v>7648</v>
      </c>
    </row>
    <row r="1146" spans="1:3" ht="19.95" customHeight="1" x14ac:dyDescent="0.45">
      <c r="A1146" t="s">
        <v>7648</v>
      </c>
      <c r="B1146" s="5" t="s">
        <v>7648</v>
      </c>
      <c r="C1146" s="5" t="s">
        <v>7648</v>
      </c>
    </row>
    <row r="1147" spans="1:3" ht="19.95" customHeight="1" x14ac:dyDescent="0.45">
      <c r="A1147" t="s">
        <v>7648</v>
      </c>
      <c r="B1147" s="5" t="s">
        <v>7648</v>
      </c>
      <c r="C1147" s="5" t="s">
        <v>7648</v>
      </c>
    </row>
    <row r="1148" spans="1:3" ht="19.95" customHeight="1" x14ac:dyDescent="0.45">
      <c r="A1148" t="s">
        <v>7648</v>
      </c>
      <c r="B1148" s="5" t="s">
        <v>7648</v>
      </c>
      <c r="C1148" s="5" t="s">
        <v>7648</v>
      </c>
    </row>
    <row r="1149" spans="1:3" ht="19.95" customHeight="1" x14ac:dyDescent="0.45">
      <c r="A1149" t="s">
        <v>7648</v>
      </c>
      <c r="B1149" s="5" t="s">
        <v>7648</v>
      </c>
      <c r="C1149" s="5" t="s">
        <v>7648</v>
      </c>
    </row>
    <row r="1150" spans="1:3" ht="19.95" customHeight="1" x14ac:dyDescent="0.45">
      <c r="A1150" t="s">
        <v>7648</v>
      </c>
      <c r="B1150" s="5" t="s">
        <v>7648</v>
      </c>
      <c r="C1150" s="5" t="s">
        <v>7648</v>
      </c>
    </row>
    <row r="1151" spans="1:3" ht="19.95" customHeight="1" x14ac:dyDescent="0.45">
      <c r="A1151" t="s">
        <v>7648</v>
      </c>
      <c r="B1151" s="5" t="s">
        <v>7648</v>
      </c>
      <c r="C1151" s="5" t="s">
        <v>7648</v>
      </c>
    </row>
    <row r="1152" spans="1:3" ht="19.95" customHeight="1" x14ac:dyDescent="0.45">
      <c r="A1152" t="s">
        <v>7648</v>
      </c>
      <c r="B1152" s="5" t="s">
        <v>7648</v>
      </c>
      <c r="C1152" s="5" t="s">
        <v>7648</v>
      </c>
    </row>
    <row r="1153" spans="1:3" ht="19.95" customHeight="1" x14ac:dyDescent="0.45">
      <c r="A1153" t="s">
        <v>7648</v>
      </c>
      <c r="B1153" s="5" t="s">
        <v>7648</v>
      </c>
      <c r="C1153" s="5" t="s">
        <v>7648</v>
      </c>
    </row>
    <row r="1154" spans="1:3" ht="19.95" customHeight="1" x14ac:dyDescent="0.45">
      <c r="A1154" t="s">
        <v>7648</v>
      </c>
      <c r="B1154" s="5" t="s">
        <v>7648</v>
      </c>
      <c r="C1154" s="5" t="s">
        <v>7648</v>
      </c>
    </row>
    <row r="1155" spans="1:3" ht="19.95" customHeight="1" x14ac:dyDescent="0.45">
      <c r="A1155" t="s">
        <v>7648</v>
      </c>
      <c r="B1155" s="5" t="s">
        <v>7648</v>
      </c>
      <c r="C1155" s="5" t="s">
        <v>7648</v>
      </c>
    </row>
    <row r="1156" spans="1:3" ht="19.95" customHeight="1" x14ac:dyDescent="0.45">
      <c r="A1156" t="s">
        <v>7648</v>
      </c>
      <c r="B1156" s="5" t="s">
        <v>7648</v>
      </c>
      <c r="C1156" s="5" t="s">
        <v>7648</v>
      </c>
    </row>
    <row r="1157" spans="1:3" ht="19.95" customHeight="1" x14ac:dyDescent="0.45">
      <c r="A1157" t="s">
        <v>7648</v>
      </c>
      <c r="B1157" s="5" t="s">
        <v>7648</v>
      </c>
      <c r="C1157" s="5" t="s">
        <v>7648</v>
      </c>
    </row>
    <row r="1158" spans="1:3" ht="19.95" customHeight="1" x14ac:dyDescent="0.45">
      <c r="A1158" t="s">
        <v>7648</v>
      </c>
      <c r="B1158" s="5" t="s">
        <v>7648</v>
      </c>
      <c r="C1158" s="5" t="s">
        <v>7648</v>
      </c>
    </row>
    <row r="1159" spans="1:3" ht="19.95" customHeight="1" x14ac:dyDescent="0.45">
      <c r="A1159" t="s">
        <v>7648</v>
      </c>
      <c r="B1159" s="5" t="s">
        <v>7648</v>
      </c>
      <c r="C1159" s="5" t="s">
        <v>7648</v>
      </c>
    </row>
    <row r="1160" spans="1:3" ht="19.95" customHeight="1" x14ac:dyDescent="0.45">
      <c r="A1160" t="s">
        <v>7648</v>
      </c>
      <c r="B1160" s="5" t="s">
        <v>7648</v>
      </c>
      <c r="C1160" s="5" t="s">
        <v>7648</v>
      </c>
    </row>
    <row r="1161" spans="1:3" ht="19.95" customHeight="1" x14ac:dyDescent="0.45">
      <c r="A1161" t="s">
        <v>7648</v>
      </c>
      <c r="B1161" s="5" t="s">
        <v>7648</v>
      </c>
      <c r="C1161" s="5" t="s">
        <v>7648</v>
      </c>
    </row>
    <row r="1162" spans="1:3" ht="19.95" customHeight="1" x14ac:dyDescent="0.45">
      <c r="A1162" t="s">
        <v>7648</v>
      </c>
      <c r="B1162" s="5" t="s">
        <v>7648</v>
      </c>
      <c r="C1162" s="5" t="s">
        <v>7648</v>
      </c>
    </row>
    <row r="1163" spans="1:3" ht="19.95" customHeight="1" x14ac:dyDescent="0.45">
      <c r="A1163" t="s">
        <v>7648</v>
      </c>
      <c r="B1163" s="5" t="s">
        <v>7648</v>
      </c>
      <c r="C1163" s="5" t="s">
        <v>7648</v>
      </c>
    </row>
    <row r="1164" spans="1:3" ht="19.95" customHeight="1" x14ac:dyDescent="0.45">
      <c r="A1164" t="s">
        <v>7648</v>
      </c>
      <c r="B1164" s="5" t="s">
        <v>7648</v>
      </c>
      <c r="C1164" s="5" t="s">
        <v>7648</v>
      </c>
    </row>
    <row r="1165" spans="1:3" ht="19.95" customHeight="1" x14ac:dyDescent="0.45">
      <c r="A1165" t="s">
        <v>7648</v>
      </c>
      <c r="B1165" s="5" t="s">
        <v>7648</v>
      </c>
      <c r="C1165" s="5" t="s">
        <v>7648</v>
      </c>
    </row>
    <row r="1166" spans="1:3" ht="19.95" customHeight="1" x14ac:dyDescent="0.45">
      <c r="A1166" t="s">
        <v>7648</v>
      </c>
      <c r="B1166" s="5" t="s">
        <v>7648</v>
      </c>
      <c r="C1166" s="5" t="s">
        <v>7648</v>
      </c>
    </row>
    <row r="1167" spans="1:3" ht="19.95" customHeight="1" x14ac:dyDescent="0.45">
      <c r="A1167" t="s">
        <v>7648</v>
      </c>
      <c r="B1167" s="5" t="s">
        <v>7648</v>
      </c>
      <c r="C1167" s="5" t="s">
        <v>7648</v>
      </c>
    </row>
    <row r="1168" spans="1:3" ht="19.95" customHeight="1" x14ac:dyDescent="0.45">
      <c r="A1168" t="s">
        <v>7648</v>
      </c>
      <c r="B1168" s="5" t="s">
        <v>7648</v>
      </c>
      <c r="C1168" s="5" t="s">
        <v>7648</v>
      </c>
    </row>
    <row r="1169" spans="1:3" ht="19.95" customHeight="1" x14ac:dyDescent="0.45">
      <c r="A1169" t="s">
        <v>7648</v>
      </c>
      <c r="B1169" s="5" t="s">
        <v>7648</v>
      </c>
      <c r="C1169" s="5" t="s">
        <v>7648</v>
      </c>
    </row>
    <row r="1170" spans="1:3" ht="19.95" customHeight="1" x14ac:dyDescent="0.45">
      <c r="A1170" t="s">
        <v>7648</v>
      </c>
      <c r="B1170" s="5" t="s">
        <v>7648</v>
      </c>
      <c r="C1170" s="5" t="s">
        <v>7648</v>
      </c>
    </row>
    <row r="1171" spans="1:3" ht="19.95" customHeight="1" x14ac:dyDescent="0.45">
      <c r="A1171" t="s">
        <v>7648</v>
      </c>
      <c r="B1171" s="5" t="s">
        <v>7648</v>
      </c>
      <c r="C1171" s="5" t="s">
        <v>7648</v>
      </c>
    </row>
    <row r="1172" spans="1:3" ht="19.95" customHeight="1" x14ac:dyDescent="0.45">
      <c r="A1172" t="s">
        <v>7648</v>
      </c>
      <c r="B1172" s="5" t="s">
        <v>7648</v>
      </c>
      <c r="C1172" s="5" t="s">
        <v>7648</v>
      </c>
    </row>
    <row r="1173" spans="1:3" ht="19.95" customHeight="1" x14ac:dyDescent="0.45">
      <c r="A1173" t="s">
        <v>7648</v>
      </c>
      <c r="B1173" s="5" t="s">
        <v>7648</v>
      </c>
      <c r="C1173" s="5" t="s">
        <v>7648</v>
      </c>
    </row>
    <row r="1174" spans="1:3" ht="19.95" customHeight="1" x14ac:dyDescent="0.45">
      <c r="A1174" t="s">
        <v>7648</v>
      </c>
      <c r="B1174" s="5" t="s">
        <v>7648</v>
      </c>
      <c r="C1174" s="5" t="s">
        <v>7648</v>
      </c>
    </row>
    <row r="1175" spans="1:3" ht="19.95" customHeight="1" x14ac:dyDescent="0.45">
      <c r="A1175" t="s">
        <v>7648</v>
      </c>
      <c r="B1175" s="5" t="s">
        <v>7648</v>
      </c>
      <c r="C1175" s="5" t="s">
        <v>7648</v>
      </c>
    </row>
    <row r="1176" spans="1:3" ht="19.95" customHeight="1" x14ac:dyDescent="0.45">
      <c r="A1176" t="s">
        <v>7648</v>
      </c>
      <c r="B1176" s="5" t="s">
        <v>7648</v>
      </c>
      <c r="C1176" s="5" t="s">
        <v>7648</v>
      </c>
    </row>
    <row r="1177" spans="1:3" ht="19.95" customHeight="1" x14ac:dyDescent="0.45">
      <c r="A1177" t="s">
        <v>7648</v>
      </c>
      <c r="B1177" s="5" t="s">
        <v>7648</v>
      </c>
      <c r="C1177" s="5" t="s">
        <v>7648</v>
      </c>
    </row>
    <row r="1178" spans="1:3" ht="19.95" customHeight="1" x14ac:dyDescent="0.45">
      <c r="A1178" t="s">
        <v>7648</v>
      </c>
      <c r="B1178" s="5" t="s">
        <v>7648</v>
      </c>
      <c r="C1178" s="5" t="s">
        <v>7648</v>
      </c>
    </row>
    <row r="1179" spans="1:3" ht="19.95" customHeight="1" x14ac:dyDescent="0.45">
      <c r="A1179" t="s">
        <v>7648</v>
      </c>
      <c r="B1179" s="5" t="s">
        <v>7648</v>
      </c>
      <c r="C1179" s="5" t="s">
        <v>7648</v>
      </c>
    </row>
    <row r="1180" spans="1:3" ht="19.95" customHeight="1" x14ac:dyDescent="0.45">
      <c r="A1180" t="s">
        <v>7648</v>
      </c>
      <c r="B1180" s="5" t="s">
        <v>7648</v>
      </c>
      <c r="C1180" s="5" t="s">
        <v>7648</v>
      </c>
    </row>
    <row r="1181" spans="1:3" ht="19.95" customHeight="1" x14ac:dyDescent="0.45">
      <c r="A1181" t="s">
        <v>7648</v>
      </c>
      <c r="B1181" s="5" t="s">
        <v>7648</v>
      </c>
      <c r="C1181" s="5" t="s">
        <v>7648</v>
      </c>
    </row>
    <row r="1182" spans="1:3" ht="19.95" customHeight="1" x14ac:dyDescent="0.45">
      <c r="A1182" t="s">
        <v>7648</v>
      </c>
      <c r="B1182" s="5" t="s">
        <v>7648</v>
      </c>
      <c r="C1182" s="5" t="s">
        <v>7648</v>
      </c>
    </row>
    <row r="1183" spans="1:3" ht="19.95" customHeight="1" x14ac:dyDescent="0.45">
      <c r="A1183" t="s">
        <v>7648</v>
      </c>
      <c r="B1183" s="5" t="s">
        <v>7648</v>
      </c>
      <c r="C1183" s="5" t="s">
        <v>7648</v>
      </c>
    </row>
    <row r="1184" spans="1:3" ht="19.95" customHeight="1" x14ac:dyDescent="0.45">
      <c r="A1184" t="s">
        <v>7648</v>
      </c>
      <c r="B1184" s="5" t="s">
        <v>7648</v>
      </c>
      <c r="C1184" s="5" t="s">
        <v>7648</v>
      </c>
    </row>
    <row r="1185" spans="1:3" ht="19.95" customHeight="1" x14ac:dyDescent="0.45">
      <c r="A1185" t="s">
        <v>7648</v>
      </c>
      <c r="B1185" s="5" t="s">
        <v>7648</v>
      </c>
      <c r="C1185" s="5" t="s">
        <v>7648</v>
      </c>
    </row>
    <row r="1186" spans="1:3" ht="19.95" customHeight="1" x14ac:dyDescent="0.45">
      <c r="A1186" t="s">
        <v>7648</v>
      </c>
      <c r="B1186" s="5" t="s">
        <v>7648</v>
      </c>
      <c r="C1186" s="5" t="s">
        <v>7648</v>
      </c>
    </row>
    <row r="1187" spans="1:3" ht="19.95" customHeight="1" x14ac:dyDescent="0.45">
      <c r="A1187" t="s">
        <v>7648</v>
      </c>
      <c r="B1187" s="5" t="s">
        <v>7648</v>
      </c>
      <c r="C1187" s="5" t="s">
        <v>7648</v>
      </c>
    </row>
    <row r="1188" spans="1:3" ht="19.95" customHeight="1" x14ac:dyDescent="0.45">
      <c r="A1188" t="s">
        <v>7648</v>
      </c>
      <c r="B1188" s="5" t="s">
        <v>7648</v>
      </c>
      <c r="C1188" s="5" t="s">
        <v>7648</v>
      </c>
    </row>
    <row r="1189" spans="1:3" ht="19.95" customHeight="1" x14ac:dyDescent="0.45">
      <c r="A1189" t="s">
        <v>7648</v>
      </c>
      <c r="B1189" s="5" t="s">
        <v>7648</v>
      </c>
      <c r="C1189" s="5" t="s">
        <v>7648</v>
      </c>
    </row>
    <row r="1190" spans="1:3" ht="19.95" customHeight="1" x14ac:dyDescent="0.45">
      <c r="A1190" t="s">
        <v>7648</v>
      </c>
      <c r="B1190" s="5" t="s">
        <v>7648</v>
      </c>
      <c r="C1190" s="5" t="s">
        <v>7648</v>
      </c>
    </row>
    <row r="1191" spans="1:3" ht="19.95" customHeight="1" x14ac:dyDescent="0.45">
      <c r="A1191" t="s">
        <v>7648</v>
      </c>
      <c r="B1191" s="5" t="s">
        <v>7648</v>
      </c>
      <c r="C1191" s="5" t="s">
        <v>7648</v>
      </c>
    </row>
    <row r="1192" spans="1:3" ht="19.95" customHeight="1" x14ac:dyDescent="0.45">
      <c r="A1192" t="s">
        <v>7648</v>
      </c>
      <c r="B1192" s="5" t="s">
        <v>7648</v>
      </c>
      <c r="C1192" s="5" t="s">
        <v>7648</v>
      </c>
    </row>
    <row r="1193" spans="1:3" ht="19.95" customHeight="1" x14ac:dyDescent="0.45">
      <c r="A1193" t="s">
        <v>7648</v>
      </c>
      <c r="B1193" s="5" t="s">
        <v>7648</v>
      </c>
      <c r="C1193" s="5" t="s">
        <v>7648</v>
      </c>
    </row>
    <row r="1194" spans="1:3" ht="19.95" customHeight="1" x14ac:dyDescent="0.45">
      <c r="A1194" t="s">
        <v>7648</v>
      </c>
      <c r="B1194" s="5" t="s">
        <v>7648</v>
      </c>
      <c r="C1194" s="5" t="s">
        <v>7648</v>
      </c>
    </row>
    <row r="1195" spans="1:3" ht="19.95" customHeight="1" x14ac:dyDescent="0.45">
      <c r="A1195" t="s">
        <v>7648</v>
      </c>
      <c r="B1195" s="5" t="s">
        <v>7648</v>
      </c>
      <c r="C1195" s="5" t="s">
        <v>7648</v>
      </c>
    </row>
    <row r="1196" spans="1:3" ht="19.95" customHeight="1" x14ac:dyDescent="0.45">
      <c r="A1196" t="s">
        <v>7648</v>
      </c>
      <c r="B1196" s="5" t="s">
        <v>7648</v>
      </c>
      <c r="C1196" s="5" t="s">
        <v>7648</v>
      </c>
    </row>
    <row r="1197" spans="1:3" ht="19.95" customHeight="1" x14ac:dyDescent="0.45">
      <c r="A1197" t="s">
        <v>7648</v>
      </c>
      <c r="B1197" s="5" t="s">
        <v>7648</v>
      </c>
      <c r="C1197" s="5" t="s">
        <v>7648</v>
      </c>
    </row>
    <row r="1198" spans="1:3" ht="19.95" customHeight="1" x14ac:dyDescent="0.45">
      <c r="A1198" t="s">
        <v>7648</v>
      </c>
      <c r="B1198" s="5" t="s">
        <v>7648</v>
      </c>
      <c r="C1198" s="5" t="s">
        <v>7648</v>
      </c>
    </row>
    <row r="1199" spans="1:3" ht="19.95" customHeight="1" x14ac:dyDescent="0.45">
      <c r="A1199" t="s">
        <v>7648</v>
      </c>
      <c r="B1199" s="5" t="s">
        <v>7648</v>
      </c>
      <c r="C1199" s="5" t="s">
        <v>7648</v>
      </c>
    </row>
    <row r="1200" spans="1:3" ht="19.95" customHeight="1" x14ac:dyDescent="0.45">
      <c r="A1200" t="s">
        <v>7648</v>
      </c>
      <c r="B1200" s="5" t="s">
        <v>7648</v>
      </c>
      <c r="C1200" s="5" t="s">
        <v>7648</v>
      </c>
    </row>
    <row r="1201" spans="1:3" ht="19.95" customHeight="1" x14ac:dyDescent="0.45">
      <c r="A1201" t="s">
        <v>7648</v>
      </c>
      <c r="B1201" s="5" t="s">
        <v>7648</v>
      </c>
      <c r="C1201" s="5" t="s">
        <v>7648</v>
      </c>
    </row>
    <row r="1202" spans="1:3" ht="19.95" customHeight="1" x14ac:dyDescent="0.45">
      <c r="A1202" t="s">
        <v>7648</v>
      </c>
      <c r="B1202" s="5" t="s">
        <v>7648</v>
      </c>
      <c r="C1202" s="5" t="s">
        <v>7648</v>
      </c>
    </row>
    <row r="1203" spans="1:3" ht="19.95" customHeight="1" x14ac:dyDescent="0.45">
      <c r="A1203" t="s">
        <v>7648</v>
      </c>
      <c r="B1203" s="5" t="s">
        <v>7648</v>
      </c>
      <c r="C1203" s="5" t="s">
        <v>7648</v>
      </c>
    </row>
    <row r="1204" spans="1:3" ht="19.95" customHeight="1" x14ac:dyDescent="0.45">
      <c r="A1204" t="s">
        <v>7648</v>
      </c>
      <c r="B1204" s="5" t="s">
        <v>7648</v>
      </c>
      <c r="C1204" s="5" t="s">
        <v>7648</v>
      </c>
    </row>
    <row r="1205" spans="1:3" ht="19.95" customHeight="1" x14ac:dyDescent="0.45">
      <c r="A1205" t="s">
        <v>7648</v>
      </c>
      <c r="B1205" s="5" t="s">
        <v>7648</v>
      </c>
      <c r="C1205" s="5" t="s">
        <v>7648</v>
      </c>
    </row>
    <row r="1206" spans="1:3" ht="19.95" customHeight="1" x14ac:dyDescent="0.45">
      <c r="A1206" t="s">
        <v>7648</v>
      </c>
      <c r="B1206" s="5" t="s">
        <v>7648</v>
      </c>
      <c r="C1206" s="5" t="s">
        <v>7648</v>
      </c>
    </row>
    <row r="1207" spans="1:3" ht="19.95" customHeight="1" x14ac:dyDescent="0.45">
      <c r="A1207" t="s">
        <v>7648</v>
      </c>
      <c r="B1207" s="5" t="s">
        <v>7648</v>
      </c>
      <c r="C1207" s="5" t="s">
        <v>7648</v>
      </c>
    </row>
    <row r="1208" spans="1:3" ht="19.95" customHeight="1" x14ac:dyDescent="0.45">
      <c r="A1208" t="s">
        <v>7648</v>
      </c>
      <c r="B1208" s="5" t="s">
        <v>7648</v>
      </c>
      <c r="C1208" s="5" t="s">
        <v>7648</v>
      </c>
    </row>
    <row r="1209" spans="1:3" ht="19.95" customHeight="1" x14ac:dyDescent="0.45">
      <c r="A1209" t="s">
        <v>7648</v>
      </c>
      <c r="B1209" s="5" t="s">
        <v>7648</v>
      </c>
      <c r="C1209" s="5" t="s">
        <v>7648</v>
      </c>
    </row>
    <row r="1210" spans="1:3" ht="19.95" customHeight="1" x14ac:dyDescent="0.45">
      <c r="A1210" t="s">
        <v>7648</v>
      </c>
      <c r="B1210" s="5" t="s">
        <v>7648</v>
      </c>
      <c r="C1210" s="5" t="s">
        <v>7648</v>
      </c>
    </row>
    <row r="1211" spans="1:3" ht="19.95" customHeight="1" x14ac:dyDescent="0.45">
      <c r="A1211" t="s">
        <v>7648</v>
      </c>
      <c r="B1211" s="5" t="s">
        <v>7648</v>
      </c>
      <c r="C1211" s="5" t="s">
        <v>7648</v>
      </c>
    </row>
    <row r="1212" spans="1:3" ht="19.95" customHeight="1" x14ac:dyDescent="0.45">
      <c r="A1212" t="s">
        <v>7648</v>
      </c>
      <c r="B1212" s="5" t="s">
        <v>7648</v>
      </c>
      <c r="C1212" s="5" t="s">
        <v>7648</v>
      </c>
    </row>
    <row r="1213" spans="1:3" ht="19.95" customHeight="1" x14ac:dyDescent="0.45">
      <c r="A1213" t="s">
        <v>7648</v>
      </c>
      <c r="B1213" s="5" t="s">
        <v>7648</v>
      </c>
      <c r="C1213" s="5" t="s">
        <v>7648</v>
      </c>
    </row>
    <row r="1214" spans="1:3" ht="19.95" customHeight="1" x14ac:dyDescent="0.45">
      <c r="A1214" t="s">
        <v>7648</v>
      </c>
      <c r="B1214" s="5" t="s">
        <v>7648</v>
      </c>
      <c r="C1214" s="5" t="s">
        <v>7648</v>
      </c>
    </row>
    <row r="1215" spans="1:3" ht="19.95" customHeight="1" x14ac:dyDescent="0.45">
      <c r="A1215" t="s">
        <v>7648</v>
      </c>
      <c r="B1215" s="5" t="s">
        <v>7648</v>
      </c>
      <c r="C1215" s="5" t="s">
        <v>7648</v>
      </c>
    </row>
    <row r="1216" spans="1:3" ht="19.95" customHeight="1" x14ac:dyDescent="0.45">
      <c r="A1216" t="s">
        <v>7648</v>
      </c>
      <c r="B1216" s="5" t="s">
        <v>7648</v>
      </c>
      <c r="C1216" s="5" t="s">
        <v>7648</v>
      </c>
    </row>
    <row r="1217" spans="1:3" ht="19.95" customHeight="1" x14ac:dyDescent="0.45">
      <c r="A1217" t="s">
        <v>7648</v>
      </c>
      <c r="B1217" s="5" t="s">
        <v>7648</v>
      </c>
      <c r="C1217" s="5" t="s">
        <v>7648</v>
      </c>
    </row>
    <row r="1218" spans="1:3" ht="19.95" customHeight="1" x14ac:dyDescent="0.45">
      <c r="A1218" t="s">
        <v>7648</v>
      </c>
      <c r="B1218" s="5" t="s">
        <v>7648</v>
      </c>
      <c r="C1218" s="5" t="s">
        <v>7648</v>
      </c>
    </row>
    <row r="1219" spans="1:3" ht="19.95" customHeight="1" x14ac:dyDescent="0.45">
      <c r="A1219" t="s">
        <v>7648</v>
      </c>
      <c r="B1219" s="5" t="s">
        <v>7648</v>
      </c>
      <c r="C1219" s="5" t="s">
        <v>7648</v>
      </c>
    </row>
    <row r="1220" spans="1:3" ht="19.95" customHeight="1" x14ac:dyDescent="0.45">
      <c r="A1220" t="s">
        <v>7648</v>
      </c>
      <c r="B1220" s="5" t="s">
        <v>7648</v>
      </c>
      <c r="C1220" s="5" t="s">
        <v>7648</v>
      </c>
    </row>
    <row r="1221" spans="1:3" ht="19.95" customHeight="1" x14ac:dyDescent="0.45">
      <c r="A1221" t="s">
        <v>7648</v>
      </c>
      <c r="B1221" s="5" t="s">
        <v>7648</v>
      </c>
      <c r="C1221" s="5" t="s">
        <v>7648</v>
      </c>
    </row>
    <row r="1222" spans="1:3" ht="19.95" customHeight="1" x14ac:dyDescent="0.45">
      <c r="A1222" t="s">
        <v>7648</v>
      </c>
      <c r="B1222" s="5" t="s">
        <v>7648</v>
      </c>
      <c r="C1222" s="5" t="s">
        <v>7648</v>
      </c>
    </row>
    <row r="1223" spans="1:3" ht="19.95" customHeight="1" x14ac:dyDescent="0.45">
      <c r="A1223" t="s">
        <v>7648</v>
      </c>
      <c r="B1223" s="5" t="s">
        <v>7648</v>
      </c>
      <c r="C1223" s="5" t="s">
        <v>7648</v>
      </c>
    </row>
    <row r="1224" spans="1:3" ht="19.95" customHeight="1" x14ac:dyDescent="0.45">
      <c r="A1224" t="s">
        <v>7648</v>
      </c>
      <c r="B1224" s="5" t="s">
        <v>7648</v>
      </c>
      <c r="C1224" s="5" t="s">
        <v>7648</v>
      </c>
    </row>
    <row r="1225" spans="1:3" ht="19.95" customHeight="1" x14ac:dyDescent="0.45">
      <c r="A1225" t="s">
        <v>7648</v>
      </c>
      <c r="B1225" s="5" t="s">
        <v>7648</v>
      </c>
      <c r="C1225" s="5" t="s">
        <v>7648</v>
      </c>
    </row>
    <row r="1226" spans="1:3" ht="19.95" customHeight="1" x14ac:dyDescent="0.45">
      <c r="A1226" t="s">
        <v>7648</v>
      </c>
      <c r="B1226" s="5" t="s">
        <v>7648</v>
      </c>
      <c r="C1226" s="5" t="s">
        <v>7648</v>
      </c>
    </row>
    <row r="1227" spans="1:3" ht="19.95" customHeight="1" x14ac:dyDescent="0.45">
      <c r="A1227" t="s">
        <v>7648</v>
      </c>
      <c r="B1227" s="5" t="s">
        <v>7648</v>
      </c>
      <c r="C1227" s="5" t="s">
        <v>7648</v>
      </c>
    </row>
    <row r="1228" spans="1:3" ht="19.95" customHeight="1" x14ac:dyDescent="0.45">
      <c r="A1228" t="s">
        <v>7648</v>
      </c>
      <c r="B1228" s="5" t="s">
        <v>7648</v>
      </c>
      <c r="C1228" s="5" t="s">
        <v>7648</v>
      </c>
    </row>
    <row r="1229" spans="1:3" ht="19.95" customHeight="1" x14ac:dyDescent="0.45">
      <c r="A1229" t="s">
        <v>7648</v>
      </c>
      <c r="B1229" s="5" t="s">
        <v>7648</v>
      </c>
      <c r="C1229" s="5" t="s">
        <v>7648</v>
      </c>
    </row>
    <row r="1230" spans="1:3" ht="19.95" customHeight="1" x14ac:dyDescent="0.45">
      <c r="A1230" t="s">
        <v>7648</v>
      </c>
      <c r="B1230" s="5" t="s">
        <v>7648</v>
      </c>
      <c r="C1230" s="5" t="s">
        <v>7648</v>
      </c>
    </row>
    <row r="1231" spans="1:3" ht="19.95" customHeight="1" x14ac:dyDescent="0.45">
      <c r="A1231" t="s">
        <v>7648</v>
      </c>
      <c r="B1231" s="5" t="s">
        <v>7648</v>
      </c>
      <c r="C1231" s="5" t="s">
        <v>7648</v>
      </c>
    </row>
    <row r="1232" spans="1:3" ht="19.95" customHeight="1" x14ac:dyDescent="0.45">
      <c r="A1232" t="s">
        <v>7648</v>
      </c>
      <c r="B1232" s="5" t="s">
        <v>7648</v>
      </c>
      <c r="C1232" s="5" t="s">
        <v>7648</v>
      </c>
    </row>
    <row r="1233" spans="1:3" ht="19.95" customHeight="1" x14ac:dyDescent="0.45">
      <c r="A1233" t="s">
        <v>7648</v>
      </c>
      <c r="B1233" s="5" t="s">
        <v>7648</v>
      </c>
      <c r="C1233" s="5" t="s">
        <v>7648</v>
      </c>
    </row>
    <row r="1234" spans="1:3" ht="19.95" customHeight="1" x14ac:dyDescent="0.45">
      <c r="A1234" t="s">
        <v>7648</v>
      </c>
      <c r="B1234" s="5" t="s">
        <v>7648</v>
      </c>
      <c r="C1234" s="5" t="s">
        <v>7648</v>
      </c>
    </row>
    <row r="1235" spans="1:3" ht="19.95" customHeight="1" x14ac:dyDescent="0.45">
      <c r="A1235" t="s">
        <v>7648</v>
      </c>
      <c r="B1235" s="5" t="s">
        <v>7648</v>
      </c>
      <c r="C1235" s="5" t="s">
        <v>7648</v>
      </c>
    </row>
    <row r="1236" spans="1:3" ht="19.95" customHeight="1" x14ac:dyDescent="0.45">
      <c r="A1236" t="s">
        <v>7648</v>
      </c>
      <c r="B1236" s="5" t="s">
        <v>7648</v>
      </c>
      <c r="C1236" s="5" t="s">
        <v>7648</v>
      </c>
    </row>
    <row r="1237" spans="1:3" ht="19.95" customHeight="1" x14ac:dyDescent="0.45">
      <c r="A1237" t="s">
        <v>7648</v>
      </c>
      <c r="B1237" s="5" t="s">
        <v>7648</v>
      </c>
      <c r="C1237" s="5" t="s">
        <v>7648</v>
      </c>
    </row>
    <row r="1238" spans="1:3" ht="19.95" customHeight="1" x14ac:dyDescent="0.45">
      <c r="A1238" t="s">
        <v>7648</v>
      </c>
      <c r="B1238" s="5" t="s">
        <v>7648</v>
      </c>
      <c r="C1238" s="5" t="s">
        <v>7648</v>
      </c>
    </row>
    <row r="1239" spans="1:3" ht="19.95" customHeight="1" x14ac:dyDescent="0.45">
      <c r="A1239" t="s">
        <v>7648</v>
      </c>
      <c r="B1239" s="5" t="s">
        <v>7648</v>
      </c>
      <c r="C1239" s="5" t="s">
        <v>7648</v>
      </c>
    </row>
    <row r="1240" spans="1:3" ht="19.95" customHeight="1" x14ac:dyDescent="0.45">
      <c r="A1240" t="s">
        <v>7648</v>
      </c>
      <c r="B1240" s="5" t="s">
        <v>7648</v>
      </c>
      <c r="C1240" s="5" t="s">
        <v>7648</v>
      </c>
    </row>
    <row r="1241" spans="1:3" ht="19.95" customHeight="1" x14ac:dyDescent="0.45">
      <c r="A1241" t="s">
        <v>7648</v>
      </c>
      <c r="B1241" s="5" t="s">
        <v>7648</v>
      </c>
      <c r="C1241" s="5" t="s">
        <v>7648</v>
      </c>
    </row>
    <row r="1242" spans="1:3" ht="19.95" customHeight="1" x14ac:dyDescent="0.45">
      <c r="A1242" t="s">
        <v>7648</v>
      </c>
      <c r="B1242" s="5" t="s">
        <v>7648</v>
      </c>
      <c r="C1242" s="5" t="s">
        <v>7648</v>
      </c>
    </row>
    <row r="1243" spans="1:3" ht="19.95" customHeight="1" x14ac:dyDescent="0.45">
      <c r="A1243" t="s">
        <v>7648</v>
      </c>
      <c r="B1243" s="5" t="s">
        <v>7648</v>
      </c>
      <c r="C1243" s="5" t="s">
        <v>7648</v>
      </c>
    </row>
    <row r="1244" spans="1:3" ht="19.95" customHeight="1" x14ac:dyDescent="0.45">
      <c r="A1244" t="s">
        <v>7648</v>
      </c>
      <c r="B1244" s="5" t="s">
        <v>7648</v>
      </c>
      <c r="C1244" s="5" t="s">
        <v>7648</v>
      </c>
    </row>
    <row r="1245" spans="1:3" ht="19.95" customHeight="1" x14ac:dyDescent="0.45">
      <c r="A1245" t="s">
        <v>7648</v>
      </c>
      <c r="B1245" s="5" t="s">
        <v>7648</v>
      </c>
      <c r="C1245" s="5" t="s">
        <v>7648</v>
      </c>
    </row>
    <row r="1246" spans="1:3" ht="19.95" customHeight="1" x14ac:dyDescent="0.45">
      <c r="A1246" t="s">
        <v>7648</v>
      </c>
      <c r="B1246" s="5" t="s">
        <v>7648</v>
      </c>
      <c r="C1246" s="5" t="s">
        <v>7648</v>
      </c>
    </row>
    <row r="1247" spans="1:3" ht="19.95" customHeight="1" x14ac:dyDescent="0.45">
      <c r="A1247" t="s">
        <v>7648</v>
      </c>
      <c r="B1247" s="5" t="s">
        <v>7648</v>
      </c>
      <c r="C1247" s="5" t="s">
        <v>7648</v>
      </c>
    </row>
    <row r="1248" spans="1:3" ht="19.95" customHeight="1" x14ac:dyDescent="0.45">
      <c r="A1248" t="s">
        <v>7648</v>
      </c>
      <c r="B1248" s="5" t="s">
        <v>7648</v>
      </c>
      <c r="C1248" s="5" t="s">
        <v>7648</v>
      </c>
    </row>
    <row r="1249" spans="1:3" ht="19.95" customHeight="1" x14ac:dyDescent="0.45">
      <c r="A1249" t="s">
        <v>7648</v>
      </c>
      <c r="B1249" s="5" t="s">
        <v>7648</v>
      </c>
      <c r="C1249" s="5" t="s">
        <v>7648</v>
      </c>
    </row>
    <row r="1250" spans="1:3" ht="19.95" customHeight="1" x14ac:dyDescent="0.45">
      <c r="A1250" t="s">
        <v>7648</v>
      </c>
      <c r="B1250" s="5" t="s">
        <v>7648</v>
      </c>
      <c r="C1250" s="5" t="s">
        <v>7648</v>
      </c>
    </row>
    <row r="1251" spans="1:3" ht="19.95" customHeight="1" x14ac:dyDescent="0.45">
      <c r="A1251" t="s">
        <v>7648</v>
      </c>
      <c r="B1251" s="5" t="s">
        <v>7648</v>
      </c>
      <c r="C1251" s="5" t="s">
        <v>7648</v>
      </c>
    </row>
    <row r="1252" spans="1:3" ht="19.95" customHeight="1" x14ac:dyDescent="0.45">
      <c r="A1252" t="s">
        <v>7648</v>
      </c>
      <c r="B1252" s="5" t="s">
        <v>7648</v>
      </c>
      <c r="C1252" s="5" t="s">
        <v>7648</v>
      </c>
    </row>
    <row r="1253" spans="1:3" ht="19.95" customHeight="1" x14ac:dyDescent="0.45">
      <c r="A1253" t="s">
        <v>7648</v>
      </c>
      <c r="B1253" s="5" t="s">
        <v>7648</v>
      </c>
      <c r="C1253" s="5" t="s">
        <v>7648</v>
      </c>
    </row>
    <row r="1254" spans="1:3" ht="19.95" customHeight="1" x14ac:dyDescent="0.45">
      <c r="A1254" t="s">
        <v>7648</v>
      </c>
      <c r="B1254" s="5" t="s">
        <v>7648</v>
      </c>
      <c r="C1254" s="5" t="s">
        <v>7648</v>
      </c>
    </row>
    <row r="1255" spans="1:3" ht="19.95" customHeight="1" x14ac:dyDescent="0.45">
      <c r="A1255" t="s">
        <v>7648</v>
      </c>
      <c r="B1255" s="5" t="s">
        <v>7648</v>
      </c>
      <c r="C1255" s="5" t="s">
        <v>7648</v>
      </c>
    </row>
    <row r="1256" spans="1:3" ht="19.95" customHeight="1" x14ac:dyDescent="0.45">
      <c r="A1256" t="s">
        <v>7648</v>
      </c>
      <c r="B1256" s="5" t="s">
        <v>7648</v>
      </c>
      <c r="C1256" s="5" t="s">
        <v>7648</v>
      </c>
    </row>
    <row r="1257" spans="1:3" ht="19.95" customHeight="1" x14ac:dyDescent="0.45">
      <c r="A1257" t="s">
        <v>7648</v>
      </c>
      <c r="B1257" s="5" t="s">
        <v>7648</v>
      </c>
      <c r="C1257" s="5" t="s">
        <v>7648</v>
      </c>
    </row>
    <row r="1258" spans="1:3" ht="19.95" customHeight="1" x14ac:dyDescent="0.45">
      <c r="A1258" t="s">
        <v>7648</v>
      </c>
      <c r="B1258" s="5" t="s">
        <v>7648</v>
      </c>
      <c r="C1258" s="5" t="s">
        <v>7648</v>
      </c>
    </row>
    <row r="1259" spans="1:3" ht="19.95" customHeight="1" x14ac:dyDescent="0.45">
      <c r="A1259" t="s">
        <v>7648</v>
      </c>
      <c r="B1259" s="5" t="s">
        <v>7648</v>
      </c>
      <c r="C1259" s="5" t="s">
        <v>7648</v>
      </c>
    </row>
    <row r="1260" spans="1:3" ht="19.95" customHeight="1" x14ac:dyDescent="0.45">
      <c r="A1260" t="s">
        <v>7648</v>
      </c>
      <c r="B1260" s="5" t="s">
        <v>7648</v>
      </c>
      <c r="C1260" s="5" t="s">
        <v>7648</v>
      </c>
    </row>
    <row r="1261" spans="1:3" ht="19.95" customHeight="1" x14ac:dyDescent="0.45">
      <c r="A1261" t="s">
        <v>7648</v>
      </c>
      <c r="B1261" s="5" t="s">
        <v>7648</v>
      </c>
      <c r="C1261" s="5" t="s">
        <v>7648</v>
      </c>
    </row>
    <row r="1262" spans="1:3" ht="19.95" customHeight="1" x14ac:dyDescent="0.45">
      <c r="A1262" t="s">
        <v>7648</v>
      </c>
      <c r="B1262" s="5" t="s">
        <v>7648</v>
      </c>
      <c r="C1262" s="5" t="s">
        <v>7648</v>
      </c>
    </row>
    <row r="1263" spans="1:3" ht="19.95" customHeight="1" x14ac:dyDescent="0.45">
      <c r="A1263" t="s">
        <v>7648</v>
      </c>
      <c r="B1263" s="5" t="s">
        <v>7648</v>
      </c>
      <c r="C1263" s="5" t="s">
        <v>7648</v>
      </c>
    </row>
    <row r="1264" spans="1:3" ht="19.95" customHeight="1" x14ac:dyDescent="0.45">
      <c r="A1264" t="s">
        <v>7648</v>
      </c>
      <c r="B1264" s="5" t="s">
        <v>7648</v>
      </c>
      <c r="C1264" s="5" t="s">
        <v>7648</v>
      </c>
    </row>
    <row r="1265" spans="1:3" ht="19.95" customHeight="1" x14ac:dyDescent="0.45">
      <c r="A1265" t="s">
        <v>7648</v>
      </c>
      <c r="B1265" s="5" t="s">
        <v>7648</v>
      </c>
      <c r="C1265" s="5" t="s">
        <v>7648</v>
      </c>
    </row>
    <row r="1266" spans="1:3" ht="19.95" customHeight="1" x14ac:dyDescent="0.45">
      <c r="A1266" t="s">
        <v>7648</v>
      </c>
      <c r="B1266" s="5" t="s">
        <v>7648</v>
      </c>
      <c r="C1266" s="5" t="s">
        <v>7648</v>
      </c>
    </row>
    <row r="1267" spans="1:3" ht="19.95" customHeight="1" x14ac:dyDescent="0.45">
      <c r="A1267" t="s">
        <v>7648</v>
      </c>
      <c r="B1267" s="5" t="s">
        <v>7648</v>
      </c>
      <c r="C1267" s="5" t="s">
        <v>7648</v>
      </c>
    </row>
    <row r="1268" spans="1:3" ht="19.95" customHeight="1" x14ac:dyDescent="0.45">
      <c r="A1268" t="s">
        <v>7648</v>
      </c>
      <c r="B1268" s="5" t="s">
        <v>7648</v>
      </c>
      <c r="C1268" s="5" t="s">
        <v>7648</v>
      </c>
    </row>
    <row r="1269" spans="1:3" ht="19.95" customHeight="1" x14ac:dyDescent="0.45">
      <c r="A1269" t="s">
        <v>7648</v>
      </c>
      <c r="B1269" s="5" t="s">
        <v>7648</v>
      </c>
      <c r="C1269" s="5" t="s">
        <v>7648</v>
      </c>
    </row>
    <row r="1270" spans="1:3" ht="19.95" customHeight="1" x14ac:dyDescent="0.45">
      <c r="A1270" t="s">
        <v>7648</v>
      </c>
      <c r="B1270" s="5" t="s">
        <v>7648</v>
      </c>
      <c r="C1270" s="5" t="s">
        <v>7648</v>
      </c>
    </row>
    <row r="1271" spans="1:3" ht="19.95" customHeight="1" x14ac:dyDescent="0.45">
      <c r="A1271" t="s">
        <v>7648</v>
      </c>
      <c r="B1271" s="5" t="s">
        <v>7648</v>
      </c>
      <c r="C1271" s="5" t="s">
        <v>7648</v>
      </c>
    </row>
    <row r="1272" spans="1:3" ht="19.95" customHeight="1" x14ac:dyDescent="0.45">
      <c r="A1272" t="s">
        <v>7648</v>
      </c>
      <c r="B1272" s="5" t="s">
        <v>7648</v>
      </c>
      <c r="C1272" s="5" t="s">
        <v>7648</v>
      </c>
    </row>
    <row r="1273" spans="1:3" ht="19.95" customHeight="1" x14ac:dyDescent="0.45">
      <c r="A1273" t="s">
        <v>7648</v>
      </c>
      <c r="B1273" s="5" t="s">
        <v>7648</v>
      </c>
      <c r="C1273" s="5" t="s">
        <v>7648</v>
      </c>
    </row>
    <row r="1274" spans="1:3" ht="19.95" customHeight="1" x14ac:dyDescent="0.45">
      <c r="A1274" t="s">
        <v>7648</v>
      </c>
      <c r="B1274" s="5" t="s">
        <v>7648</v>
      </c>
      <c r="C1274" s="5" t="s">
        <v>7648</v>
      </c>
    </row>
    <row r="1275" spans="1:3" ht="19.95" customHeight="1" x14ac:dyDescent="0.45">
      <c r="A1275" t="s">
        <v>7648</v>
      </c>
      <c r="B1275" s="5" t="s">
        <v>7648</v>
      </c>
      <c r="C1275" s="5" t="s">
        <v>7648</v>
      </c>
    </row>
    <row r="1276" spans="1:3" ht="19.95" customHeight="1" x14ac:dyDescent="0.45">
      <c r="A1276" t="s">
        <v>7648</v>
      </c>
      <c r="B1276" s="5" t="s">
        <v>7648</v>
      </c>
      <c r="C1276" s="5" t="s">
        <v>7648</v>
      </c>
    </row>
    <row r="1277" spans="1:3" ht="19.95" customHeight="1" x14ac:dyDescent="0.45">
      <c r="A1277" t="s">
        <v>7648</v>
      </c>
      <c r="B1277" s="5" t="s">
        <v>7648</v>
      </c>
      <c r="C1277" s="5" t="s">
        <v>7648</v>
      </c>
    </row>
    <row r="1278" spans="1:3" ht="19.95" customHeight="1" x14ac:dyDescent="0.45">
      <c r="A1278" t="s">
        <v>7648</v>
      </c>
      <c r="B1278" s="5" t="s">
        <v>7648</v>
      </c>
      <c r="C1278" s="5" t="s">
        <v>7648</v>
      </c>
    </row>
    <row r="1279" spans="1:3" ht="19.95" customHeight="1" x14ac:dyDescent="0.45">
      <c r="A1279" t="s">
        <v>7648</v>
      </c>
      <c r="B1279" s="5" t="s">
        <v>7648</v>
      </c>
      <c r="C1279" s="5" t="s">
        <v>7648</v>
      </c>
    </row>
    <row r="1280" spans="1:3" ht="19.95" customHeight="1" x14ac:dyDescent="0.45">
      <c r="A1280" t="s">
        <v>7648</v>
      </c>
      <c r="B1280" s="5" t="s">
        <v>7648</v>
      </c>
      <c r="C1280" s="5" t="s">
        <v>7648</v>
      </c>
    </row>
    <row r="1281" spans="1:3" ht="19.95" customHeight="1" x14ac:dyDescent="0.45">
      <c r="A1281" t="s">
        <v>7648</v>
      </c>
      <c r="B1281" s="5" t="s">
        <v>7648</v>
      </c>
      <c r="C1281" s="5" t="s">
        <v>7648</v>
      </c>
    </row>
    <row r="1282" spans="1:3" ht="19.95" customHeight="1" x14ac:dyDescent="0.45">
      <c r="A1282" t="s">
        <v>7648</v>
      </c>
      <c r="B1282" s="5" t="s">
        <v>7648</v>
      </c>
      <c r="C1282" s="5" t="s">
        <v>7648</v>
      </c>
    </row>
    <row r="1283" spans="1:3" ht="19.95" customHeight="1" x14ac:dyDescent="0.45">
      <c r="A1283" t="s">
        <v>7648</v>
      </c>
      <c r="B1283" s="5" t="s">
        <v>7648</v>
      </c>
      <c r="C1283" s="5" t="s">
        <v>7648</v>
      </c>
    </row>
    <row r="1284" spans="1:3" ht="19.95" customHeight="1" x14ac:dyDescent="0.45">
      <c r="A1284" t="s">
        <v>7648</v>
      </c>
      <c r="B1284" s="5" t="s">
        <v>7648</v>
      </c>
      <c r="C1284" s="5" t="s">
        <v>7648</v>
      </c>
    </row>
    <row r="1285" spans="1:3" ht="19.95" customHeight="1" x14ac:dyDescent="0.45">
      <c r="A1285" t="s">
        <v>7648</v>
      </c>
      <c r="B1285" s="5" t="s">
        <v>7648</v>
      </c>
      <c r="C1285" s="5" t="s">
        <v>7648</v>
      </c>
    </row>
    <row r="1286" spans="1:3" ht="19.95" customHeight="1" x14ac:dyDescent="0.45">
      <c r="A1286" t="s">
        <v>7648</v>
      </c>
      <c r="B1286" s="5" t="s">
        <v>7648</v>
      </c>
      <c r="C1286" s="5" t="s">
        <v>7648</v>
      </c>
    </row>
    <row r="1287" spans="1:3" ht="19.95" customHeight="1" x14ac:dyDescent="0.45">
      <c r="A1287" t="s">
        <v>7648</v>
      </c>
      <c r="B1287" s="5" t="s">
        <v>7648</v>
      </c>
      <c r="C1287" s="5" t="s">
        <v>7648</v>
      </c>
    </row>
    <row r="1288" spans="1:3" ht="19.95" customHeight="1" x14ac:dyDescent="0.45">
      <c r="A1288" t="s">
        <v>7648</v>
      </c>
      <c r="B1288" s="5" t="s">
        <v>7648</v>
      </c>
      <c r="C1288" s="5" t="s">
        <v>7648</v>
      </c>
    </row>
    <row r="1289" spans="1:3" ht="19.95" customHeight="1" x14ac:dyDescent="0.45">
      <c r="A1289" t="s">
        <v>7648</v>
      </c>
      <c r="B1289" s="5" t="s">
        <v>7648</v>
      </c>
      <c r="C1289" s="5" t="s">
        <v>7648</v>
      </c>
    </row>
    <row r="1290" spans="1:3" ht="19.95" customHeight="1" x14ac:dyDescent="0.45">
      <c r="A1290" t="s">
        <v>7648</v>
      </c>
      <c r="B1290" s="5" t="s">
        <v>7648</v>
      </c>
      <c r="C1290" s="5" t="s">
        <v>7648</v>
      </c>
    </row>
    <row r="1291" spans="1:3" ht="19.95" customHeight="1" x14ac:dyDescent="0.45">
      <c r="A1291" t="s">
        <v>7648</v>
      </c>
      <c r="B1291" s="5" t="s">
        <v>7648</v>
      </c>
      <c r="C1291" s="5" t="s">
        <v>7648</v>
      </c>
    </row>
    <row r="1292" spans="1:3" ht="19.95" customHeight="1" x14ac:dyDescent="0.45">
      <c r="A1292" t="s">
        <v>7648</v>
      </c>
      <c r="B1292" s="5" t="s">
        <v>7648</v>
      </c>
      <c r="C1292" s="5" t="s">
        <v>7648</v>
      </c>
    </row>
    <row r="1293" spans="1:3" ht="19.95" customHeight="1" x14ac:dyDescent="0.45">
      <c r="A1293" t="s">
        <v>7648</v>
      </c>
      <c r="B1293" s="5" t="s">
        <v>7648</v>
      </c>
      <c r="C1293" s="5" t="s">
        <v>7648</v>
      </c>
    </row>
    <row r="1294" spans="1:3" ht="19.95" customHeight="1" x14ac:dyDescent="0.45">
      <c r="A1294" t="s">
        <v>7648</v>
      </c>
      <c r="B1294" s="5" t="s">
        <v>7648</v>
      </c>
      <c r="C1294" s="5" t="s">
        <v>7648</v>
      </c>
    </row>
    <row r="1295" spans="1:3" ht="19.95" customHeight="1" x14ac:dyDescent="0.45">
      <c r="A1295" t="s">
        <v>7648</v>
      </c>
      <c r="B1295" s="5" t="s">
        <v>7648</v>
      </c>
      <c r="C1295" s="5" t="s">
        <v>7648</v>
      </c>
    </row>
    <row r="1296" spans="1:3" ht="19.95" customHeight="1" x14ac:dyDescent="0.45">
      <c r="A1296" t="s">
        <v>7648</v>
      </c>
      <c r="B1296" s="5" t="s">
        <v>7648</v>
      </c>
      <c r="C1296" s="5" t="s">
        <v>7648</v>
      </c>
    </row>
    <row r="1297" spans="1:3" ht="19.95" customHeight="1" x14ac:dyDescent="0.45">
      <c r="A1297" t="s">
        <v>7648</v>
      </c>
      <c r="B1297" s="5" t="s">
        <v>7648</v>
      </c>
      <c r="C1297" s="5" t="s">
        <v>7648</v>
      </c>
    </row>
    <row r="1298" spans="1:3" ht="19.95" customHeight="1" x14ac:dyDescent="0.45">
      <c r="A1298" t="s">
        <v>7648</v>
      </c>
      <c r="B1298" s="5" t="s">
        <v>7648</v>
      </c>
      <c r="C1298" s="5" t="s">
        <v>7648</v>
      </c>
    </row>
    <row r="1299" spans="1:3" ht="19.95" customHeight="1" x14ac:dyDescent="0.45">
      <c r="A1299" t="s">
        <v>7648</v>
      </c>
      <c r="B1299" s="5" t="s">
        <v>7648</v>
      </c>
      <c r="C1299" s="5" t="s">
        <v>7648</v>
      </c>
    </row>
    <row r="1300" spans="1:3" ht="19.95" customHeight="1" x14ac:dyDescent="0.45">
      <c r="A1300" t="s">
        <v>7648</v>
      </c>
      <c r="B1300" s="5" t="s">
        <v>7648</v>
      </c>
      <c r="C1300" s="5" t="s">
        <v>7648</v>
      </c>
    </row>
    <row r="1301" spans="1:3" ht="19.95" customHeight="1" x14ac:dyDescent="0.45">
      <c r="A1301" t="s">
        <v>7648</v>
      </c>
      <c r="B1301" s="5" t="s">
        <v>7648</v>
      </c>
      <c r="C1301" s="5" t="s">
        <v>7648</v>
      </c>
    </row>
    <row r="1302" spans="1:3" ht="19.95" customHeight="1" x14ac:dyDescent="0.45">
      <c r="A1302" t="s">
        <v>7648</v>
      </c>
      <c r="B1302" s="5" t="s">
        <v>7648</v>
      </c>
      <c r="C1302" s="5" t="s">
        <v>7648</v>
      </c>
    </row>
    <row r="1303" spans="1:3" ht="19.95" customHeight="1" x14ac:dyDescent="0.45">
      <c r="A1303" t="s">
        <v>7648</v>
      </c>
      <c r="B1303" s="5" t="s">
        <v>7648</v>
      </c>
      <c r="C1303" s="5" t="s">
        <v>7648</v>
      </c>
    </row>
    <row r="1304" spans="1:3" ht="19.95" customHeight="1" x14ac:dyDescent="0.45">
      <c r="A1304" t="s">
        <v>7648</v>
      </c>
      <c r="B1304" s="5" t="s">
        <v>7648</v>
      </c>
      <c r="C1304" s="5" t="s">
        <v>7648</v>
      </c>
    </row>
    <row r="1305" spans="1:3" ht="19.95" customHeight="1" x14ac:dyDescent="0.45">
      <c r="A1305" t="s">
        <v>7648</v>
      </c>
      <c r="B1305" s="5" t="s">
        <v>7648</v>
      </c>
      <c r="C1305" s="5" t="s">
        <v>7648</v>
      </c>
    </row>
    <row r="1306" spans="1:3" ht="19.95" customHeight="1" x14ac:dyDescent="0.45">
      <c r="A1306" t="s">
        <v>7648</v>
      </c>
      <c r="B1306" s="5" t="s">
        <v>7648</v>
      </c>
      <c r="C1306" s="5" t="s">
        <v>7648</v>
      </c>
    </row>
    <row r="1307" spans="1:3" ht="19.95" customHeight="1" x14ac:dyDescent="0.45">
      <c r="A1307" t="s">
        <v>7648</v>
      </c>
      <c r="B1307" s="5" t="s">
        <v>7648</v>
      </c>
      <c r="C1307" s="5" t="s">
        <v>7648</v>
      </c>
    </row>
    <row r="1308" spans="1:3" ht="19.95" customHeight="1" x14ac:dyDescent="0.45">
      <c r="A1308" t="s">
        <v>7648</v>
      </c>
      <c r="B1308" s="5" t="s">
        <v>7648</v>
      </c>
      <c r="C1308" s="5" t="s">
        <v>7648</v>
      </c>
    </row>
    <row r="1309" spans="1:3" ht="19.95" customHeight="1" x14ac:dyDescent="0.45">
      <c r="A1309" t="s">
        <v>7648</v>
      </c>
      <c r="B1309" s="5" t="s">
        <v>7648</v>
      </c>
      <c r="C1309" s="5" t="s">
        <v>7648</v>
      </c>
    </row>
    <row r="1310" spans="1:3" ht="19.95" customHeight="1" x14ac:dyDescent="0.45">
      <c r="A1310" t="s">
        <v>7648</v>
      </c>
      <c r="B1310" s="5" t="s">
        <v>7648</v>
      </c>
      <c r="C1310" s="5" t="s">
        <v>7648</v>
      </c>
    </row>
    <row r="1311" spans="1:3" ht="19.95" customHeight="1" x14ac:dyDescent="0.45">
      <c r="A1311" t="s">
        <v>7648</v>
      </c>
      <c r="B1311" s="5" t="s">
        <v>7648</v>
      </c>
      <c r="C1311" s="5" t="s">
        <v>7648</v>
      </c>
    </row>
    <row r="1312" spans="1:3" ht="19.95" customHeight="1" x14ac:dyDescent="0.45">
      <c r="A1312" t="s">
        <v>7648</v>
      </c>
      <c r="B1312" s="5" t="s">
        <v>7648</v>
      </c>
      <c r="C1312" s="5" t="s">
        <v>7648</v>
      </c>
    </row>
    <row r="1313" spans="1:3" ht="19.95" customHeight="1" x14ac:dyDescent="0.45">
      <c r="A1313" t="s">
        <v>7648</v>
      </c>
      <c r="B1313" s="5" t="s">
        <v>7648</v>
      </c>
      <c r="C1313" s="5" t="s">
        <v>7648</v>
      </c>
    </row>
    <row r="1314" spans="1:3" ht="19.95" customHeight="1" x14ac:dyDescent="0.45">
      <c r="A1314" t="s">
        <v>7648</v>
      </c>
      <c r="B1314" s="5" t="s">
        <v>7648</v>
      </c>
      <c r="C1314" s="5" t="s">
        <v>7648</v>
      </c>
    </row>
    <row r="1315" spans="1:3" ht="19.95" customHeight="1" x14ac:dyDescent="0.45">
      <c r="A1315" t="s">
        <v>7648</v>
      </c>
      <c r="B1315" s="5" t="s">
        <v>7648</v>
      </c>
      <c r="C1315" s="5" t="s">
        <v>7648</v>
      </c>
    </row>
    <row r="1316" spans="1:3" ht="19.95" customHeight="1" x14ac:dyDescent="0.45">
      <c r="A1316" t="s">
        <v>7648</v>
      </c>
      <c r="B1316" s="5" t="s">
        <v>7648</v>
      </c>
      <c r="C1316" s="5" t="s">
        <v>7648</v>
      </c>
    </row>
    <row r="1317" spans="1:3" ht="19.95" customHeight="1" x14ac:dyDescent="0.45">
      <c r="A1317" t="s">
        <v>7648</v>
      </c>
      <c r="B1317" s="5" t="s">
        <v>7648</v>
      </c>
      <c r="C1317" s="5" t="s">
        <v>7648</v>
      </c>
    </row>
    <row r="1318" spans="1:3" ht="19.95" customHeight="1" x14ac:dyDescent="0.45">
      <c r="A1318" t="s">
        <v>7648</v>
      </c>
      <c r="B1318" s="5" t="s">
        <v>7648</v>
      </c>
      <c r="C1318" s="5" t="s">
        <v>7648</v>
      </c>
    </row>
    <row r="1319" spans="1:3" ht="19.95" customHeight="1" x14ac:dyDescent="0.45">
      <c r="A1319" t="s">
        <v>7648</v>
      </c>
      <c r="B1319" s="5" t="s">
        <v>7648</v>
      </c>
      <c r="C1319" s="5" t="s">
        <v>7648</v>
      </c>
    </row>
    <row r="1320" spans="1:3" ht="19.95" customHeight="1" x14ac:dyDescent="0.45">
      <c r="A1320" t="s">
        <v>7648</v>
      </c>
      <c r="B1320" s="5" t="s">
        <v>7648</v>
      </c>
      <c r="C1320" s="5" t="s">
        <v>7648</v>
      </c>
    </row>
    <row r="1321" spans="1:3" ht="19.95" customHeight="1" x14ac:dyDescent="0.45">
      <c r="A1321" t="s">
        <v>7648</v>
      </c>
      <c r="B1321" s="5" t="s">
        <v>7648</v>
      </c>
      <c r="C1321" s="5" t="s">
        <v>7648</v>
      </c>
    </row>
    <row r="1322" spans="1:3" ht="19.95" customHeight="1" x14ac:dyDescent="0.45">
      <c r="A1322" t="s">
        <v>7648</v>
      </c>
      <c r="B1322" s="5" t="s">
        <v>7648</v>
      </c>
      <c r="C1322" s="5" t="s">
        <v>7648</v>
      </c>
    </row>
    <row r="1323" spans="1:3" ht="19.95" customHeight="1" x14ac:dyDescent="0.45">
      <c r="A1323" t="s">
        <v>7648</v>
      </c>
      <c r="B1323" s="5" t="s">
        <v>7648</v>
      </c>
      <c r="C1323" s="5" t="s">
        <v>7648</v>
      </c>
    </row>
    <row r="1324" spans="1:3" ht="19.95" customHeight="1" x14ac:dyDescent="0.45">
      <c r="A1324" t="s">
        <v>7648</v>
      </c>
      <c r="B1324" s="5" t="s">
        <v>7648</v>
      </c>
      <c r="C1324" s="5" t="s">
        <v>7648</v>
      </c>
    </row>
    <row r="1325" spans="1:3" ht="19.95" customHeight="1" x14ac:dyDescent="0.45">
      <c r="A1325" t="s">
        <v>7648</v>
      </c>
      <c r="B1325" s="5" t="s">
        <v>7648</v>
      </c>
      <c r="C1325" s="5" t="s">
        <v>7648</v>
      </c>
    </row>
    <row r="1326" spans="1:3" ht="19.95" customHeight="1" x14ac:dyDescent="0.45">
      <c r="A1326" t="s">
        <v>7648</v>
      </c>
      <c r="B1326" s="5" t="s">
        <v>7648</v>
      </c>
      <c r="C1326" s="5" t="s">
        <v>7648</v>
      </c>
    </row>
    <row r="1327" spans="1:3" ht="19.95" customHeight="1" x14ac:dyDescent="0.45">
      <c r="A1327" t="s">
        <v>7648</v>
      </c>
      <c r="B1327" s="5" t="s">
        <v>7648</v>
      </c>
      <c r="C1327" s="5" t="s">
        <v>7648</v>
      </c>
    </row>
    <row r="1328" spans="1:3" ht="19.95" customHeight="1" x14ac:dyDescent="0.45">
      <c r="A1328" t="s">
        <v>7648</v>
      </c>
      <c r="B1328" s="5" t="s">
        <v>7648</v>
      </c>
      <c r="C1328" s="5" t="s">
        <v>7648</v>
      </c>
    </row>
    <row r="1329" spans="1:3" ht="19.95" customHeight="1" x14ac:dyDescent="0.45">
      <c r="A1329" t="s">
        <v>7648</v>
      </c>
      <c r="B1329" s="5" t="s">
        <v>7648</v>
      </c>
      <c r="C1329" s="5" t="s">
        <v>7648</v>
      </c>
    </row>
    <row r="1330" spans="1:3" ht="19.95" customHeight="1" x14ac:dyDescent="0.45">
      <c r="A1330" t="s">
        <v>7648</v>
      </c>
      <c r="B1330" s="5" t="s">
        <v>7648</v>
      </c>
      <c r="C1330" s="5" t="s">
        <v>7648</v>
      </c>
    </row>
    <row r="1331" spans="1:3" ht="19.95" customHeight="1" x14ac:dyDescent="0.45">
      <c r="A1331" t="s">
        <v>7648</v>
      </c>
      <c r="B1331" s="5" t="s">
        <v>7648</v>
      </c>
      <c r="C1331" s="5" t="s">
        <v>7648</v>
      </c>
    </row>
    <row r="1332" spans="1:3" ht="19.95" customHeight="1" x14ac:dyDescent="0.45">
      <c r="A1332" t="s">
        <v>7648</v>
      </c>
      <c r="B1332" s="5" t="s">
        <v>7648</v>
      </c>
      <c r="C1332" s="5" t="s">
        <v>7648</v>
      </c>
    </row>
    <row r="1333" spans="1:3" ht="19.95" customHeight="1" x14ac:dyDescent="0.45">
      <c r="A1333" t="s">
        <v>7648</v>
      </c>
      <c r="B1333" s="5" t="s">
        <v>7648</v>
      </c>
      <c r="C1333" s="5" t="s">
        <v>7648</v>
      </c>
    </row>
    <row r="1334" spans="1:3" ht="19.95" customHeight="1" x14ac:dyDescent="0.45">
      <c r="A1334" t="s">
        <v>7648</v>
      </c>
      <c r="B1334" s="5" t="s">
        <v>7648</v>
      </c>
      <c r="C1334" s="5" t="s">
        <v>7648</v>
      </c>
    </row>
    <row r="1335" spans="1:3" ht="19.95" customHeight="1" x14ac:dyDescent="0.45">
      <c r="A1335" t="s">
        <v>7648</v>
      </c>
      <c r="B1335" s="5" t="s">
        <v>7648</v>
      </c>
      <c r="C1335" s="5" t="s">
        <v>7648</v>
      </c>
    </row>
    <row r="1336" spans="1:3" ht="19.95" customHeight="1" x14ac:dyDescent="0.45">
      <c r="A1336" t="s">
        <v>7648</v>
      </c>
      <c r="B1336" s="5" t="s">
        <v>7648</v>
      </c>
      <c r="C1336" s="5" t="s">
        <v>7648</v>
      </c>
    </row>
    <row r="1337" spans="1:3" ht="19.95" customHeight="1" x14ac:dyDescent="0.45">
      <c r="A1337" t="s">
        <v>7648</v>
      </c>
      <c r="B1337" s="5" t="s">
        <v>7648</v>
      </c>
      <c r="C1337" s="5" t="s">
        <v>7648</v>
      </c>
    </row>
    <row r="1338" spans="1:3" ht="19.95" customHeight="1" x14ac:dyDescent="0.45">
      <c r="A1338" t="s">
        <v>7648</v>
      </c>
      <c r="B1338" s="5" t="s">
        <v>7648</v>
      </c>
      <c r="C1338" s="5" t="s">
        <v>7648</v>
      </c>
    </row>
    <row r="1339" spans="1:3" ht="19.95" customHeight="1" x14ac:dyDescent="0.45">
      <c r="A1339" t="s">
        <v>7648</v>
      </c>
      <c r="B1339" s="5" t="s">
        <v>7648</v>
      </c>
      <c r="C1339" s="5" t="s">
        <v>7648</v>
      </c>
    </row>
    <row r="1340" spans="1:3" ht="19.95" customHeight="1" x14ac:dyDescent="0.45">
      <c r="A1340" t="s">
        <v>7648</v>
      </c>
      <c r="B1340" s="5" t="s">
        <v>7648</v>
      </c>
      <c r="C1340" s="5" t="s">
        <v>7648</v>
      </c>
    </row>
    <row r="1341" spans="1:3" ht="19.95" customHeight="1" x14ac:dyDescent="0.45">
      <c r="A1341" t="s">
        <v>7648</v>
      </c>
      <c r="B1341" s="5" t="s">
        <v>7648</v>
      </c>
      <c r="C1341" s="5" t="s">
        <v>7648</v>
      </c>
    </row>
    <row r="1342" spans="1:3" ht="19.95" customHeight="1" x14ac:dyDescent="0.45">
      <c r="A1342" t="s">
        <v>7648</v>
      </c>
      <c r="B1342" s="5" t="s">
        <v>7648</v>
      </c>
      <c r="C1342" s="5" t="s">
        <v>7648</v>
      </c>
    </row>
    <row r="1343" spans="1:3" ht="19.95" customHeight="1" x14ac:dyDescent="0.45">
      <c r="A1343" t="s">
        <v>7648</v>
      </c>
      <c r="B1343" s="5" t="s">
        <v>7648</v>
      </c>
      <c r="C1343" s="5" t="s">
        <v>7648</v>
      </c>
    </row>
    <row r="1344" spans="1:3" ht="19.95" customHeight="1" x14ac:dyDescent="0.45">
      <c r="A1344" t="s">
        <v>7648</v>
      </c>
      <c r="B1344" s="5" t="s">
        <v>7648</v>
      </c>
      <c r="C1344" s="5" t="s">
        <v>7648</v>
      </c>
    </row>
    <row r="1345" spans="1:3" ht="19.95" customHeight="1" x14ac:dyDescent="0.45">
      <c r="A1345" t="s">
        <v>7648</v>
      </c>
      <c r="B1345" s="5" t="s">
        <v>7648</v>
      </c>
      <c r="C1345" s="5" t="s">
        <v>7648</v>
      </c>
    </row>
    <row r="1346" spans="1:3" ht="19.95" customHeight="1" x14ac:dyDescent="0.45">
      <c r="A1346" t="s">
        <v>7648</v>
      </c>
      <c r="B1346" s="5" t="s">
        <v>7648</v>
      </c>
      <c r="C1346" s="5" t="s">
        <v>7648</v>
      </c>
    </row>
    <row r="1347" spans="1:3" ht="19.95" customHeight="1" x14ac:dyDescent="0.45">
      <c r="A1347" t="s">
        <v>7648</v>
      </c>
      <c r="B1347" s="5" t="s">
        <v>7648</v>
      </c>
      <c r="C1347" s="5" t="s">
        <v>7648</v>
      </c>
    </row>
    <row r="1348" spans="1:3" ht="19.95" customHeight="1" x14ac:dyDescent="0.45">
      <c r="A1348" t="s">
        <v>7648</v>
      </c>
      <c r="B1348" s="5" t="s">
        <v>7648</v>
      </c>
      <c r="C1348" s="5" t="s">
        <v>7648</v>
      </c>
    </row>
    <row r="1349" spans="1:3" ht="19.95" customHeight="1" x14ac:dyDescent="0.45">
      <c r="A1349" t="s">
        <v>7648</v>
      </c>
      <c r="B1349" s="5" t="s">
        <v>7648</v>
      </c>
      <c r="C1349" s="5" t="s">
        <v>7648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f3795f4-3871-48cc-b9e4-3aa1c27339c4">
      <Terms xmlns="http://schemas.microsoft.com/office/infopath/2007/PartnerControls"/>
    </lcf76f155ced4ddcb4097134ff3c332f>
    <TaxCatchAll xmlns="92c85782-91b6-4975-a634-e8e07eaefb7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5D354042C877B14FAC30866B36DF80F6" ma:contentTypeVersion="14" ma:contentTypeDescription="新しいドキュメントを作成します。" ma:contentTypeScope="" ma:versionID="c2702bc1093189d57a22a2b843660cd2">
  <xsd:schema xmlns:xsd="http://www.w3.org/2001/XMLSchema" xmlns:xs="http://www.w3.org/2001/XMLSchema" xmlns:p="http://schemas.microsoft.com/office/2006/metadata/properties" xmlns:ns2="0f3795f4-3871-48cc-b9e4-3aa1c27339c4" xmlns:ns3="92c85782-91b6-4975-a634-e8e07eaefb77" targetNamespace="http://schemas.microsoft.com/office/2006/metadata/properties" ma:root="true" ma:fieldsID="43e35ea8df458753066ea858e7d783d5" ns2:_="" ns3:_="">
    <xsd:import namespace="0f3795f4-3871-48cc-b9e4-3aa1c27339c4"/>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3795f4-3871-48cc-b9e4-3aa1c27339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1903594-feae-4d45-85ad-101f40d0130e}"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BAA7538-DB2B-4311-AF2E-C83ABB22F689}">
  <ds:schemaRefs>
    <ds:schemaRef ds:uri="http://schemas.microsoft.com/sharepoint/v3/contenttype/forms"/>
  </ds:schemaRefs>
</ds:datastoreItem>
</file>

<file path=customXml/itemProps2.xml><?xml version="1.0" encoding="utf-8"?>
<ds:datastoreItem xmlns:ds="http://schemas.openxmlformats.org/officeDocument/2006/customXml" ds:itemID="{242165F9-1B85-4ED9-B5F9-2F70A68BE661}">
  <ds:schemaRefs>
    <ds:schemaRef ds:uri="http://schemas.microsoft.com/office/2006/metadata/properties"/>
    <ds:schemaRef ds:uri="http://schemas.microsoft.com/office/2006/documentManagement/types"/>
    <ds:schemaRef ds:uri="http://purl.org/dc/elements/1.1/"/>
    <ds:schemaRef ds:uri="http://purl.org/dc/dcmitype/"/>
    <ds:schemaRef ds:uri="0f3795f4-3871-48cc-b9e4-3aa1c27339c4"/>
    <ds:schemaRef ds:uri="http://www.w3.org/XML/1998/namespace"/>
    <ds:schemaRef ds:uri="http://schemas.microsoft.com/office/infopath/2007/PartnerControls"/>
    <ds:schemaRef ds:uri="http://schemas.openxmlformats.org/package/2006/metadata/core-properties"/>
    <ds:schemaRef ds:uri="92c85782-91b6-4975-a634-e8e07eaefb77"/>
    <ds:schemaRef ds:uri="http://purl.org/dc/terms/"/>
  </ds:schemaRefs>
</ds:datastoreItem>
</file>

<file path=customXml/itemProps3.xml><?xml version="1.0" encoding="utf-8"?>
<ds:datastoreItem xmlns:ds="http://schemas.openxmlformats.org/officeDocument/2006/customXml" ds:itemID="{052CBFC8-E5BA-4950-8996-B8362670D6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f3795f4-3871-48cc-b9e4-3aa1c27339c4"/>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2025-07-08T23:50:06Z</cp:lastPrinted>
  <dcterms:created xsi:type="dcterms:W3CDTF">2019-06-05T06:28:00Z</dcterms:created>
  <dcterms:modified xsi:type="dcterms:W3CDTF">2025-11-27T06:26:24Z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0x0101005D354042C877B14FAC30866B36DF80F6</vt:lpwstr>
  </property>
  <property fmtid="{D5CDD505-2E9C-101B-9397-08002B2CF9AE}" pid="4" name="MediaServiceImageTags">
    <vt:lpwstr/>
  </property>
</Properties>
</file>