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CE9E98A2-A8D5-446F-9729-F89CEB5DEB31}" xr6:coauthVersionLast="47" xr6:coauthVersionMax="47" xr10:uidLastSave="{00000000-0000-0000-0000-000000000000}"/>
  <bookViews>
    <workbookView xWindow="2364" yWindow="1836" windowWidth="17280" windowHeight="9960"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ア!$A$1:$C$1555</definedName>
    <definedName name="_xlnm.Print_Area" localSheetId="10">エ!#REF!</definedName>
    <definedName name="_xlnm.Print_Area" localSheetId="1">様式３・小１!$A$1:$I$52</definedName>
    <definedName name="_xlnm.Print_Area" localSheetId="3">様式３・小２!$A$1:$I$52</definedName>
    <definedName name="_xlnm.Print_Area" localSheetId="5">様式３・小3!$A$1:$I$52</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'様式4・小学部（低）'!$A$1:$Z$136</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c r="C2" i="19" s="1"/>
  <c r="C63" i="18"/>
  <c r="C3" i="18"/>
  <c r="I3" i="18" a="1"/>
  <c r="I3" i="18" s="1"/>
  <c r="H3" i="18" a="1"/>
  <c r="H3" i="18" s="1"/>
  <c r="H2" i="18" s="1"/>
  <c r="E2" i="19" s="1"/>
  <c r="G3" i="18" a="1"/>
  <c r="G3" i="18" s="1"/>
  <c r="J3" i="18" a="1"/>
  <c r="J3" i="18" s="1"/>
  <c r="J2" i="18"/>
  <c r="G2" i="19" s="1"/>
  <c r="G2" i="18"/>
  <c r="D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<sst xmlns="http://schemas.openxmlformats.org/spreadsheetml/2006/main" count="13436" uniqueCount="7895">
  <si>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</si>
  <si>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</si>
  <si>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</si>
  <si>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</si>
  <si>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</si>
  <si>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</si>
  <si>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</si>
  <si>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</si>
  <si>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</si>
  <si>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</si>
  <si>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</si>
  <si>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</si>
  <si>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</si>
  <si>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</si>
  <si>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</si>
  <si>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</si>
  <si>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</si>
  <si>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</si>
  <si>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</si>
  <si>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</si>
  <si>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</si>
  <si>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</si>
  <si>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</si>
  <si>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</si>
  <si>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</si>
  <si>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</si>
  <si>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</si>
  <si>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</si>
  <si>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</si>
  <si>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</si>
  <si>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</si>
  <si>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</si>
  <si>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</si>
  <si>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</si>
  <si>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</si>
  <si>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</si>
  <si>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</si>
  <si>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</si>
  <si>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</si>
  <si>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</si>
  <si>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</si>
  <si>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</si>
  <si>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</si>
  <si>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</si>
  <si>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</si>
  <si>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</si>
  <si>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</si>
  <si>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</si>
  <si>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</si>
  <si>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</si>
  <si>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</si>
  <si>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</si>
  <si>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</si>
  <si>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</si>
  <si>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</si>
  <si>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</si>
  <si>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</si>
  <si>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</si>
  <si>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</si>
  <si>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</si>
  <si>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</si>
  <si>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</si>
  <si>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</si>
  <si>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</si>
  <si>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</si>
  <si>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</si>
  <si>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</si>
  <si>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</si>
  <si>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</si>
  <si>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</si>
  <si>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</si>
  <si>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</si>
  <si>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</si>
  <si>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</si>
  <si>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</si>
  <si>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</si>
  <si>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</si>
  <si>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</si>
  <si>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</si>
  <si>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</si>
  <si>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</si>
  <si>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</si>
  <si>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</si>
  <si>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</si>
  <si>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</si>
  <si>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</si>
  <si>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</si>
  <si>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</si>
  <si>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</si>
  <si>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</si>
  <si>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</si>
  <si>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</si>
  <si>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</si>
  <si>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</si>
  <si>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</si>
  <si>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</si>
  <si>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</si>
  <si>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</si>
  <si>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</si>
  <si>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</si>
  <si>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</si>
  <si>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</si>
  <si>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</si>
  <si>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</si>
  <si>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</si>
  <si>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</si>
  <si>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</si>
  <si>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</si>
  <si>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</si>
  <si>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</si>
  <si>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</si>
  <si>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</si>
  <si>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</si>
  <si>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</si>
  <si>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</si>
  <si>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</si>
  <si>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</si>
  <si>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</si>
  <si>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</si>
  <si>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</si>
  <si>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</si>
  <si>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</si>
  <si>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</si>
  <si>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</si>
  <si>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</si>
  <si>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</si>
  <si>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</si>
  <si>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</si>
  <si>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</si>
  <si>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</si>
  <si>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</si>
  <si>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</si>
  <si>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</si>
  <si>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</si>
  <si>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</si>
  <si>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</si>
  <si>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</si>
  <si>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</si>
  <si>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</si>
  <si>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</si>
  <si>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</si>
  <si>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</si>
  <si>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</si>
  <si>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</si>
  <si>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</si>
  <si>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</si>
  <si>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</si>
  <si>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</si>
  <si>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</si>
  <si>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</si>
  <si>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</si>
  <si>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</si>
  <si>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</si>
  <si>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</si>
  <si>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</si>
  <si>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</si>
  <si>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</si>
  <si>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</si>
  <si>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</si>
  <si>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</si>
  <si>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</si>
  <si>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</si>
  <si>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</si>
  <si>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</si>
  <si>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</si>
  <si>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</si>
  <si>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</si>
  <si>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</si>
  <si>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</si>
  <si>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</si>
  <si>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</si>
  <si>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</si>
  <si>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</si>
  <si>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</si>
  <si>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</si>
  <si>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</si>
  <si>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</si>
  <si>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</si>
  <si>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</si>
  <si>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</si>
  <si>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</si>
  <si>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</si>
  <si>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</si>
  <si>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</si>
  <si>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</si>
  <si>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</si>
  <si>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</si>
  <si>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</si>
  <si>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</si>
  <si>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</si>
  <si>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</si>
  <si>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</si>
  <si>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</si>
  <si>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</si>
  <si>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</si>
  <si>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</si>
  <si>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</si>
  <si>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</si>
  <si>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</si>
  <si>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</si>
  <si>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</si>
  <si>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</si>
  <si>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</si>
  <si>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</si>
  <si>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</si>
  <si>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</si>
  <si>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</si>
  <si>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</si>
  <si>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</si>
  <si>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</si>
  <si>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</si>
  <si>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</si>
  <si>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</si>
  <si>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</si>
  <si>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</si>
  <si>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</si>
  <si>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</si>
  <si>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</si>
  <si>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</si>
  <si>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</si>
  <si>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</si>
  <si>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</si>
  <si>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</si>
  <si>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</si>
  <si>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</si>
  <si>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</si>
  <si>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</si>
  <si>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</si>
  <si>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</si>
  <si>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</si>
  <si>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</si>
  <si>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</si>
  <si>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</si>
  <si>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</si>
  <si>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</si>
  <si>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</si>
  <si>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</si>
  <si>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</si>
  <si>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</si>
  <si>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</si>
  <si>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</si>
  <si>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</si>
  <si>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</si>
  <si>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</si>
  <si>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</si>
  <si>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</si>
  <si>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</si>
  <si>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</si>
  <si>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</si>
  <si>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</si>
  <si>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</si>
  <si>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</si>
  <si>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</si>
  <si>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</si>
  <si>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</si>
  <si>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</si>
  <si>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</si>
  <si>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</si>
  <si>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</si>
  <si>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</si>
  <si>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</si>
  <si>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</si>
  <si>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</si>
  <si>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</si>
  <si>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</si>
  <si>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</si>
  <si>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</si>
  <si>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</si>
  <si>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</si>
  <si>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</si>
  <si>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</si>
  <si>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</si>
  <si>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</si>
  <si>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</si>
  <si>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</si>
  <si>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</si>
  <si>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</si>
  <si>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</si>
  <si>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</si>
  <si>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</si>
  <si>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</si>
  <si>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</si>
  <si>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</si>
  <si>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</si>
  <si>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</si>
  <si>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</si>
  <si>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</si>
  <si>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</si>
  <si>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</si>
  <si>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</si>
  <si>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</si>
  <si>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</si>
  <si>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</si>
  <si>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</si>
  <si>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</si>
  <si>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</si>
  <si>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</si>
  <si>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</si>
  <si>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</si>
  <si>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</si>
  <si>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</si>
  <si>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</si>
  <si>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</si>
  <si>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</si>
  <si>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</si>
  <si>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</si>
  <si>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</si>
  <si>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</si>
  <si>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</si>
  <si>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</si>
  <si>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</si>
  <si>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</si>
  <si>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</si>
  <si>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</si>
  <si>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</si>
  <si>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</si>
  <si>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</si>
  <si>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</si>
  <si>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</si>
  <si>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</si>
  <si>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</si>
  <si>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</si>
  <si>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</si>
  <si>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</si>
  <si>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</si>
  <si>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</si>
  <si>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</si>
  <si>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</si>
  <si>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</si>
  <si>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</si>
  <si>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</si>
  <si>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</si>
  <si>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</si>
  <si>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</si>
  <si>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</si>
  <si>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</si>
  <si>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</si>
  <si>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</si>
  <si>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</si>
  <si>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</si>
  <si>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</si>
  <si>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</si>
  <si>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</si>
  <si>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</si>
  <si>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</si>
  <si>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</si>
  <si>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</si>
  <si>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</si>
  <si>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</si>
  <si>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</si>
  <si>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</si>
  <si>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</si>
  <si>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</si>
  <si>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</si>
  <si>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</si>
  <si>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</si>
  <si>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</si>
  <si>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</si>
  <si>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</si>
  <si>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</si>
  <si>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</si>
  <si>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</si>
  <si>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</si>
  <si>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</si>
  <si>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</si>
  <si>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</si>
  <si>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</si>
  <si>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</si>
  <si>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</si>
  <si>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</si>
  <si>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</si>
  <si>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</si>
  <si>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</si>
  <si>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</si>
  <si>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</si>
  <si>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</si>
  <si>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</si>
  <si>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</si>
  <si>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</si>
  <si>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</si>
  <si>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</si>
  <si>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</si>
  <si>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</si>
  <si>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</si>
  <si>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</si>
  <si>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</si>
  <si>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</si>
  <si>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</si>
  <si>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</si>
  <si>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</si>
  <si>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</si>
  <si>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</si>
  <si>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</si>
  <si>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</si>
  <si>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</si>
  <si>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</si>
  <si>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</si>
  <si>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</si>
  <si>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</si>
  <si>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</si>
  <si>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</si>
  <si>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</si>
  <si>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</si>
  <si>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</si>
  <si>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</si>
  <si>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</si>
  <si>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</si>
  <si>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</si>
  <si>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</si>
  <si>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</si>
  <si>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</si>
  <si>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</si>
  <si>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</si>
  <si>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</si>
  <si>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</si>
  <si>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</si>
  <si>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</si>
  <si>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</si>
  <si>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</si>
  <si>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</si>
  <si>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</si>
  <si>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</si>
  <si>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</si>
  <si>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</si>
  <si>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</si>
  <si>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</si>
  <si>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</si>
  <si>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</si>
  <si>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</si>
  <si>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</si>
  <si>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</si>
  <si>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</si>
  <si>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</si>
  <si>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</si>
  <si>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</si>
  <si>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</si>
  <si>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</si>
  <si>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</si>
  <si>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</si>
  <si>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</si>
  <si>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</si>
  <si>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</si>
  <si>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</si>
  <si>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</si>
  <si>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</si>
  <si>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</si>
  <si>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</si>
  <si>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</si>
  <si>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</si>
  <si>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</si>
  <si>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</si>
  <si>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</si>
  <si>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</si>
  <si>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</si>
  <si>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</si>
  <si>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</si>
  <si>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</si>
  <si>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</si>
  <si>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</si>
  <si>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</si>
  <si>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</si>
  <si>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</si>
  <si>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</si>
  <si>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</si>
  <si>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</si>
  <si>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</si>
  <si>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</si>
  <si>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</si>
  <si>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</si>
  <si>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</si>
  <si>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</si>
  <si>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</si>
  <si>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</si>
  <si>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</si>
  <si>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</si>
  <si>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</si>
  <si>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</si>
  <si>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</si>
  <si>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</si>
  <si>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</si>
  <si>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</si>
  <si>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</si>
  <si>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</si>
  <si>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</si>
  <si>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</si>
  <si>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</si>
  <si>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</si>
  <si>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</si>
  <si>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</si>
  <si>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</si>
  <si>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</si>
  <si>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</si>
  <si>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</si>
  <si>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</si>
  <si>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</si>
  <si>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</si>
  <si>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</si>
  <si>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</si>
  <si>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</si>
  <si>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</si>
  <si>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</si>
  <si>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</si>
  <si>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</si>
  <si>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</si>
  <si>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</si>
  <si>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</si>
  <si>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</si>
  <si>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</si>
  <si>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</si>
  <si>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</si>
  <si>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</si>
  <si>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</si>
  <si>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</si>
  <si>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</si>
  <si>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</si>
  <si>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</si>
  <si>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</si>
  <si>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</si>
  <si>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</si>
  <si>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</si>
  <si>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</si>
  <si>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</si>
  <si>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</si>
  <si>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</si>
  <si>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</si>
  <si>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</si>
  <si>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</si>
  <si>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</si>
  <si>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</si>
  <si>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</si>
  <si>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</si>
  <si>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</si>
  <si>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</si>
  <si>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</si>
  <si>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</si>
  <si>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</si>
  <si>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</si>
  <si>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</si>
  <si>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</si>
  <si>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</si>
  <si>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</si>
  <si>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</si>
  <si>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</si>
  <si>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</si>
  <si>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</si>
  <si>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</si>
  <si>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</si>
  <si>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</si>
  <si>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</si>
  <si>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</si>
  <si>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</si>
  <si>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</si>
  <si>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</si>
  <si>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</si>
  <si>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</si>
  <si>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</si>
  <si>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</si>
  <si>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</si>
  <si>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</si>
  <si>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</si>
  <si>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</si>
  <si>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</si>
  <si>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</si>
  <si>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</si>
  <si>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</si>
  <si>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</si>
  <si>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</si>
  <si>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</si>
  <si>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</si>
  <si>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</si>
  <si>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</si>
  <si>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</si>
  <si>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</si>
  <si>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</si>
  <si>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</si>
  <si>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</si>
  <si>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</si>
  <si>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</si>
  <si>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</si>
  <si>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</si>
  <si>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</si>
  <si>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</si>
  <si>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</si>
  <si>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</si>
  <si>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</si>
  <si>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</si>
  <si>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</si>
  <si>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</si>
  <si>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</si>
  <si>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</si>
  <si>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</si>
  <si>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</si>
  <si>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</si>
  <si>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</si>
  <si>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</si>
  <si>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</si>
  <si>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</si>
  <si>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</si>
  <si>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</si>
  <si>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</si>
  <si>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</si>
  <si>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</si>
  <si>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</si>
  <si>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</si>
  <si>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</si>
  <si>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</si>
  <si>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</si>
  <si>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</si>
  <si>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</si>
  <si>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</si>
  <si>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</si>
  <si>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</si>
  <si>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</si>
  <si>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</si>
  <si>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</si>
  <si>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</si>
  <si>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</si>
  <si>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</si>
  <si>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</si>
  <si>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</si>
  <si>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</si>
  <si>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</si>
  <si>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</si>
  <si>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</si>
  <si>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</si>
  <si>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</si>
  <si>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</si>
  <si>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</si>
  <si>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</si>
  <si>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</si>
  <si>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</si>
  <si>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</si>
  <si>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</si>
  <si>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</si>
  <si>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</si>
  <si>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</si>
  <si>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</si>
  <si>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</si>
  <si>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</si>
  <si>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</si>
  <si>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</si>
  <si>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</si>
  <si>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</si>
  <si>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</si>
  <si>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</si>
  <si>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</si>
  <si>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</si>
  <si>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</si>
  <si>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</si>
  <si>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</si>
  <si>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</si>
  <si>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</si>
  <si>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</si>
  <si>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</si>
  <si>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</si>
  <si>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</si>
  <si>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</si>
  <si>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</si>
  <si>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</si>
  <si>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</si>
  <si>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</si>
  <si>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</si>
  <si>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</si>
  <si>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</si>
  <si>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</si>
  <si>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</si>
  <si>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</si>
  <si>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</si>
  <si>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</si>
  <si>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</si>
  <si>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</si>
  <si>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</si>
  <si>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</si>
  <si>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</si>
  <si>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</si>
  <si>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</si>
  <si>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</si>
  <si>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</si>
  <si>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</si>
  <si>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</si>
  <si>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</si>
  <si>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</si>
  <si>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</si>
  <si>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</si>
  <si>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</si>
  <si>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</si>
  <si>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</si>
  <si>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</si>
  <si>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</si>
  <si>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</si>
  <si>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</si>
  <si>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</si>
  <si>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</si>
  <si>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</si>
  <si>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</si>
  <si>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</si>
  <si>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</si>
  <si>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</si>
  <si>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</si>
  <si>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</si>
  <si>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</si>
  <si>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</si>
  <si>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</si>
  <si>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</si>
  <si>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</si>
  <si>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</si>
  <si>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</si>
  <si>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</si>
  <si>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</si>
  <si>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</si>
  <si>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</si>
  <si>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</si>
  <si>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</si>
  <si>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</si>
  <si>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</si>
  <si>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</si>
  <si>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</si>
  <si>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</si>
  <si>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</si>
  <si>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</si>
  <si>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</si>
  <si>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</si>
  <si>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</si>
  <si>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</si>
  <si>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</si>
  <si>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</si>
  <si>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</si>
  <si>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</si>
  <si>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</si>
  <si>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</si>
  <si>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</si>
  <si>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</si>
  <si>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</si>
  <si>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</si>
  <si>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</si>
  <si>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</si>
  <si>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</si>
  <si>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</si>
  <si>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</si>
  <si>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</si>
  <si>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</si>
  <si>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</si>
  <si>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</si>
  <si>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</si>
  <si>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</si>
  <si>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</si>
  <si>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</si>
  <si>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</si>
  <si>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</si>
  <si>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</si>
  <si>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</si>
  <si>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</si>
  <si>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</si>
  <si>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</si>
  <si>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</si>
  <si>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</si>
  <si>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</si>
  <si>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</si>
  <si>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</si>
  <si>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</si>
  <si>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</si>
  <si>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</si>
  <si>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</si>
  <si>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</si>
  <si>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</si>
  <si>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</si>
  <si>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</si>
  <si>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</si>
  <si>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</si>
  <si>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</si>
  <si>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</si>
  <si>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</si>
  <si>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</si>
  <si>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</si>
  <si>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</si>
  <si>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</si>
  <si>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</si>
  <si>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</si>
  <si>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</si>
  <si>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</si>
  <si>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</si>
  <si>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</si>
  <si>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</si>
  <si>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</si>
  <si>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</si>
  <si>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</si>
  <si>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</si>
  <si>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</si>
  <si>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</si>
  <si>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</si>
  <si>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</si>
  <si>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</si>
  <si>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</si>
  <si>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</si>
  <si>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</si>
  <si>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</si>
  <si>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</si>
  <si>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</si>
  <si>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</si>
  <si>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</si>
  <si>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</si>
  <si>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</si>
  <si>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</si>
  <si>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</si>
  <si>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</si>
  <si>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</si>
  <si>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</si>
  <si>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</si>
  <si>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</si>
  <si>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</si>
  <si>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</si>
  <si>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</si>
  <si>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</si>
  <si>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</si>
  <si>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</si>
  <si>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</si>
  <si>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</si>
  <si>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</si>
  <si>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</si>
  <si>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</si>
  <si>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</si>
  <si>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</si>
  <si>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</si>
  <si>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</si>
  <si>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</si>
  <si>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</si>
  <si>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</si>
  <si>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</si>
  <si>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</si>
  <si>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</si>
  <si>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</si>
  <si>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</si>
  <si>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</si>
  <si>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</si>
  <si>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</si>
  <si>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</si>
  <si>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</si>
  <si>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</si>
  <si>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</si>
  <si>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</si>
  <si>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</si>
  <si>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</si>
  <si>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</si>
  <si>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</si>
  <si>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</si>
  <si>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</si>
  <si>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</si>
  <si>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</si>
  <si>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</si>
  <si>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</si>
  <si>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</si>
  <si>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</si>
  <si>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</si>
  <si>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</si>
  <si>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</si>
  <si>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</si>
  <si>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</si>
  <si>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</si>
  <si>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</si>
  <si>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</si>
  <si>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</si>
  <si>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</si>
  <si>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</si>
  <si>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</si>
  <si>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</si>
  <si>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</si>
  <si>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</si>
  <si>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</si>
  <si>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</si>
  <si>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</si>
  <si>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</si>
  <si>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</si>
  <si>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</si>
  <si>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</si>
  <si>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</si>
  <si>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</si>
  <si>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</si>
  <si>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</si>
  <si>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</si>
  <si>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</si>
  <si>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</si>
  <si>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</si>
  <si>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</si>
  <si>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</si>
  <si>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</si>
  <si>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</si>
  <si>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</si>
  <si>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</si>
  <si>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</si>
  <si>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</si>
  <si>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</si>
  <si>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</si>
  <si>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</si>
  <si>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</si>
  <si>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</si>
  <si>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</si>
  <si>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</si>
  <si>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</si>
  <si>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</si>
  <si>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</si>
  <si>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</si>
  <si>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</si>
  <si>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</si>
  <si>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</si>
  <si>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</si>
  <si>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</si>
  <si>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</si>
  <si>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</si>
  <si>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</si>
  <si>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</si>
  <si>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</si>
  <si>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</si>
  <si>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</si>
  <si>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</si>
  <si>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</si>
  <si>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</si>
  <si>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</si>
  <si>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</si>
  <si>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</si>
  <si>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</si>
  <si>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</si>
  <si>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</si>
  <si>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</si>
  <si>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</si>
  <si>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</si>
  <si>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</si>
  <si>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</si>
  <si>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</si>
  <si>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</si>
  <si>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</si>
  <si>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</si>
  <si>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</si>
  <si>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</si>
  <si>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</si>
  <si>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</si>
  <si>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</si>
  <si>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</si>
  <si>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</si>
  <si>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</si>
  <si>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</si>
  <si>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</si>
  <si>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</si>
  <si>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</si>
  <si>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</si>
  <si>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</si>
  <si>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</si>
  <si>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</si>
  <si>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</si>
  <si>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</si>
  <si>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</si>
  <si>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</si>
  <si>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</si>
  <si>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</si>
  <si>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</si>
  <si>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</si>
  <si>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</si>
  <si>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</si>
  <si>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</si>
  <si>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</si>
  <si>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</si>
  <si>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</si>
  <si>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</si>
  <si>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</si>
  <si>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</si>
  <si>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</si>
  <si>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</si>
  <si>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</si>
  <si>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</si>
  <si>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</si>
  <si>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</si>
  <si>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</si>
  <si>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</si>
  <si>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</si>
  <si>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</si>
  <si>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</si>
  <si>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</si>
  <si>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</si>
  <si>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</si>
  <si>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</si>
  <si>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</si>
  <si>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</si>
  <si>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</si>
  <si>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</si>
  <si>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</si>
  <si>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</si>
  <si>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</si>
  <si>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</si>
  <si>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</si>
  <si>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</si>
  <si>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</si>
  <si>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</si>
  <si>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</si>
  <si>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</si>
  <si>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</si>
  <si>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</si>
  <si>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</si>
  <si>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</si>
  <si>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</si>
  <si>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</si>
  <si>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</si>
  <si>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</si>
  <si>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</si>
  <si>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</si>
  <si>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</si>
  <si>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</si>
  <si>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</si>
  <si>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</si>
  <si>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</si>
  <si>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</si>
  <si>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</si>
  <si>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</si>
  <si>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</si>
  <si>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</si>
  <si>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</si>
  <si>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</si>
  <si>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</si>
  <si>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</si>
  <si>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</si>
  <si>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</si>
  <si>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</si>
  <si>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</si>
  <si>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</si>
  <si>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</si>
  <si>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</si>
  <si>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</si>
  <si>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</si>
  <si>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</si>
  <si>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</si>
  <si>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</si>
  <si>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</si>
  <si>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</si>
  <si>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</si>
  <si>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</si>
  <si>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</si>
  <si>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</si>
  <si>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</si>
  <si>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</si>
  <si>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</si>
  <si>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</si>
  <si>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</si>
  <si>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</si>
  <si>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</si>
  <si>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</si>
  <si>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</si>
  <si>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</si>
  <si>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</si>
  <si>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</si>
  <si>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</si>
  <si>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</si>
  <si>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</si>
  <si>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</si>
  <si>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</si>
  <si>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</si>
  <si>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</si>
  <si>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</si>
  <si>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</si>
  <si>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</si>
  <si>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</si>
  <si>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</si>
  <si>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</si>
  <si>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</si>
  <si>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</si>
  <si>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</si>
  <si>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</si>
  <si>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</si>
  <si>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</si>
  <si>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</si>
  <si>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</si>
  <si>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</si>
  <si>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</si>
  <si>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</si>
  <si>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</si>
  <si>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</si>
  <si>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</si>
  <si>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</si>
  <si>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</si>
  <si>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</si>
  <si>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</si>
  <si>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</si>
  <si>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</si>
  <si>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</si>
  <si>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</si>
  <si>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</si>
  <si>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</si>
  <si>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</si>
  <si>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</si>
  <si>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</si>
  <si>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</si>
  <si>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</si>
  <si>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</si>
  <si>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</si>
  <si>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</si>
  <si>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</si>
  <si>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</si>
  <si>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</si>
  <si>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</si>
  <si>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</si>
  <si>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</si>
  <si>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</si>
  <si>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</si>
  <si>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</si>
  <si>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</si>
  <si>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</si>
  <si>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</si>
  <si>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</si>
  <si>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</si>
  <si>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</si>
  <si>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</si>
  <si>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</si>
  <si>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</si>
  <si>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</si>
  <si>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</si>
  <si>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</si>
  <si>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</si>
  <si>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</si>
  <si>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</si>
  <si>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</si>
  <si>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</si>
  <si>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</si>
  <si>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</si>
  <si>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</si>
  <si>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</si>
  <si>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</si>
  <si>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</si>
  <si>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</si>
  <si>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</si>
  <si>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</si>
  <si>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</si>
  <si>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</si>
  <si>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</si>
  <si>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</si>
  <si>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</si>
  <si>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</si>
  <si>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</si>
  <si>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</si>
  <si>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</si>
  <si>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</si>
  <si>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</si>
  <si>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</si>
  <si>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</si>
  <si>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</si>
  <si>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</si>
  <si>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</si>
  <si>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</si>
  <si>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</si>
  <si>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</si>
  <si>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</si>
  <si>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</si>
  <si>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</si>
  <si>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</si>
  <si>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</si>
  <si>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</si>
  <si>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</si>
  <si>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</si>
  <si>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</si>
  <si>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</si>
  <si>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</si>
  <si>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</si>
  <si>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</si>
  <si>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</si>
  <si>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</si>
  <si>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</si>
  <si>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</si>
  <si>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</si>
  <si>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</si>
  <si>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</si>
  <si>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</si>
  <si>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</si>
  <si>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</si>
  <si>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</si>
  <si>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</si>
  <si>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</si>
  <si>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</si>
  <si>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</si>
  <si>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</si>
  <si>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</si>
  <si>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</si>
  <si>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</si>
  <si>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</si>
  <si>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</si>
  <si>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</si>
  <si>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</si>
  <si>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</si>
  <si>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</si>
  <si>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</si>
  <si>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</si>
  <si>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</si>
  <si>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</si>
  <si>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</si>
  <si>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</si>
  <si>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</si>
  <si>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</si>
  <si>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</si>
  <si>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</si>
  <si>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</si>
  <si>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</si>
  <si>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</si>
  <si>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</si>
  <si>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</si>
  <si>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</si>
  <si>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</si>
  <si>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</si>
  <si>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</si>
  <si>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</si>
  <si>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</si>
  <si>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</si>
  <si>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</si>
  <si>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</si>
  <si>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</si>
  <si>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</si>
  <si>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</si>
  <si>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</si>
  <si>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</si>
  <si>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</si>
  <si>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</si>
  <si>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</si>
  <si>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</si>
  <si>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</si>
  <si>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</si>
  <si>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</si>
  <si>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</si>
  <si>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</si>
  <si>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</si>
  <si>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</si>
  <si>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</si>
  <si>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</si>
  <si>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</si>
  <si>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</si>
  <si>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</si>
  <si>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</si>
  <si>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</si>
  <si>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</si>
  <si>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</si>
  <si>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</si>
  <si>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</si>
  <si>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</si>
  <si>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</si>
  <si>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</si>
  <si>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</si>
  <si>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</si>
  <si>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</si>
  <si>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</si>
  <si>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</si>
  <si>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</si>
  <si>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</si>
  <si>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</si>
  <si>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</si>
  <si>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</si>
  <si>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</si>
  <si>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</si>
  <si>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</si>
  <si>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</si>
  <si>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</si>
  <si>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</si>
  <si>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</si>
  <si>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</si>
  <si>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</si>
  <si>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</si>
  <si>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</si>
  <si>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</si>
  <si>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</si>
  <si>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</si>
  <si>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</si>
  <si>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</si>
  <si>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</si>
  <si>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</si>
  <si>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</si>
  <si>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</si>
  <si>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</si>
  <si>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</si>
  <si>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</si>
  <si>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</si>
  <si>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</si>
  <si>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</si>
  <si>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</si>
  <si>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</si>
  <si>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</si>
  <si>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</si>
  <si>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</si>
  <si>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</si>
  <si>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</si>
  <si>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</si>
  <si>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</si>
  <si>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</si>
  <si>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</si>
  <si>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</si>
  <si>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</si>
  <si>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</si>
  <si>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</si>
  <si>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</si>
  <si>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</si>
  <si>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</si>
  <si>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</si>
  <si>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</si>
  <si>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</si>
  <si>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</si>
  <si>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</si>
  <si>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</si>
  <si>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</si>
  <si>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</si>
  <si>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</si>
  <si>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</si>
  <si>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</si>
  <si>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</si>
  <si>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</si>
  <si>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</si>
  <si>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</si>
  <si>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</si>
  <si>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</si>
  <si>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</si>
  <si>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</si>
  <si>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</si>
  <si>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</si>
  <si>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</si>
  <si>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</si>
  <si>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</si>
  <si>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</si>
  <si>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</si>
  <si>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</si>
  <si>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</si>
  <si>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</si>
  <si>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</si>
  <si>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</si>
  <si>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</si>
  <si>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</si>
  <si>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</si>
  <si>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</si>
  <si>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</si>
  <si>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</si>
  <si>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</si>
  <si>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</si>
  <si>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</si>
  <si>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</si>
  <si>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</si>
  <si>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</si>
  <si>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</si>
  <si>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</si>
  <si>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</si>
  <si>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</si>
  <si>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</si>
  <si>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</si>
  <si>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</si>
  <si>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</si>
  <si>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</si>
  <si>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</si>
  <si>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</si>
  <si>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</si>
  <si>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</si>
  <si>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</si>
  <si>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</si>
  <si>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</si>
  <si>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</si>
  <si>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</si>
  <si>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</si>
  <si>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</si>
  <si>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</si>
  <si>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</si>
  <si>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</si>
  <si>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</si>
  <si>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</si>
  <si>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</si>
  <si>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</si>
  <si>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</si>
  <si>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</si>
  <si>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</si>
  <si>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</si>
  <si>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</si>
  <si>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</si>
  <si>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</si>
  <si>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</si>
  <si>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</si>
  <si>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</si>
  <si>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</si>
  <si>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</si>
  <si>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</si>
  <si>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</si>
  <si>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</si>
  <si>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</si>
  <si>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</si>
  <si>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</si>
  <si>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</si>
  <si>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</si>
  <si>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</si>
  <si>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</si>
  <si>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</si>
  <si>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</si>
  <si>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</si>
  <si>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</si>
  <si>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</si>
  <si>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</si>
  <si>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</si>
  <si>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</si>
  <si>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</si>
  <si>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</si>
  <si>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</si>
  <si>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</si>
  <si>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</si>
  <si>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</si>
  <si>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</si>
  <si>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</si>
  <si>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</si>
  <si>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</si>
  <si>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</si>
  <si>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</si>
  <si>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</si>
  <si>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</si>
  <si>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</si>
  <si>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</si>
  <si>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</si>
  <si>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</si>
  <si>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</si>
  <si>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</si>
  <si>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</si>
  <si>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</si>
  <si>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</si>
  <si>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</si>
  <si>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</si>
  <si>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</si>
  <si>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</si>
  <si>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</si>
  <si>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</si>
  <si>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</si>
  <si>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</si>
  <si>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</si>
  <si>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</si>
  <si>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</si>
  <si>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</si>
  <si>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</si>
  <si>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</si>
  <si>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</si>
  <si>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</si>
  <si>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</si>
  <si>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</si>
  <si>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</si>
  <si>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</si>
  <si>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</si>
  <si>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</si>
  <si>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</si>
  <si>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</si>
  <si>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</si>
  <si>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</si>
  <si>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</si>
  <si>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</si>
  <si>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</si>
  <si>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</si>
  <si>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</si>
  <si>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</si>
  <si>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</si>
  <si>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</si>
  <si>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</si>
  <si>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</si>
  <si>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</si>
  <si>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</si>
  <si>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</si>
  <si>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</si>
  <si>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</si>
  <si>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</si>
  <si>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</si>
  <si>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</si>
  <si>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</si>
  <si>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</si>
  <si>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</si>
  <si>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</si>
  <si>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</si>
  <si>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</si>
  <si>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</si>
  <si>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</si>
  <si>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</si>
  <si>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</si>
  <si>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</si>
  <si>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</si>
  <si>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</si>
  <si>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</si>
  <si>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</si>
  <si>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</si>
  <si>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</si>
  <si>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</si>
  <si>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</si>
  <si>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</si>
  <si>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</si>
  <si>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</si>
  <si>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</si>
  <si>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</si>
  <si>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</si>
  <si>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</si>
  <si>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</si>
  <si>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</si>
  <si>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</si>
  <si>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</si>
  <si>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</si>
  <si>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</si>
  <si>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</si>
  <si>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</si>
  <si>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</si>
  <si>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</si>
  <si>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</si>
  <si>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</si>
  <si>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</si>
  <si>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</si>
  <si>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</si>
  <si>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</si>
  <si>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</si>
  <si>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</si>
  <si>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</si>
  <si>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</si>
  <si>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</si>
  <si>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</si>
  <si>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</si>
  <si>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</si>
  <si>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</si>
  <si>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</si>
  <si>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</si>
  <si>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</si>
  <si>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</si>
  <si>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</si>
  <si>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</si>
  <si>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</si>
  <si>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</si>
  <si>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</si>
  <si>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</si>
  <si>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</si>
  <si>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</si>
  <si>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</si>
  <si>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</si>
  <si>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</si>
  <si>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</si>
  <si>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</si>
  <si>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</si>
  <si>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</si>
  <si>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</si>
  <si>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</si>
  <si>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</si>
  <si>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</si>
  <si>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</si>
  <si>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</si>
  <si>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</si>
  <si>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</si>
  <si>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</si>
  <si>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</si>
  <si>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</si>
  <si>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</si>
  <si>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</si>
  <si>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</si>
  <si>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</si>
  <si>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</si>
  <si>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</si>
  <si>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</si>
  <si>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</si>
  <si>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</si>
  <si>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</si>
  <si>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</si>
  <si>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</si>
  <si>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</si>
  <si>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</si>
  <si>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</si>
  <si>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</si>
  <si>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</si>
  <si>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</si>
  <si>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</si>
  <si>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</si>
  <si>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</si>
  <si>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</si>
  <si>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</si>
  <si>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</si>
  <si>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</si>
  <si>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</si>
  <si>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</si>
  <si>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</si>
  <si>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</si>
  <si>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</si>
  <si>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</si>
  <si>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</si>
  <si>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</si>
  <si>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</si>
  <si>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</si>
  <si>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</si>
  <si>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</si>
  <si>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</si>
  <si>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</si>
  <si>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</si>
  <si>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</si>
  <si>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</si>
  <si>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</si>
  <si>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</si>
  <si>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</si>
  <si>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</si>
  <si>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</si>
  <si>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</si>
  <si>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</si>
  <si>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</si>
  <si>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</si>
  <si>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</si>
  <si>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</si>
  <si>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</si>
  <si>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</si>
  <si>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</si>
  <si>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</si>
  <si>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</si>
  <si>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</si>
  <si>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</si>
  <si>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</si>
  <si>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</si>
  <si>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</si>
  <si>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</si>
  <si>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</si>
  <si>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</si>
  <si>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</si>
  <si>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</si>
  <si>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</si>
  <si>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</si>
  <si>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</si>
  <si>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</si>
  <si>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</si>
  <si>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</si>
  <si>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</si>
  <si>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</si>
  <si>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</si>
  <si>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</si>
  <si>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</si>
  <si>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</si>
  <si>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</si>
  <si>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</si>
  <si>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</si>
  <si>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</si>
  <si>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</si>
  <si>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</si>
  <si>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</si>
  <si>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</si>
  <si>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</si>
  <si>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</si>
  <si>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</si>
  <si>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</si>
  <si>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</si>
  <si>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</si>
  <si>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</si>
  <si>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</si>
  <si>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</si>
  <si>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</si>
  <si>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</si>
  <si>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</si>
  <si>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</si>
  <si>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</si>
  <si>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</si>
  <si>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</si>
  <si>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</si>
  <si>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</si>
  <si>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</si>
  <si>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</si>
  <si>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</si>
  <si>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</si>
  <si>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</si>
  <si>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</si>
  <si>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</si>
  <si>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</si>
  <si>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</si>
  <si>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</si>
  <si>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</si>
  <si>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</si>
  <si>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</si>
  <si>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</si>
  <si>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</si>
  <si>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</si>
  <si>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</si>
  <si>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</si>
  <si>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</si>
  <si>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</si>
  <si>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</si>
  <si>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</si>
  <si>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</si>
  <si>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</si>
  <si>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</si>
  <si>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</si>
  <si>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</si>
  <si>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</si>
  <si>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</si>
  <si>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</si>
  <si>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</si>
  <si>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</si>
  <si>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</si>
  <si>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</si>
  <si>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</si>
  <si>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</si>
  <si>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</si>
  <si>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</si>
  <si>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</si>
  <si>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</si>
  <si>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</si>
  <si>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</si>
  <si>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</si>
  <si>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</si>
  <si>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</si>
  <si>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</si>
  <si>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</si>
  <si>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</si>
  <si>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</si>
  <si>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</si>
  <si>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</si>
  <si>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</si>
  <si>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</si>
  <si>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</si>
  <si>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</si>
  <si>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</si>
  <si>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</si>
  <si>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</si>
  <si>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</si>
  <si>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</si>
  <si>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</si>
  <si>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</si>
  <si>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</si>
  <si>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</si>
  <si>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</si>
  <si>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</si>
  <si>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</si>
  <si>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</si>
  <si>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</si>
  <si>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</si>
  <si>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</si>
  <si>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</si>
  <si>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</si>
  <si>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</si>
  <si>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</si>
  <si>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</si>
  <si>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</si>
  <si>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</si>
  <si>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</si>
  <si>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</si>
  <si>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</si>
  <si>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</si>
  <si>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</si>
  <si>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</si>
  <si>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</si>
  <si>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</si>
  <si>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</si>
  <si>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</si>
  <si>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</si>
  <si>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</si>
  <si>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</si>
  <si>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</si>
  <si>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</si>
  <si>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</si>
  <si>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</si>
  <si>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</si>
  <si>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</si>
  <si>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</si>
  <si>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</si>
  <si>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</si>
  <si>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</si>
  <si>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</si>
  <si>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</si>
  <si>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</si>
  <si>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</si>
  <si>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</si>
  <si>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</si>
  <si>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</si>
  <si>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</si>
  <si>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</si>
  <si>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</si>
  <si>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</si>
  <si>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</si>
  <si>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</si>
  <si>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</si>
  <si>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</si>
  <si>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</si>
  <si>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</si>
  <si>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</si>
  <si>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</si>
  <si>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</si>
  <si>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</si>
  <si>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</si>
  <si>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</si>
  <si>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</si>
  <si>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</si>
  <si>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</si>
  <si>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</si>
  <si>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</si>
  <si>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</si>
  <si>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</si>
  <si>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</si>
  <si>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</si>
  <si>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</si>
  <si>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</si>
  <si>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</si>
  <si>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</si>
  <si>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</si>
  <si>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</si>
  <si>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</si>
  <si>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</si>
  <si>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</si>
  <si>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</si>
  <si>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</si>
  <si>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</si>
  <si>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</si>
  <si>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</si>
  <si>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</si>
  <si>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</si>
  <si>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</si>
  <si>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</si>
  <si>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</si>
  <si>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</si>
  <si>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</si>
  <si>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</si>
  <si>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</si>
  <si>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</si>
  <si>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</si>
  <si>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</si>
  <si>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</si>
  <si>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</si>
  <si>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</si>
  <si>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</si>
  <si>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</si>
  <si>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</si>
  <si>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</si>
  <si>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</si>
  <si>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</si>
  <si>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</si>
  <si>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</si>
  <si>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</si>
  <si>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</si>
  <si>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</si>
  <si>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</si>
  <si>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</si>
  <si>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</si>
  <si>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</si>
  <si>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</si>
  <si>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</si>
  <si>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</si>
  <si>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</si>
  <si>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</si>
  <si>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</si>
  <si>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</si>
  <si>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</si>
  <si>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</si>
  <si>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</si>
  <si>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</si>
  <si>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</si>
  <si>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</si>
  <si>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</si>
  <si>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</si>
  <si>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</si>
  <si>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</si>
  <si>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</si>
  <si>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</si>
  <si>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</si>
  <si>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</si>
  <si>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</si>
  <si>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</si>
  <si>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</si>
  <si>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</si>
  <si>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</si>
  <si>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</si>
  <si>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</si>
  <si>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</si>
  <si>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</si>
  <si>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</si>
  <si>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</si>
  <si>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</si>
  <si>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</si>
  <si>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</si>
  <si>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</si>
  <si>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</si>
  <si>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</si>
  <si>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</si>
  <si>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</si>
  <si>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</si>
  <si>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</si>
  <si>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</si>
  <si>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</si>
  <si>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</si>
  <si>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</si>
  <si>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</si>
  <si>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</si>
  <si>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</si>
  <si>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</si>
  <si>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</si>
  <si>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</si>
  <si>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</si>
  <si>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</si>
  <si>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</si>
  <si>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</si>
  <si>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</si>
  <si>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</si>
  <si>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</si>
  <si>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</si>
  <si>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</si>
  <si>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</si>
  <si>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</si>
  <si>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</si>
  <si>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</si>
  <si>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</si>
  <si>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</si>
  <si>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</si>
  <si>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</si>
  <si>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</si>
  <si>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</si>
  <si>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</si>
  <si>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</si>
  <si>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</si>
  <si>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</si>
  <si>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</si>
  <si>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</si>
  <si>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</si>
  <si>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</si>
  <si>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</si>
  <si>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</si>
  <si>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</si>
  <si>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</si>
  <si>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</si>
  <si>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</si>
  <si>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</si>
  <si>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</si>
  <si>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</si>
  <si>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</si>
  <si>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</si>
  <si>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</si>
  <si>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</si>
  <si>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</si>
  <si>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</si>
  <si>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</si>
  <si>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</si>
  <si>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</si>
  <si>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</si>
  <si>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</si>
  <si>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</si>
  <si>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</si>
  <si>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</si>
  <si>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</si>
  <si>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</si>
  <si>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</si>
  <si>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</si>
  <si>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</si>
  <si>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</si>
  <si>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</si>
  <si>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</si>
  <si>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</si>
  <si>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</si>
  <si>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</si>
  <si>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</si>
  <si>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</si>
  <si>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</si>
  <si>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</si>
  <si>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</si>
  <si>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</si>
  <si>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</si>
  <si>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</si>
  <si>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</si>
  <si>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</si>
  <si>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</si>
  <si>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</si>
  <si>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</si>
  <si>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</si>
  <si>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</si>
  <si>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</si>
  <si>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</si>
  <si>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</si>
  <si>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</si>
  <si>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</si>
  <si>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</si>
  <si>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</si>
  <si>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</si>
  <si>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</si>
  <si>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</si>
  <si>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</si>
  <si>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</si>
  <si>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</si>
  <si>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</si>
  <si>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</si>
  <si>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</si>
  <si>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</si>
  <si>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</si>
  <si>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</si>
  <si>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</si>
  <si>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</si>
  <si>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</si>
  <si>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</si>
  <si>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</si>
  <si>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</si>
  <si>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</si>
  <si>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</si>
  <si>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</si>
  <si>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</si>
  <si>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</si>
  <si>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</si>
  <si>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</si>
  <si>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</si>
  <si>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</si>
  <si>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</si>
  <si>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</si>
  <si>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</si>
  <si>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</si>
  <si>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</si>
  <si>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</si>
  <si>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</si>
  <si>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</si>
  <si>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</si>
  <si>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</si>
  <si>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</si>
  <si>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</si>
  <si>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</si>
  <si>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</si>
  <si>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</si>
  <si>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</si>
  <si>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</si>
  <si>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</si>
  <si>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</si>
  <si>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</si>
  <si>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</si>
  <si>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</si>
  <si>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</si>
  <si>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</si>
  <si>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</si>
  <si>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</si>
  <si>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</si>
  <si>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</si>
  <si>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</si>
  <si>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</si>
  <si>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</si>
  <si>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</si>
  <si>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</si>
  <si>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</si>
  <si>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</si>
  <si>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</si>
  <si>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</si>
  <si>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</si>
  <si>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</si>
  <si>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</si>
  <si>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</si>
  <si>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</si>
  <si>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</si>
  <si>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</si>
  <si>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</si>
  <si>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</si>
  <si>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</si>
  <si>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</si>
  <si>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</si>
  <si>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</si>
  <si>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</si>
  <si>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</si>
  <si>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</si>
  <si>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</si>
  <si>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</si>
  <si>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</si>
  <si>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</si>
  <si>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</si>
  <si>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</si>
  <si>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</si>
  <si>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</si>
  <si>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</si>
  <si>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</si>
  <si>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</si>
  <si>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</si>
  <si>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</si>
  <si>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</si>
  <si>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</si>
  <si>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</si>
  <si>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</si>
  <si>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</si>
  <si>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</si>
  <si>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</si>
  <si>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</si>
  <si>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</si>
  <si>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</si>
  <si>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</si>
  <si>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</si>
  <si>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</si>
  <si>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</si>
  <si>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</si>
  <si>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</si>
  <si>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</si>
  <si>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</si>
  <si>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</si>
  <si>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</si>
  <si>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</si>
  <si>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</si>
  <si>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</si>
  <si>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</si>
  <si>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</si>
  <si>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</si>
  <si>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</si>
  <si>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</si>
  <si>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</si>
  <si>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</si>
  <si>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</si>
  <si>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</si>
  <si>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</si>
  <si>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</si>
  <si>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</si>
  <si>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</si>
  <si>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</si>
  <si>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</si>
  <si>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</si>
  <si>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</si>
  <si>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</si>
  <si>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</si>
  <si>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</si>
  <si>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</si>
  <si>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</si>
  <si>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</si>
  <si>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</si>
  <si>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</si>
  <si>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</si>
  <si>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</si>
  <si>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</si>
  <si>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</si>
  <si>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</si>
  <si>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</si>
  <si>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</si>
  <si>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</si>
  <si>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</si>
  <si>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</si>
  <si>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</si>
  <si>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</si>
  <si>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</si>
  <si>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</si>
  <si>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</si>
  <si>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</si>
  <si>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</si>
  <si>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</si>
  <si>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</si>
  <si>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</si>
  <si>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</si>
  <si>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</si>
  <si>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</si>
  <si>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</si>
  <si>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</si>
  <si>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</si>
  <si>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</si>
  <si>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</si>
  <si>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</si>
  <si>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</si>
  <si>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</si>
  <si>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</si>
  <si>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</si>
  <si>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</si>
  <si>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</si>
  <si>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</si>
  <si>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</si>
  <si>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</si>
  <si>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</si>
  <si>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</si>
  <si>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</si>
  <si>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</si>
  <si>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</si>
  <si>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</si>
  <si>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</si>
  <si>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</si>
  <si>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</si>
  <si>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</si>
  <si>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</si>
  <si>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</si>
  <si>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</si>
  <si>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</si>
  <si>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</si>
  <si>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</si>
  <si>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</si>
  <si>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</si>
  <si>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</si>
  <si>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</si>
  <si>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</si>
  <si>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</si>
  <si>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</si>
  <si>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</si>
  <si>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</si>
  <si>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</si>
  <si>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</si>
  <si>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</si>
  <si>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</si>
  <si>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</si>
  <si>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</si>
  <si>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</si>
  <si>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</si>
  <si>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</si>
  <si>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</si>
  <si>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</si>
  <si>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</si>
  <si>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</si>
  <si>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</si>
  <si>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</si>
  <si>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</si>
  <si>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</si>
  <si>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</si>
  <si>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</si>
  <si>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</si>
  <si>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</si>
  <si>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</si>
  <si>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</si>
  <si>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</si>
  <si>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</si>
  <si>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</si>
  <si>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</si>
  <si>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</si>
  <si>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</si>
  <si>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</si>
  <si>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</si>
  <si>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</si>
  <si>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</si>
  <si>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</si>
  <si>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</si>
  <si>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</si>
  <si>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</si>
  <si>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</si>
  <si>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</si>
  <si>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</si>
  <si>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</si>
  <si>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</si>
  <si>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</si>
  <si>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</si>
  <si>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</si>
  <si>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</si>
  <si>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</si>
  <si>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</si>
  <si>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</si>
  <si>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</si>
  <si>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</si>
  <si>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</si>
  <si>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</si>
  <si>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</si>
  <si>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</si>
  <si>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</si>
  <si>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</si>
  <si>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</si>
  <si>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</si>
  <si>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</si>
  <si>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</si>
  <si>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</si>
  <si>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</si>
  <si>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</si>
  <si>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</si>
  <si>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</si>
  <si>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</si>
  <si>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</si>
  <si>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</si>
  <si>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</si>
  <si>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</si>
  <si>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</si>
  <si>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</si>
  <si>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</si>
  <si>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</si>
  <si>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</si>
  <si>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</si>
  <si>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</si>
  <si>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</si>
  <si>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</si>
  <si>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</si>
  <si>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</si>
  <si>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</si>
  <si>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</si>
  <si>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</si>
  <si>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</si>
  <si>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</si>
  <si>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</si>
  <si>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</si>
  <si>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</si>
  <si>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</si>
  <si>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</si>
  <si>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</si>
  <si>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</si>
  <si>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</si>
  <si>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</si>
  <si>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</si>
  <si>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</si>
  <si>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</si>
  <si>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</si>
  <si>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</si>
  <si>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</si>
  <si>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</si>
  <si>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</si>
  <si>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</si>
  <si>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</si>
  <si>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</si>
  <si>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</si>
  <si>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</si>
  <si>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</si>
  <si>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</si>
  <si>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</si>
  <si>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</si>
  <si>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</si>
  <si>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</si>
  <si>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</si>
  <si>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</si>
  <si>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</si>
  <si>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</si>
  <si>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</si>
  <si>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</si>
  <si>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</si>
  <si>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</si>
  <si>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</si>
  <si>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</si>
  <si>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</si>
  <si>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</si>
  <si>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</si>
  <si>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</si>
  <si>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</si>
  <si>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</si>
  <si>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</si>
  <si>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</si>
  <si>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</si>
  <si>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</si>
  <si>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</si>
  <si>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</si>
  <si>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</si>
  <si>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</si>
  <si>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</si>
  <si>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</si>
  <si>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</si>
  <si>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</si>
  <si>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</si>
  <si>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</si>
  <si>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</si>
  <si>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</si>
  <si>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</si>
  <si>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</si>
  <si>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</si>
  <si>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</si>
  <si>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</si>
  <si>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</si>
  <si>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</si>
  <si>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</si>
  <si>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</si>
  <si>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</si>
  <si>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</si>
  <si>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</si>
  <si>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</si>
  <si>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</si>
  <si>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</si>
  <si>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</si>
  <si>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</si>
  <si>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</si>
  <si>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</si>
  <si>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</si>
  <si>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</si>
  <si>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</si>
  <si>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</si>
  <si>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</si>
  <si>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</si>
  <si>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</si>
  <si>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</si>
  <si>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</si>
  <si>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</si>
  <si>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</si>
  <si>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</si>
  <si>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</si>
  <si>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</si>
  <si>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</si>
  <si>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</si>
  <si>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</si>
  <si>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</si>
  <si>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</si>
  <si>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</si>
  <si>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</si>
  <si>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</si>
  <si>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</si>
  <si>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</si>
  <si>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</si>
  <si>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</si>
  <si>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</si>
  <si>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</si>
  <si>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</si>
  <si>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</si>
  <si>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</si>
  <si>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</si>
  <si>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</si>
  <si>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</si>
  <si>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</si>
  <si>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</si>
  <si>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</si>
  <si>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</si>
  <si>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</si>
  <si>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</si>
  <si>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</si>
  <si>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</si>
  <si>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</si>
  <si>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</si>
  <si>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</si>
  <si>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</si>
  <si>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</si>
  <si>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</si>
  <si>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</si>
  <si>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</si>
  <si>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</si>
  <si>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</si>
  <si>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</si>
  <si>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</si>
  <si>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</si>
  <si>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</si>
  <si>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</si>
  <si>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</si>
  <si>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</si>
  <si>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</si>
  <si>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</si>
  <si>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</si>
  <si>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</si>
  <si>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</si>
  <si>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</si>
  <si>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</si>
  <si>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</si>
  <si>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</si>
  <si>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</si>
  <si>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</si>
  <si>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</si>
  <si>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</si>
  <si>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</si>
  <si>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</si>
  <si>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</si>
  <si>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</si>
  <si>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</si>
  <si>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</si>
  <si>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</si>
  <si>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</si>
  <si>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</si>
  <si>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</si>
  <si>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</si>
  <si>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</si>
  <si>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</si>
  <si>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</si>
  <si>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</si>
  <si>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</si>
  <si>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</si>
  <si>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</si>
  <si>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</si>
  <si>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</si>
  <si>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</si>
  <si>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</si>
  <si>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</si>
  <si>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</si>
  <si>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</si>
  <si>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</si>
  <si>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</si>
  <si>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</si>
  <si>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</si>
  <si>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</si>
  <si>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</si>
  <si>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</si>
  <si>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</si>
  <si>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</si>
  <si>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</si>
  <si>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</si>
  <si>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</si>
  <si>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</si>
  <si>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</si>
  <si>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</si>
  <si>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</si>
  <si>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</si>
  <si>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</si>
  <si>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</si>
  <si>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</si>
  <si>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</si>
  <si>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</si>
  <si>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</si>
  <si>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</si>
  <si>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</si>
  <si>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</si>
  <si>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</si>
  <si>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</si>
  <si>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</si>
  <si>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</si>
  <si>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</si>
  <si>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</si>
  <si>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</si>
  <si>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</si>
  <si>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</si>
  <si>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</si>
  <si>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</si>
  <si>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</si>
  <si>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</si>
  <si>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</si>
  <si>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</si>
  <si>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</si>
  <si>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</si>
  <si>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</si>
  <si>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</si>
  <si>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</si>
  <si>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</si>
  <si>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</si>
  <si>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</si>
  <si>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</si>
  <si>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</si>
  <si>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</si>
  <si>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</si>
  <si>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</si>
  <si>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</si>
  <si>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</si>
  <si>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</si>
  <si>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</si>
  <si>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</si>
  <si>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</si>
  <si>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</si>
  <si>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</si>
  <si>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</si>
  <si>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</si>
  <si>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</si>
  <si>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</si>
  <si>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</si>
  <si>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</si>
  <si>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</si>
  <si>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</si>
  <si>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</si>
  <si>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</si>
  <si>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</si>
  <si>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</si>
  <si>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</si>
  <si>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</si>
  <si>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</si>
  <si>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</si>
  <si>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</si>
  <si>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</si>
  <si>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</si>
  <si>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</si>
  <si>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</si>
  <si>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</si>
  <si>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</si>
  <si>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</si>
  <si>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</si>
  <si>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</si>
  <si>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</si>
  <si>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</si>
  <si>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</si>
  <si>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</si>
  <si>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</si>
  <si>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</si>
  <si>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</si>
  <si>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</si>
  <si>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</si>
  <si>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</si>
  <si>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</si>
  <si>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</si>
  <si>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</si>
  <si>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</si>
  <si>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</si>
  <si>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</si>
  <si>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</si>
  <si>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</si>
  <si>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</si>
  <si>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</si>
  <si>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</si>
  <si>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</si>
  <si>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</si>
  <si>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</si>
  <si>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</si>
  <si>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</si>
  <si>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</si>
  <si>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</si>
  <si>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</si>
  <si>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</si>
  <si>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</si>
  <si>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</si>
  <si>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</si>
  <si>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</si>
  <si>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</si>
  <si>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</si>
  <si>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</si>
  <si>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</si>
  <si>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</si>
  <si>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</si>
  <si>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</si>
  <si>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</si>
  <si>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</si>
  <si>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</si>
  <si>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</si>
  <si>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</si>
  <si>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</si>
  <si>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</si>
  <si>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</si>
  <si>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</si>
  <si>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</si>
  <si>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</si>
  <si>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</si>
  <si>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</si>
  <si>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</si>
  <si>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</si>
  <si>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</si>
  <si>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</si>
  <si>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</si>
  <si>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</si>
  <si>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</si>
  <si>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</si>
  <si>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</si>
  <si>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</si>
  <si>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</si>
  <si>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</si>
  <si>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</si>
  <si>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</si>
  <si>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</si>
  <si>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</si>
  <si>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</si>
  <si>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</si>
  <si>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</si>
  <si>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</si>
  <si>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</si>
  <si>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</si>
  <si>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</si>
  <si>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</si>
  <si>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</si>
  <si>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</si>
  <si>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</si>
  <si>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</si>
  <si>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</si>
  <si>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</si>
  <si>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</si>
  <si>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</si>
  <si>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</si>
  <si>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</si>
  <si>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</si>
  <si>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</si>
  <si>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</si>
  <si>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</si>
  <si>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</si>
  <si>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</si>
  <si>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</si>
  <si>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</si>
  <si>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</si>
  <si>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</si>
  <si>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</si>
  <si>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</si>
  <si>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</si>
  <si>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</si>
  <si>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</si>
  <si>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</si>
  <si>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</si>
  <si>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</si>
  <si>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</si>
  <si>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</si>
  <si>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</si>
  <si>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</si>
  <si>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</si>
  <si>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</si>
  <si>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</si>
  <si>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</si>
  <si>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</si>
  <si>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</si>
  <si>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</si>
  <si>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</si>
  <si>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</si>
  <si>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</si>
  <si>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</si>
  <si>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</si>
  <si>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</si>
  <si>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</si>
  <si>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</si>
  <si>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</si>
  <si>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</si>
  <si>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</si>
  <si>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</si>
  <si>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</si>
  <si>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</si>
  <si>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</si>
  <si>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</si>
  <si>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</si>
  <si>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</si>
  <si>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</si>
  <si>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</si>
  <si>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</si>
  <si>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</si>
  <si>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</si>
  <si>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</si>
  <si>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</si>
  <si>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</si>
  <si>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</si>
  <si>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</si>
  <si>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</si>
  <si>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</si>
  <si>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</si>
  <si>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</si>
  <si>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</si>
  <si>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</si>
  <si>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</si>
  <si>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</si>
  <si>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</si>
  <si>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</si>
  <si>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</si>
  <si>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</si>
  <si>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</si>
  <si>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</si>
  <si>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</si>
  <si>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</si>
  <si>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</si>
  <si>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</si>
  <si>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</si>
  <si>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</si>
  <si>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</si>
  <si>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</si>
  <si>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</si>
  <si>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</si>
  <si>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</si>
  <si>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</si>
  <si>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</si>
  <si>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</si>
  <si>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</si>
  <si>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</si>
  <si>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</si>
  <si>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</si>
  <si>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</si>
  <si>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</si>
  <si>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</si>
  <si>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</si>
  <si>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</si>
  <si>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</si>
  <si>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</si>
  <si>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</si>
  <si>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</si>
  <si>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</si>
  <si>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</si>
  <si>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</si>
  <si>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</si>
  <si>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</si>
  <si>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</si>
  <si>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</si>
  <si>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</si>
  <si>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</si>
  <si>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</si>
  <si>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</si>
  <si>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</si>
  <si>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</si>
  <si>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</si>
  <si>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</si>
  <si>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</si>
  <si>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</si>
  <si>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</si>
  <si>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</si>
  <si>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</si>
  <si>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</si>
  <si>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</si>
  <si>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</si>
  <si>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</si>
  <si>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</si>
  <si>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</si>
  <si>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</si>
  <si>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</si>
  <si>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</si>
  <si>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</si>
  <si>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</si>
  <si>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</si>
  <si>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</si>
  <si>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</si>
  <si>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</si>
  <si>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</si>
  <si>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</si>
  <si>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</si>
  <si>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</si>
  <si>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</si>
  <si>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</si>
  <si>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</si>
  <si>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</si>
  <si>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</si>
  <si>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</si>
  <si>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</si>
  <si>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</si>
  <si>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</si>
  <si>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</si>
  <si>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</si>
  <si>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</si>
  <si>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</si>
  <si>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</si>
  <si>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</si>
  <si>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</si>
  <si>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</si>
  <si>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</si>
  <si>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</si>
  <si>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</si>
  <si>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</si>
  <si>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</si>
  <si>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</si>
  <si>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</si>
  <si>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</si>
  <si>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</si>
  <si>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</si>
  <si>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</si>
  <si>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</si>
  <si>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</si>
  <si>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</si>
  <si>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</si>
  <si>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</si>
  <si>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</si>
  <si>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</si>
  <si>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</si>
  <si>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</si>
  <si>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</si>
  <si>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</si>
  <si>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</si>
  <si>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</si>
  <si>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</si>
  <si>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</si>
  <si>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</si>
  <si>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</si>
  <si>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</si>
  <si>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</si>
  <si>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</si>
  <si>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</si>
  <si>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</si>
  <si>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</si>
  <si>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</si>
  <si>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</si>
  <si>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</si>
  <si>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</si>
  <si>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</si>
  <si>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</si>
  <si>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</si>
  <si>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</si>
  <si>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</si>
  <si>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</si>
  <si>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</si>
  <si>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</si>
  <si>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</si>
  <si>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</si>
  <si>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</si>
  <si>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</si>
  <si>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</si>
  <si>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</si>
  <si>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</si>
  <si>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</si>
  <si>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</si>
  <si>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</si>
  <si>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</si>
  <si>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</si>
  <si>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</si>
  <si>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</si>
  <si>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</si>
  <si>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</si>
  <si>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</si>
  <si>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</si>
  <si>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</si>
  <si>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</si>
  <si>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</si>
  <si>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</si>
  <si>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</si>
  <si>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</si>
  <si>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</si>
  <si>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</si>
  <si>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</si>
  <si>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</si>
  <si>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</si>
  <si>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</si>
  <si>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</si>
  <si>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</si>
  <si>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</si>
  <si>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</si>
  <si>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</si>
  <si>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</si>
  <si>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</si>
  <si>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</si>
  <si>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</si>
  <si>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</si>
  <si>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</si>
  <si>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</si>
  <si>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</si>
  <si>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</si>
  <si>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</si>
  <si>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</si>
  <si>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</si>
  <si>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</si>
  <si>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</si>
  <si>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</si>
  <si>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</si>
  <si>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</si>
  <si>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</si>
  <si>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</si>
  <si>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</si>
  <si>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</si>
  <si>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</si>
  <si>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</si>
  <si>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</si>
  <si>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</si>
  <si>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</si>
  <si>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</si>
  <si>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</si>
  <si>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</si>
  <si>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</si>
  <si>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</si>
  <si>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</si>
  <si>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</si>
  <si>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</si>
  <si>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</si>
  <si>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</si>
  <si>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</si>
  <si>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</si>
  <si>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</si>
  <si>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</si>
  <si>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</si>
  <si>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</si>
  <si>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</si>
  <si>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</si>
  <si>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</si>
  <si>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</si>
  <si>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</si>
  <si>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</si>
  <si>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</si>
  <si>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</si>
  <si>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</si>
  <si>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</si>
  <si>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</si>
  <si>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</si>
  <si>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</si>
  <si>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</si>
  <si>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</si>
  <si>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</si>
  <si>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</si>
  <si>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</si>
  <si>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</si>
  <si>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</si>
  <si>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</si>
  <si>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</si>
  <si>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</si>
  <si>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</si>
  <si>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</si>
  <si>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</si>
  <si>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</si>
  <si>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</si>
  <si>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</si>
  <si>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</si>
  <si>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</si>
  <si>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</si>
  <si>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</si>
  <si>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</si>
  <si>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</si>
  <si>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</si>
  <si>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</si>
  <si>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</si>
  <si>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</si>
  <si>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</si>
  <si>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</si>
  <si>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</si>
  <si>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</si>
  <si>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</si>
  <si>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</si>
  <si>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</si>
  <si>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</si>
  <si>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</si>
  <si>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</si>
  <si>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</si>
  <si>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</si>
  <si>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</si>
  <si>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</si>
  <si>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</si>
  <si>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</si>
  <si>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</si>
  <si>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</si>
  <si>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</si>
  <si>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</si>
  <si>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</si>
  <si>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</si>
  <si>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</si>
  <si>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</si>
  <si>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</si>
  <si>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</si>
  <si>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</si>
  <si>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</si>
  <si>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</si>
  <si>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</si>
  <si>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</si>
  <si>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</si>
  <si>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</si>
  <si>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</si>
  <si>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</si>
  <si>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</si>
  <si>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</si>
  <si>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</si>
  <si>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</si>
  <si>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</si>
  <si>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</si>
  <si>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</si>
  <si>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</si>
  <si>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</si>
  <si>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</si>
  <si>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</si>
  <si>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</si>
  <si>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</si>
  <si>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</si>
  <si>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</si>
  <si>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</si>
  <si>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</si>
  <si>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</si>
  <si>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</si>
  <si>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</si>
  <si>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</si>
  <si>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</si>
  <si>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</si>
  <si>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</si>
  <si>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</si>
  <si>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</si>
  <si>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</si>
  <si>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</si>
  <si>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</si>
  <si>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</si>
  <si>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</si>
  <si>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</si>
  <si>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</si>
  <si>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</si>
  <si>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</si>
  <si>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</si>
  <si>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</si>
  <si>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</si>
  <si>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</si>
  <si>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</si>
  <si>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</si>
  <si>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</si>
  <si>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</si>
  <si>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</si>
  <si>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</si>
  <si>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</si>
  <si>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</si>
  <si>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</si>
  <si>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</si>
  <si>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</si>
  <si>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</si>
  <si>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</si>
  <si>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</si>
  <si>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</si>
  <si>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</si>
  <si>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</si>
  <si>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</si>
  <si>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</si>
  <si>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</si>
  <si>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</si>
  <si>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</si>
  <si>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</si>
  <si>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</si>
  <si>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</si>
  <si>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</si>
  <si>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</si>
  <si>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</si>
  <si>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</si>
  <si>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</si>
  <si>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</si>
  <si>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</si>
  <si>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</si>
  <si>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</si>
  <si>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</si>
  <si>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</si>
  <si>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</si>
  <si>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</si>
  <si>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</si>
  <si>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</si>
  <si>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</si>
  <si>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</si>
  <si>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</si>
  <si>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</si>
  <si>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</si>
  <si>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</si>
  <si>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</si>
  <si>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</si>
  <si>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</si>
  <si>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</si>
  <si>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</si>
  <si>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</si>
  <si>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</si>
  <si>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</si>
  <si>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</si>
  <si>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</si>
  <si>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</si>
  <si>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</si>
  <si>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</si>
  <si>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</si>
  <si>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</si>
  <si>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</si>
  <si>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</si>
  <si>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</si>
  <si>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</si>
  <si>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</si>
  <si>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</si>
  <si>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</si>
  <si>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</si>
  <si>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</si>
  <si>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</si>
  <si>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</si>
  <si>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</si>
  <si>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</si>
  <si>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</si>
  <si>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</si>
  <si>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</si>
  <si>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</si>
  <si>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</si>
  <si>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</si>
  <si>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</si>
  <si>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</si>
  <si>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</si>
  <si>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</si>
  <si>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</si>
  <si>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</si>
  <si>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</si>
  <si>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</si>
  <si>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</si>
  <si>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</si>
  <si>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</si>
  <si>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</si>
  <si>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</si>
  <si>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</si>
  <si>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</si>
  <si>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</si>
  <si>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</si>
  <si>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</si>
  <si>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</si>
  <si>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</si>
  <si>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</si>
  <si>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</si>
  <si>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</si>
  <si>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</si>
  <si>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</si>
  <si>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</si>
  <si>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</si>
  <si>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</si>
  <si>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</si>
  <si>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</si>
  <si>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</si>
  <si>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</si>
  <si>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</si>
  <si>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</si>
  <si>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</si>
  <si>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</si>
  <si>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</si>
  <si>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</si>
  <si>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</si>
  <si>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</si>
  <si>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</si>
  <si>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</si>
  <si>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</si>
  <si>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</si>
  <si>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</si>
  <si>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</si>
  <si>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</si>
  <si>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</si>
  <si>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</si>
  <si>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</si>
  <si>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</si>
  <si>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</si>
  <si>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</si>
  <si>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</si>
  <si>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</si>
  <si>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</si>
  <si>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</si>
  <si>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</si>
  <si>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</si>
  <si>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</si>
  <si>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</si>
  <si>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</si>
  <si>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</si>
  <si>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</si>
  <si>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</si>
  <si>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</si>
  <si>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</si>
  <si>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</si>
  <si>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</si>
  <si>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</si>
  <si>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</si>
  <si>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</si>
  <si>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</si>
  <si>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</si>
  <si>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</si>
  <si>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</si>
  <si>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</si>
  <si>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</si>
  <si>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</si>
  <si>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</si>
  <si>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</si>
  <si>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</si>
  <si>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</si>
  <si>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</si>
  <si>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</si>
  <si>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</si>
  <si>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</si>
  <si>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</si>
  <si>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</si>
  <si>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</si>
  <si>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</si>
  <si>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</si>
  <si>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</si>
  <si>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</si>
  <si>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</si>
  <si>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</si>
  <si>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</si>
  <si>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</si>
  <si>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</si>
  <si>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</si>
  <si>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</si>
  <si>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</si>
  <si>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</si>
  <si>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</si>
  <si>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</si>
  <si>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</si>
  <si>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</si>
  <si>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</si>
  <si>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</si>
  <si>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</si>
  <si>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</si>
  <si>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</si>
  <si>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</si>
  <si>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</si>
  <si>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</si>
  <si>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</si>
  <si>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</si>
  <si>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</si>
  <si>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</si>
  <si>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</si>
  <si>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</si>
  <si>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</si>
  <si>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</si>
  <si>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</si>
  <si>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</si>
  <si>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</si>
  <si>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</si>
  <si>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</si>
  <si>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</si>
  <si>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</si>
  <si>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</si>
  <si>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</si>
  <si>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</si>
  <si>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</si>
  <si>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</si>
  <si>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</si>
  <si>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</si>
  <si>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</si>
  <si>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</si>
  <si>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</si>
  <si>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</si>
  <si>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</si>
  <si>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</si>
  <si>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</si>
  <si>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</si>
  <si>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</si>
  <si>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</si>
  <si>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</si>
  <si>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</si>
  <si>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</si>
  <si>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</si>
  <si>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</si>
  <si>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</si>
  <si>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</si>
  <si>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</si>
  <si>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</si>
  <si>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</si>
  <si>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</si>
  <si>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</si>
  <si>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</si>
  <si>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</si>
  <si>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</si>
  <si>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</si>
  <si>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</si>
  <si>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</si>
  <si>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</si>
  <si>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</si>
  <si>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</si>
  <si>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</si>
  <si>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</si>
  <si>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</si>
  <si>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</si>
  <si>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</si>
  <si>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</si>
  <si>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</si>
  <si>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</si>
  <si>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</si>
  <si>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</si>
  <si>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</si>
  <si>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</si>
  <si>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</si>
  <si>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</si>
  <si>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</si>
  <si>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</si>
  <si>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</si>
  <si>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</si>
  <si>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</si>
  <si>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</si>
  <si>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</si>
  <si>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</si>
  <si>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</si>
  <si>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</si>
  <si>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</si>
  <si>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</si>
  <si>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</si>
  <si>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</si>
  <si>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</si>
  <si>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</si>
  <si>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</si>
  <si>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</si>
  <si>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</si>
  <si>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</si>
  <si>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</si>
  <si>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</si>
  <si>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</si>
  <si>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</si>
  <si>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</si>
  <si>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</si>
  <si>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</si>
  <si>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</si>
  <si>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</si>
  <si>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</si>
  <si>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</si>
  <si>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</si>
  <si>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</si>
  <si>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</si>
  <si>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</si>
  <si>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</si>
  <si>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</si>
  <si>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</si>
  <si>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</si>
  <si>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</si>
  <si>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</si>
  <si>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</si>
  <si>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</si>
  <si>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</si>
  <si>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</si>
  <si>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</si>
  <si>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</si>
  <si>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</si>
  <si>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</si>
  <si>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</si>
  <si>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</si>
  <si>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</si>
  <si>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</si>
  <si>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</si>
  <si>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</si>
  <si>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</si>
  <si>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</si>
  <si>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</si>
  <si>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</si>
  <si>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</si>
  <si>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</si>
  <si>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</si>
  <si>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</si>
  <si>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</si>
  <si>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</si>
  <si>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</si>
  <si>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</si>
  <si>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</si>
  <si>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</si>
  <si>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</si>
  <si>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</si>
  <si>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</si>
  <si>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</si>
  <si>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</si>
  <si>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</si>
  <si>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</si>
  <si>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</si>
  <si>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</si>
  <si>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</si>
  <si>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</si>
  <si>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</si>
  <si>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</si>
  <si>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</si>
  <si>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</si>
  <si>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</si>
  <si>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</si>
  <si>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</si>
  <si>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</si>
  <si>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</si>
  <si>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</si>
  <si>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</si>
  <si>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</si>
  <si>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</si>
  <si>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</si>
  <si>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</si>
  <si>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</si>
  <si>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</si>
  <si>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</si>
  <si>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</si>
  <si>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</si>
  <si>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</si>
  <si>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</si>
  <si>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</si>
  <si>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</si>
  <si>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</si>
  <si>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</si>
  <si>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</si>
  <si>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</si>
  <si>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</si>
  <si>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</si>
  <si>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</si>
  <si>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</si>
  <si>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</si>
  <si>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</si>
  <si>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</si>
  <si>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</si>
  <si>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</si>
  <si>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</si>
  <si>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</si>
  <si>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</si>
  <si>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</si>
  <si>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</si>
  <si>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</si>
  <si>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</si>
  <si>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</si>
  <si>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</si>
  <si>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</si>
  <si>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</si>
  <si>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</si>
  <si>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</si>
  <si>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</si>
  <si>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</si>
  <si>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</si>
  <si>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</si>
  <si>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</si>
  <si>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</si>
  <si>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</si>
  <si>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</si>
  <si>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</si>
  <si>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</si>
  <si>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</si>
  <si>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</si>
  <si>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</si>
  <si>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</si>
  <si>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</si>
  <si>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</si>
  <si>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</si>
  <si>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</si>
  <si>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</si>
  <si>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</si>
  <si>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</si>
  <si>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</si>
  <si>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</si>
  <si>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</si>
  <si>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</si>
  <si>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</si>
  <si>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</si>
  <si>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</si>
  <si>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</si>
  <si>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</si>
  <si>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</si>
  <si>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</si>
  <si>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</si>
  <si>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</si>
  <si>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</si>
  <si>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</si>
  <si>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</si>
  <si>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</si>
  <si>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</si>
  <si>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</si>
  <si>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</si>
  <si>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</si>
  <si>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</si>
  <si>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</si>
  <si>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</si>
  <si>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</si>
  <si>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</si>
  <si>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</si>
  <si>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</si>
  <si>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</si>
  <si>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</si>
  <si>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</si>
  <si>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</si>
  <si>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</si>
  <si>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</si>
  <si>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</si>
  <si>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</si>
  <si>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</si>
  <si>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</si>
  <si>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</si>
  <si>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</si>
  <si>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</si>
  <si>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</si>
  <si>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</si>
  <si>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</si>
  <si>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</si>
  <si>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</si>
  <si>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</si>
  <si>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</si>
  <si>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</si>
  <si>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</si>
  <si>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</si>
  <si>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</si>
  <si>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</si>
  <si>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</si>
  <si>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</si>
  <si>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</si>
  <si>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</si>
  <si>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</si>
  <si>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</si>
  <si>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</si>
  <si>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</si>
  <si>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</si>
  <si>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</si>
  <si>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</si>
  <si>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</si>
  <si>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</si>
  <si>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</si>
  <si>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</si>
  <si>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</si>
  <si>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</si>
  <si>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</si>
  <si>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</si>
  <si>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</si>
  <si>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</si>
  <si>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</si>
  <si>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</si>
  <si>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</si>
  <si>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</si>
  <si>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</si>
  <si>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</si>
  <si>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</si>
  <si>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</si>
  <si>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</si>
  <si>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</si>
  <si>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</si>
  <si>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</si>
  <si>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</si>
  <si>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</si>
  <si>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</si>
  <si>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</si>
  <si>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</si>
  <si>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</si>
  <si>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</si>
  <si>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</si>
  <si>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</si>
  <si>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</si>
  <si>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</si>
  <si>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</si>
  <si>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</si>
  <si>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</si>
  <si>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</si>
  <si>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</si>
  <si>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</si>
  <si>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</si>
  <si>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</si>
  <si>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</si>
  <si>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</si>
  <si>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</si>
  <si>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</si>
  <si>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</si>
  <si>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</si>
  <si>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</si>
  <si>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</si>
  <si>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</si>
  <si>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</si>
  <si>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</si>
  <si>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</si>
  <si>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</si>
  <si>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</si>
  <si>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</si>
  <si>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</si>
  <si>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</si>
  <si>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</si>
  <si>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</si>
  <si>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</si>
  <si>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</si>
  <si>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</si>
  <si>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</si>
  <si>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</si>
  <si>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</si>
  <si>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</si>
  <si>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</si>
  <si>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</si>
  <si>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</si>
  <si>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</si>
  <si>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</si>
  <si>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</si>
  <si>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</si>
  <si>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</si>
  <si>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</si>
  <si>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</si>
  <si>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</si>
  <si>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</si>
  <si>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</si>
  <si>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</si>
  <si>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</si>
  <si>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</si>
  <si>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</si>
  <si>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</si>
  <si>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</si>
  <si>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</si>
  <si>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</si>
  <si>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</si>
  <si>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</si>
  <si>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</si>
  <si>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</si>
  <si>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</si>
  <si>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</si>
  <si>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</si>
  <si>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</si>
  <si>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</si>
  <si>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</si>
  <si>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</si>
  <si>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</si>
  <si>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</si>
  <si>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</si>
  <si>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</si>
  <si>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</si>
  <si>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</si>
  <si>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</si>
  <si>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</si>
  <si>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</si>
  <si>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</si>
  <si>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</si>
  <si>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</si>
  <si>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</si>
  <si>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</si>
  <si>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</si>
  <si>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</si>
  <si>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</si>
  <si>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</si>
  <si>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</si>
  <si>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</si>
  <si>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</si>
  <si>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</si>
  <si>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</si>
  <si>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</si>
  <si>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</si>
  <si>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</si>
  <si>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</si>
  <si>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</si>
  <si>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</si>
  <si>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</si>
  <si>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</si>
  <si>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</si>
  <si>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</si>
  <si>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</si>
  <si>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</si>
  <si>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</si>
  <si>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</si>
  <si>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</si>
  <si>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</si>
  <si>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</si>
  <si>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</si>
  <si>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</si>
  <si>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</si>
  <si>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</si>
  <si>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</si>
  <si>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</si>
  <si>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</si>
  <si>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</si>
  <si>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</si>
  <si>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</si>
  <si>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</si>
  <si>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</si>
  <si>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</si>
  <si>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</si>
  <si>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</si>
  <si>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</si>
  <si>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</si>
  <si>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</si>
  <si>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</si>
  <si>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</si>
  <si>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</si>
  <si>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</si>
  <si>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</si>
  <si>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</si>
  <si>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</si>
  <si>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</si>
  <si>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</si>
  <si>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</si>
  <si>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</si>
  <si>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</si>
  <si>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</si>
  <si>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</si>
  <si>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</si>
  <si>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</si>
  <si>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</si>
  <si>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</si>
  <si>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</si>
  <si>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</si>
  <si>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</si>
  <si>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</si>
  <si>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</si>
  <si>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</si>
  <si>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</si>
  <si>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</si>
  <si>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</si>
  <si>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</si>
  <si>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</si>
  <si>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</si>
  <si>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</si>
  <si>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</si>
  <si>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</si>
  <si>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</si>
  <si>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</si>
  <si>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</si>
  <si>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</si>
  <si>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</si>
  <si>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</si>
  <si>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</si>
  <si>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</si>
  <si>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</si>
  <si>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</si>
  <si>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</si>
  <si>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</si>
  <si>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</si>
  <si>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</si>
  <si>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</si>
  <si>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</si>
  <si>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</si>
  <si>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</si>
  <si>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</si>
  <si>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</si>
  <si>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</si>
  <si>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</si>
  <si>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</si>
  <si>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</si>
  <si>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</si>
  <si>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</si>
  <si>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</si>
  <si>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</si>
  <si>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</si>
  <si>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</si>
  <si>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</si>
  <si>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</si>
  <si>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</si>
  <si>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</si>
  <si>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</si>
  <si>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</si>
  <si>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</si>
  <si>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</si>
  <si>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</si>
  <si>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</si>
  <si>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</si>
  <si>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</si>
  <si>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</si>
  <si>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</si>
  <si>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</si>
  <si>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</si>
  <si>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</si>
  <si>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</si>
  <si>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</si>
  <si>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</si>
  <si>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</si>
  <si>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</si>
  <si>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</si>
  <si>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</si>
  <si>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</si>
  <si>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</si>
  <si>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</si>
  <si>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</si>
  <si>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</si>
  <si>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</si>
  <si>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</si>
  <si>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</si>
  <si>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</si>
  <si>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</si>
  <si>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</si>
  <si>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</si>
  <si>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</si>
  <si>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</si>
  <si>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</si>
  <si>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</si>
  <si>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</si>
  <si>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</si>
  <si>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</si>
  <si>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</si>
  <si>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</si>
  <si>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</si>
  <si>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</si>
  <si>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</si>
  <si>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</si>
  <si>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</si>
  <si>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</si>
  <si>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</si>
  <si>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</si>
  <si>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</si>
  <si>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</si>
  <si>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</si>
  <si>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</si>
  <si>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</si>
  <si>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</si>
  <si>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</si>
  <si>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</si>
  <si>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</si>
  <si>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</si>
  <si>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</si>
  <si>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</si>
  <si>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</si>
  <si>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</si>
  <si>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</si>
  <si>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</si>
  <si>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</si>
  <si>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</si>
  <si>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</si>
  <si>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</si>
  <si>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</si>
  <si>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</si>
  <si>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</si>
  <si>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</si>
  <si>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</si>
  <si>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</si>
  <si>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</si>
  <si>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</si>
  <si>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</si>
  <si>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</si>
  <si>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</si>
  <si>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</si>
  <si>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</si>
  <si>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</si>
  <si>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</si>
  <si>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</si>
  <si>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</si>
  <si>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</si>
  <si>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</si>
  <si>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</si>
  <si>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</si>
  <si>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</si>
  <si>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</si>
  <si>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</si>
  <si>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</si>
  <si>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</si>
  <si>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</si>
  <si>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</si>
  <si>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</si>
  <si>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</si>
  <si>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</si>
  <si>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</si>
  <si>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</si>
  <si>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</si>
  <si>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</si>
  <si>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</si>
  <si>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</si>
  <si>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</si>
  <si>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</si>
  <si>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</si>
  <si>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</si>
  <si>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</si>
  <si>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</si>
  <si>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</si>
  <si>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</si>
  <si>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</si>
  <si>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</si>
  <si>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</si>
  <si>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</si>
  <si>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</si>
  <si>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</si>
  <si>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</si>
  <si>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</si>
  <si>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</si>
  <si>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</si>
  <si>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</si>
  <si>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</si>
  <si>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</si>
  <si>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</si>
  <si>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</si>
  <si>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</si>
  <si>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</si>
  <si>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</si>
  <si>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</si>
  <si>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</si>
  <si>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</si>
  <si>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</si>
  <si>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</si>
  <si>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</si>
  <si>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</si>
  <si>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</si>
  <si>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</si>
  <si>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</si>
  <si>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</si>
  <si>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</si>
  <si>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</si>
  <si>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</si>
  <si>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</si>
  <si>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</si>
  <si>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</si>
  <si>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</si>
  <si>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</si>
  <si>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</si>
  <si>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</si>
  <si>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</si>
  <si>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</si>
  <si>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</si>
  <si>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</si>
  <si>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</si>
  <si>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</si>
  <si>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</si>
  <si>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</si>
  <si>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</si>
  <si>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</si>
  <si>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</si>
  <si>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</si>
  <si>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</si>
  <si>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</si>
  <si>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</si>
  <si>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</si>
  <si>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</si>
  <si>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</si>
  <si>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</si>
  <si>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</si>
  <si>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</si>
  <si>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</si>
  <si>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</si>
  <si>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</si>
  <si>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</si>
  <si>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</si>
  <si>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</si>
  <si>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</si>
  <si>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</si>
  <si>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</si>
  <si>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</si>
  <si>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</si>
  <si>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</si>
  <si>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</si>
  <si>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</si>
  <si>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</si>
  <si>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</si>
  <si>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</si>
  <si>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</si>
  <si>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</si>
  <si>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</si>
  <si>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</si>
  <si>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</si>
  <si>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</si>
  <si>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</si>
  <si>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</si>
  <si>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</si>
  <si>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</si>
  <si>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</si>
  <si>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</si>
  <si>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</si>
  <si>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</si>
  <si>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</si>
  <si>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</si>
  <si>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</si>
  <si>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</si>
  <si>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</si>
  <si>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</si>
  <si>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</si>
  <si>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</si>
  <si>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</si>
  <si>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</si>
  <si>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</si>
  <si>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</si>
  <si>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</si>
  <si>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</si>
  <si>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</si>
  <si>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</si>
  <si>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</si>
  <si>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</si>
  <si>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</si>
  <si>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</si>
  <si>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</si>
  <si>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</si>
  <si>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</si>
  <si>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</si>
  <si>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</si>
  <si>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</si>
  <si>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</si>
  <si>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</si>
  <si>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</si>
  <si>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</si>
  <si>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</si>
  <si>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</si>
  <si>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</si>
  <si>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</si>
  <si>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</si>
  <si>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</si>
  <si>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</si>
  <si>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</si>
  <si>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</si>
  <si>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</si>
  <si>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</si>
  <si>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</si>
  <si>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</si>
  <si>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</si>
  <si>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</si>
  <si>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</si>
  <si>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</si>
  <si>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</si>
  <si>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</si>
  <si>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</si>
  <si>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</si>
  <si>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</si>
  <si>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</si>
  <si>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</si>
  <si>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</si>
  <si>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</si>
  <si>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</si>
  <si>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</si>
  <si>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</si>
  <si>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</si>
  <si>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</si>
  <si>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</si>
  <si>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</si>
  <si>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</si>
  <si>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</si>
  <si>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</si>
  <si>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</si>
  <si>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</si>
  <si>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</si>
  <si>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</si>
  <si>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</si>
  <si>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</si>
  <si>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</si>
  <si>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</si>
  <si>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</si>
  <si>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</si>
  <si>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</si>
  <si>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</si>
  <si>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</si>
  <si>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</si>
  <si>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</si>
  <si>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</si>
  <si>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</si>
  <si>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</si>
  <si>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</si>
  <si>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</si>
  <si>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</si>
  <si>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</si>
  <si>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</si>
  <si>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</si>
  <si>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</si>
  <si>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</si>
  <si>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</si>
  <si>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</si>
  <si>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</si>
  <si>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</si>
  <si>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</si>
  <si>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</si>
  <si>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</si>
  <si>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</si>
  <si>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</si>
  <si>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</si>
  <si>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</si>
  <si>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</si>
  <si>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</si>
  <si>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</si>
  <si>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</si>
  <si>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</si>
  <si>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</si>
  <si>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</si>
  <si>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</si>
  <si>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</si>
  <si>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</si>
  <si>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</si>
  <si>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</si>
  <si>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</si>
  <si>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</si>
  <si>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</si>
  <si>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</si>
  <si>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</si>
  <si>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</si>
  <si>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</si>
  <si>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</si>
  <si>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</si>
  <si>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</si>
  <si>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</si>
  <si>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</si>
  <si>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</si>
  <si>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</si>
  <si>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</si>
  <si>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</si>
  <si>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</si>
  <si>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</si>
  <si>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</si>
  <si>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</si>
  <si>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</si>
  <si>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</si>
  <si>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</si>
  <si>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</si>
  <si>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</si>
  <si>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</si>
  <si>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</si>
  <si>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</si>
  <si>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</si>
  <si>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</si>
  <si>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</si>
  <si>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</si>
  <si>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</si>
  <si>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</si>
  <si>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</si>
  <si>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</si>
  <si>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</si>
  <si>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</si>
  <si>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</si>
  <si>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</si>
  <si>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</si>
  <si>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</si>
  <si>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</si>
  <si>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</si>
  <si>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</si>
  <si>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</si>
  <si>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</si>
  <si>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</si>
  <si>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</si>
  <si>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</si>
  <si>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</si>
  <si>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</si>
  <si>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</si>
  <si>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</si>
  <si>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</si>
  <si>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</si>
  <si>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</si>
  <si>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</si>
  <si>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</si>
  <si>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</si>
  <si>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</si>
  <si>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</si>
  <si>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</si>
  <si>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</si>
  <si>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</si>
  <si>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</si>
  <si>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</si>
  <si>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</si>
  <si>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</si>
  <si>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</si>
  <si>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</si>
  <si>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</si>
  <si>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</si>
  <si>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</si>
  <si>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</si>
  <si>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</si>
  <si>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</si>
  <si>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</si>
  <si>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</si>
  <si>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</si>
  <si>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</si>
  <si>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</si>
  <si>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</si>
  <si>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</si>
  <si>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</si>
  <si>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</si>
  <si>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</si>
  <si>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</si>
  <si>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</si>
  <si>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</si>
  <si>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</si>
  <si>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</si>
  <si>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</si>
  <si>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</si>
  <si>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</si>
  <si>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</si>
  <si>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</si>
  <si>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</si>
  <si>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</si>
  <si>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</si>
  <si>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</si>
  <si>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</si>
  <si>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</si>
  <si>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</si>
  <si>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</si>
  <si>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</si>
  <si>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</si>
  <si>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</si>
  <si>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</si>
  <si>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</si>
  <si>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</si>
  <si>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</si>
  <si>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</si>
  <si>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</si>
  <si>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</si>
  <si>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</si>
  <si>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</si>
  <si>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</si>
  <si>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</si>
  <si>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</si>
  <si>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</si>
  <si>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</si>
  <si>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</si>
  <si>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</si>
  <si>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</si>
  <si>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</si>
  <si>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</si>
  <si>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</si>
  <si>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</si>
  <si>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</si>
  <si>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</si>
  <si>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</si>
  <si>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</si>
  <si>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</si>
  <si>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</si>
  <si>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</si>
  <si>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</si>
  <si>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</si>
  <si>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</si>
  <si>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</si>
  <si>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</si>
  <si>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</si>
  <si>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</si>
  <si>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</si>
  <si>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</si>
  <si>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</si>
  <si>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</si>
  <si>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</si>
  <si>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</si>
  <si>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</si>
  <si>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</si>
  <si>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</si>
  <si>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</si>
  <si>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</si>
  <si>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</si>
  <si>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</si>
  <si>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</si>
  <si>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</si>
  <si>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</si>
  <si>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</si>
  <si>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</si>
  <si>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</si>
  <si>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</si>
  <si>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</si>
  <si>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</si>
  <si>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</si>
  <si>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</si>
  <si>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</si>
  <si>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</si>
  <si>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</si>
  <si>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</si>
  <si>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</si>
  <si>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</si>
  <si>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</si>
  <si>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</si>
  <si>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</si>
  <si>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</si>
  <si>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</si>
  <si>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</si>
  <si>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</si>
  <si>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</si>
  <si>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</si>
  <si>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</si>
  <si>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</si>
  <si>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</si>
  <si>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</si>
  <si>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</si>
  <si>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</si>
  <si>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</si>
  <si>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</si>
  <si>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</si>
  <si>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</si>
  <si>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</si>
  <si>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</si>
  <si>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</si>
  <si>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</si>
  <si>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</si>
  <si>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</si>
  <si>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</si>
  <si>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</si>
  <si>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</si>
  <si>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</si>
  <si>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</si>
  <si>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</si>
  <si>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</si>
  <si>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</si>
  <si>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</si>
  <si>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</si>
  <si>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</si>
  <si>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</si>
  <si>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</si>
  <si>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</si>
  <si>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</si>
  <si>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</si>
  <si>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</si>
  <si>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</si>
  <si>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</si>
  <si>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</si>
  <si>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</si>
  <si>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</si>
  <si>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</si>
  <si>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</si>
  <si>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</si>
  <si>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</si>
  <si>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</si>
  <si>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</si>
  <si>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</si>
  <si>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</si>
  <si>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</si>
  <si>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</si>
  <si>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</si>
  <si>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</si>
  <si>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</si>
  <si>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</si>
  <si>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</si>
  <si>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</si>
  <si>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</si>
  <si>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</si>
  <si>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</si>
  <si>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</si>
  <si>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</si>
  <si>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</si>
  <si>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</si>
  <si>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</si>
  <si>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</si>
  <si>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</si>
  <si>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</si>
  <si>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</si>
  <si>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</si>
  <si>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</si>
  <si>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</si>
  <si>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</si>
  <si>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</si>
  <si>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</si>
  <si>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</si>
  <si>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</si>
  <si>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</si>
  <si>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</si>
  <si>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</si>
  <si>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</si>
  <si>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</si>
  <si>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</si>
  <si>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</si>
  <si>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</si>
  <si>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</si>
  <si>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</si>
  <si>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</si>
  <si>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</si>
  <si>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</si>
  <si>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</si>
  <si>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</si>
  <si>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</si>
  <si>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</si>
  <si>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</si>
  <si>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</si>
  <si>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</si>
  <si>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</si>
  <si>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</si>
  <si>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</si>
  <si>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</si>
  <si>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</si>
  <si>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</si>
  <si>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</si>
  <si>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</si>
  <si>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</si>
  <si>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</si>
  <si>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</si>
  <si>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</si>
  <si>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</si>
  <si>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</si>
  <si>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</si>
  <si>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</si>
  <si>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</si>
  <si>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</si>
  <si>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</si>
  <si>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</si>
  <si>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</si>
  <si>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</si>
  <si>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</si>
  <si>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</si>
  <si>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</si>
  <si>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</si>
  <si>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</si>
  <si>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</si>
  <si>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</si>
  <si>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</si>
  <si>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</si>
  <si>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</si>
  <si>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</si>
  <si>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</si>
  <si>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</si>
  <si>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</si>
  <si>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</si>
  <si>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</si>
  <si>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</si>
  <si>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</si>
  <si>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</si>
  <si>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</si>
  <si>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</si>
  <si>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</si>
  <si>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</si>
  <si>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</si>
  <si>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</si>
  <si>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</si>
  <si>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</si>
  <si>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</si>
  <si>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</si>
  <si>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</si>
  <si>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</si>
  <si>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</si>
  <si>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</si>
  <si>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</si>
  <si>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</si>
  <si>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</si>
  <si>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</si>
  <si>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</si>
  <si>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</si>
  <si>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</si>
  <si>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</si>
  <si>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</si>
  <si>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</si>
  <si>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</si>
  <si>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</si>
  <si>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</si>
  <si>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</si>
  <si>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</si>
  <si>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</si>
  <si>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</si>
  <si>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</si>
  <si>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</si>
  <si>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</si>
  <si>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</si>
  <si>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</si>
  <si>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</si>
  <si>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</si>
  <si>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</si>
  <si>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</si>
  <si>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</si>
  <si>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</si>
  <si>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</si>
  <si>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</si>
  <si>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</si>
  <si>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</si>
  <si>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</si>
  <si>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</si>
  <si>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</si>
  <si>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</si>
  <si>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</si>
  <si>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</si>
  <si>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</si>
  <si>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</si>
  <si>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</si>
  <si>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</si>
  <si>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</si>
  <si>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</si>
  <si>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</si>
  <si>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</si>
  <si>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</si>
  <si>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</si>
  <si>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</si>
  <si>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</si>
  <si>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</si>
  <si>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</si>
  <si>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</si>
  <si>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</si>
  <si>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</si>
  <si>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</si>
  <si>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</si>
  <si>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</si>
  <si>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</si>
  <si>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</si>
  <si>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</si>
  <si>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</si>
  <si>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</si>
  <si>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</si>
  <si>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</si>
  <si>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</si>
  <si>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</si>
  <si>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</si>
  <si>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</si>
  <si>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</si>
  <si>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</si>
  <si>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</si>
  <si>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</si>
  <si>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</si>
  <si>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</si>
  <si>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</si>
  <si>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</si>
  <si>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</si>
  <si>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</si>
  <si>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</si>
  <si>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</si>
  <si>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</si>
  <si>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</si>
  <si>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</si>
  <si>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</si>
  <si>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</si>
  <si>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</si>
  <si>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</si>
  <si>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</si>
  <si>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</si>
  <si>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</si>
  <si>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</si>
  <si>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</si>
  <si>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</si>
  <si>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</si>
  <si>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</si>
  <si>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</si>
  <si>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</si>
  <si>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</si>
  <si>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</si>
  <si>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</si>
  <si>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</si>
  <si>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</si>
  <si>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</si>
  <si>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</si>
  <si>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</si>
  <si>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</si>
  <si>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</si>
  <si>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</si>
  <si>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</si>
  <si>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</si>
  <si>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</si>
  <si>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</si>
  <si>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</si>
  <si>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</si>
  <si>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</si>
  <si>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</si>
  <si>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</si>
  <si>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</si>
  <si>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</si>
  <si>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</si>
  <si>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</si>
  <si>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</si>
  <si>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</si>
  <si>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</si>
  <si>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</si>
  <si>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</si>
  <si>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</si>
  <si>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</si>
  <si>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</si>
  <si>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</si>
  <si>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</si>
  <si>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</si>
  <si>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</si>
  <si>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</si>
  <si>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</si>
  <si>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</si>
  <si>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</si>
  <si>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</si>
  <si>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</si>
  <si>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</si>
  <si>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</si>
  <si>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</si>
  <si>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</si>
  <si>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</si>
  <si>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</si>
  <si>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</si>
  <si>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</si>
  <si>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</si>
  <si>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</si>
  <si>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</si>
  <si>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</si>
  <si>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</si>
  <si>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</si>
  <si>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</si>
  <si>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</si>
  <si>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</si>
  <si>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</si>
  <si>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</si>
  <si>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</si>
  <si>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</si>
  <si>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</si>
  <si>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</si>
  <si>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</si>
  <si>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</si>
  <si>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</si>
  <si>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</si>
  <si>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</si>
  <si>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</si>
  <si>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</si>
  <si>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</si>
  <si>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</si>
  <si>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</si>
  <si>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</si>
  <si>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</si>
  <si>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</si>
  <si>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</si>
  <si>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</si>
  <si>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</si>
  <si>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</si>
  <si>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</si>
  <si>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</si>
  <si>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</si>
  <si>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</si>
  <si>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</si>
  <si>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</si>
  <si>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</si>
  <si>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</si>
  <si>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</si>
  <si>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</si>
  <si>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</si>
  <si>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</si>
  <si>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</si>
  <si>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</si>
  <si>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</si>
  <si>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</si>
  <si>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</si>
  <si>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</si>
  <si>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</si>
  <si>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</si>
  <si>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</si>
  <si>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</si>
  <si>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</si>
  <si>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</si>
  <si>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</si>
  <si>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</si>
  <si>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</si>
  <si>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</si>
  <si>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</si>
  <si>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</si>
  <si>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</si>
  <si>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</si>
  <si>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</si>
  <si>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</si>
  <si>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</si>
  <si>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</si>
  <si>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</si>
  <si>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</si>
  <si>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</si>
  <si>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</si>
  <si>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</si>
  <si>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</si>
  <si>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</si>
  <si>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</si>
  <si>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</si>
  <si>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</si>
  <si>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</si>
  <si>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</si>
  <si>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</si>
  <si>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</si>
  <si>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</si>
  <si>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</si>
  <si>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</si>
  <si>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</si>
  <si>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</si>
  <si>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</si>
  <si>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</si>
  <si>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</si>
  <si>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</si>
  <si>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</si>
  <si>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</si>
  <si>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</si>
  <si>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</si>
  <si>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</si>
  <si>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</si>
  <si>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</si>
  <si>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</si>
  <si>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</si>
  <si>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</si>
  <si>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</si>
  <si>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</si>
  <si>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</si>
  <si>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</si>
  <si>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</si>
  <si>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</si>
  <si>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</si>
  <si>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</si>
  <si>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</si>
  <si>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</si>
  <si>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</si>
  <si>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</si>
  <si>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</si>
  <si>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</si>
  <si>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</si>
  <si>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</si>
  <si>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</si>
  <si>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</si>
  <si>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</si>
  <si>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</si>
  <si>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</si>
  <si>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</si>
  <si>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</si>
  <si>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</si>
  <si>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</si>
  <si>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</si>
  <si>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</si>
  <si>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</si>
  <si>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</si>
  <si>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</si>
  <si>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</si>
  <si>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</si>
  <si>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</si>
  <si>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</si>
  <si>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</si>
  <si>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</si>
  <si>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</si>
  <si>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</si>
  <si>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</si>
  <si>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</si>
  <si>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</si>
  <si>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</si>
  <si>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</si>
  <si>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</si>
  <si>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</si>
  <si>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</si>
  <si>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</si>
  <si>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</si>
  <si>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</si>
  <si>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</si>
  <si>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</si>
  <si>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</si>
  <si>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</si>
  <si>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</si>
  <si>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</si>
  <si>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</si>
  <si>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</si>
  <si>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</si>
  <si>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</si>
  <si>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</si>
  <si>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</si>
  <si>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</si>
  <si>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</si>
  <si>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</si>
  <si>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</si>
  <si>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</si>
  <si>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</si>
  <si>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</si>
  <si>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</si>
  <si>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</si>
  <si>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</si>
  <si>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</si>
  <si>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</si>
  <si>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</si>
  <si>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</si>
  <si>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</si>
  <si>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</si>
  <si>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</si>
  <si>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</si>
  <si>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</si>
  <si>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</si>
  <si>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</si>
  <si>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</si>
  <si>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</si>
  <si>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</si>
  <si>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</si>
  <si>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</si>
  <si>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</si>
  <si>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</si>
  <si>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</si>
  <si>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</si>
  <si>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</si>
  <si>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</si>
  <si>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</si>
  <si>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</si>
  <si>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</si>
  <si>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</si>
  <si>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</si>
  <si>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</si>
  <si>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</si>
  <si>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</si>
  <si>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</si>
  <si>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</si>
  <si>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</si>
  <si>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</si>
  <si>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</si>
  <si>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</si>
  <si>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</si>
  <si>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</si>
  <si>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</si>
  <si>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</si>
  <si>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</si>
  <si>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</si>
  <si>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</si>
  <si>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</si>
  <si>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</si>
  <si>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</si>
  <si>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</si>
  <si>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</si>
  <si>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</si>
  <si>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</si>
  <si>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</si>
  <si>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</si>
  <si>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</si>
  <si>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</si>
  <si>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</si>
  <si>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</si>
  <si>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</si>
  <si>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</si>
  <si>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</si>
  <si>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</si>
  <si>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</si>
  <si>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</si>
  <si>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</si>
  <si>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</si>
  <si>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</si>
  <si>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</si>
  <si>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</si>
  <si>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</si>
  <si>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</si>
  <si>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</si>
  <si>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</si>
  <si>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</si>
  <si>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</si>
  <si>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</si>
  <si>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</si>
  <si>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</si>
  <si>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</si>
  <si>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</si>
  <si>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</si>
  <si>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</si>
  <si>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</si>
  <si>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</si>
  <si>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</si>
  <si>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</si>
  <si>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</si>
  <si>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</si>
  <si>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</si>
  <si>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</si>
  <si>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</si>
  <si>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</si>
  <si>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</si>
  <si>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</si>
  <si>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</si>
  <si>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</si>
  <si>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</si>
  <si>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</si>
  <si>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</si>
  <si>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</si>
  <si>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</si>
  <si>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</si>
  <si>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</si>
  <si>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</si>
  <si>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</si>
  <si>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</si>
  <si>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</si>
  <si>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</si>
  <si>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</si>
  <si>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</si>
  <si>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</si>
  <si>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</si>
  <si>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</si>
  <si>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</si>
  <si>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</si>
  <si>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</si>
  <si>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</si>
  <si>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</si>
  <si>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</si>
  <si>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</si>
  <si>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</si>
  <si>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</si>
  <si>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</si>
  <si>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</si>
  <si>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</si>
  <si>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</si>
  <si>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</si>
  <si>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</si>
  <si>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</si>
  <si>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</si>
  <si>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</si>
  <si>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</si>
  <si>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</si>
  <si>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</si>
  <si>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</si>
  <si>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</si>
  <si>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</si>
  <si>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</si>
  <si>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</si>
  <si>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</si>
  <si>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</si>
  <si>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</si>
  <si>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</si>
  <si>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</si>
  <si>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</si>
  <si>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</si>
  <si>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</si>
  <si>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</si>
  <si>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</si>
  <si>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</si>
  <si>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</si>
  <si>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</si>
  <si>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</si>
  <si>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</si>
  <si>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</si>
  <si>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</si>
  <si>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</si>
  <si>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</si>
  <si>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</si>
  <si>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</si>
  <si>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</si>
  <si>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</si>
  <si>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</si>
  <si>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</si>
  <si>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</si>
  <si>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</si>
  <si>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</si>
  <si>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</si>
  <si>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</si>
  <si>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</si>
  <si>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</si>
  <si>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</si>
  <si>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</si>
  <si>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</si>
  <si>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</si>
  <si>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</si>
  <si>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</si>
  <si>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</si>
  <si>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</si>
  <si>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</si>
  <si>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</si>
  <si>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</si>
  <si>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</si>
  <si>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</si>
  <si>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</si>
  <si>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</si>
  <si>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</si>
  <si>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</si>
  <si>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</si>
  <si>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</si>
  <si>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</si>
  <si>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</si>
  <si>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</si>
  <si>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</si>
  <si>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</si>
  <si>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</si>
  <si>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</si>
  <si>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</si>
  <si>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</si>
  <si>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</si>
  <si>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</si>
  <si>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</si>
  <si>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</si>
  <si>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</si>
  <si>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</si>
  <si>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</si>
  <si>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</si>
  <si>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</si>
  <si>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</si>
  <si>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</si>
  <si>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</si>
  <si>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</si>
  <si>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</si>
  <si>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</si>
  <si>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</si>
  <si>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</si>
  <si>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</si>
  <si>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</si>
  <si>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</si>
  <si>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</si>
  <si>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</si>
  <si>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</si>
  <si>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</si>
  <si>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</si>
  <si>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</si>
  <si>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</si>
  <si>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</si>
  <si>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</si>
  <si>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</si>
  <si>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</si>
  <si>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</si>
  <si>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</si>
  <si>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</si>
  <si>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</si>
  <si>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</si>
  <si>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</si>
  <si>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</si>
  <si>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</si>
  <si>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</si>
  <si>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</si>
  <si>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</si>
  <si>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</si>
  <si>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</si>
  <si>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</si>
  <si>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</si>
  <si>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</si>
  <si>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</si>
  <si>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</si>
  <si>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</si>
  <si>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</si>
  <si>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</si>
  <si>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</si>
  <si>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</si>
  <si>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</si>
  <si>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</si>
  <si>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</si>
  <si>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</si>
  <si>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</si>
  <si>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</si>
  <si>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</si>
  <si>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</si>
  <si>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</si>
  <si>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</si>
  <si>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</si>
  <si>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</si>
  <si>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</si>
  <si>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</si>
  <si>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</si>
  <si>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</si>
  <si>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</si>
  <si>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</si>
  <si>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</si>
  <si>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</si>
  <si>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</si>
  <si>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</si>
  <si>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</si>
  <si>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</si>
  <si>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</si>
  <si>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</si>
  <si>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</si>
  <si>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</si>
  <si>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</si>
  <si>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</si>
  <si>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</si>
  <si>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</si>
  <si>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</si>
  <si>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</si>
  <si>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</si>
  <si>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</si>
  <si>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</si>
  <si>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</si>
  <si>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</si>
  <si>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</si>
  <si>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</si>
  <si>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</si>
  <si>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</si>
  <si>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</si>
  <si>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</si>
  <si>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</si>
  <si>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</si>
  <si>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</si>
  <si>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</si>
  <si>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</si>
  <si>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</si>
  <si>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</si>
  <si>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</si>
  <si>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</si>
  <si>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</si>
  <si>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</si>
  <si>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</si>
  <si>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</si>
  <si>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</si>
  <si>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</si>
  <si>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</si>
  <si>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</si>
  <si>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</si>
  <si>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</si>
  <si>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</si>
  <si>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</si>
  <si>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</si>
  <si>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</si>
  <si>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</si>
  <si>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</si>
  <si>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</si>
  <si>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</si>
  <si>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</si>
  <si>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</si>
  <si>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</si>
  <si>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</si>
  <si>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</si>
  <si>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</si>
  <si>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</si>
  <si>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</si>
  <si>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</si>
  <si>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</si>
  <si>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</si>
  <si>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</si>
  <si>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</si>
  <si>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</si>
  <si>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</si>
  <si>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</si>
  <si>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</si>
  <si>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</si>
  <si>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</si>
  <si>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</si>
  <si>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</si>
  <si>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</si>
  <si>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</si>
  <si>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</si>
  <si>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</si>
  <si>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</si>
  <si>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</si>
  <si>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</si>
  <si>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</si>
  <si>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</si>
  <si>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</si>
  <si>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</si>
  <si>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</si>
  <si>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</si>
  <si>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</si>
  <si>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</si>
  <si>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</si>
  <si>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</si>
  <si>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</si>
  <si>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</si>
  <si>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</si>
  <si>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</si>
  <si>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</si>
  <si>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</si>
  <si>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</si>
  <si>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</si>
  <si>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</si>
  <si>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</si>
  <si>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</si>
  <si>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</si>
  <si>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</si>
  <si>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</si>
  <si>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</si>
  <si>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</si>
  <si>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</si>
  <si>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</si>
  <si>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</si>
  <si>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</si>
  <si>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</si>
  <si>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</si>
  <si>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</si>
  <si>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</si>
  <si>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</si>
  <si>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</si>
  <si>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</si>
  <si>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</si>
  <si>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</si>
  <si>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</si>
  <si>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</si>
  <si>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</si>
  <si>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</si>
  <si>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</si>
  <si>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</si>
  <si>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</si>
  <si>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</si>
  <si>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</si>
  <si>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</si>
  <si>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</si>
  <si>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</si>
  <si>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</si>
  <si>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</si>
  <si>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</si>
  <si>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</si>
  <si>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</si>
  <si>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</si>
  <si>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</si>
  <si>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</si>
  <si>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</si>
  <si>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</si>
  <si>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</si>
  <si>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</si>
  <si>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</si>
  <si>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</si>
  <si>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</si>
  <si>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</si>
  <si>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</si>
  <si>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</si>
  <si>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</si>
  <si>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</si>
  <si>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</si>
  <si>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</si>
  <si>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</si>
  <si>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</si>
  <si>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</si>
  <si>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</si>
  <si>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</si>
  <si>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</si>
  <si>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</si>
  <si>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</si>
  <si>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</si>
  <si>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</si>
  <si>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</si>
  <si>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</si>
  <si>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</si>
  <si>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</si>
  <si>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</si>
  <si>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</si>
  <si>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</si>
  <si>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</si>
  <si>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</si>
  <si>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</si>
  <si>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</si>
  <si>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</si>
  <si>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</si>
  <si>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</si>
  <si>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</si>
  <si>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</si>
  <si>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</si>
  <si>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</si>
  <si>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</si>
  <si>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</si>
  <si>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</si>
  <si>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</si>
  <si>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</si>
  <si>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</si>
  <si>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</si>
  <si>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</si>
  <si>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</si>
  <si>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</si>
  <si>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</si>
  <si>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</si>
  <si>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</si>
  <si>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</si>
  <si>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</si>
  <si>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</si>
  <si>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</si>
  <si>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</si>
  <si>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</si>
  <si>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</si>
  <si>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</si>
  <si>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</si>
  <si>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</si>
  <si>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</si>
  <si>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</si>
  <si>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</si>
  <si>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</si>
  <si>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</si>
  <si>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</si>
  <si>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</si>
  <si>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</si>
  <si>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</si>
  <si>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</si>
  <si>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</si>
  <si>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</si>
  <si>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</si>
  <si>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</si>
  <si>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</si>
  <si>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</si>
  <si>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</si>
  <si>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</si>
  <si>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</si>
  <si>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</si>
  <si>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</si>
  <si>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</si>
  <si>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</si>
  <si>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</si>
  <si>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</si>
  <si>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</si>
  <si>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</si>
  <si>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</si>
  <si>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</si>
  <si>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</si>
  <si>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</si>
  <si>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</si>
  <si>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</si>
  <si>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</si>
  <si>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</si>
  <si>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</si>
  <si>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</si>
  <si>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</si>
  <si>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</si>
  <si>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</si>
  <si>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</si>
  <si>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</si>
  <si>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</si>
  <si>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</si>
  <si>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</si>
  <si>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</si>
  <si>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</si>
  <si>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</si>
  <si>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</si>
  <si>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</si>
  <si>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</si>
  <si>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</si>
  <si>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</si>
  <si>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</si>
  <si>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</si>
  <si>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</si>
  <si>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</si>
  <si>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</si>
  <si>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</si>
  <si>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</si>
  <si>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</si>
  <si>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</si>
  <si>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</si>
  <si>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</si>
  <si>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</si>
  <si>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</si>
  <si>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</si>
  <si>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</si>
  <si>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</si>
  <si>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</si>
  <si>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</si>
  <si>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</si>
  <si>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</si>
  <si>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</si>
  <si>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</si>
  <si>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</si>
  <si>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</si>
  <si>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</si>
  <si>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</si>
  <si>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</si>
  <si>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</si>
  <si>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</si>
  <si>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</si>
  <si>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</si>
  <si>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</si>
  <si>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</si>
  <si>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</si>
  <si>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</si>
  <si>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</si>
  <si>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</si>
  <si>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</si>
  <si>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</si>
  <si>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</si>
  <si>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</si>
  <si>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</si>
  <si>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</si>
  <si>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</si>
  <si>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</si>
  <si>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</si>
  <si>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</si>
  <si>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</si>
  <si>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</si>
  <si>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</si>
  <si>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</si>
  <si>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</si>
  <si>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</si>
  <si>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</si>
  <si>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</si>
  <si>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</si>
  <si>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</si>
  <si>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</si>
  <si>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</si>
  <si>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</si>
  <si>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</si>
  <si>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</si>
  <si>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</si>
  <si>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</si>
  <si>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</si>
  <si>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</si>
  <si>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</si>
  <si>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</si>
  <si>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</si>
  <si>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</si>
  <si>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</si>
  <si>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</si>
  <si>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</si>
  <si>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</si>
  <si>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</si>
  <si>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</si>
  <si>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</si>
  <si>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</si>
  <si>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</si>
  <si>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</si>
  <si>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</si>
  <si>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</si>
  <si>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</si>
  <si>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</si>
  <si>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</si>
  <si>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</si>
  <si>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</si>
  <si>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</si>
  <si>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</si>
  <si>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</si>
  <si>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</si>
  <si>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</si>
  <si>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</si>
  <si>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</si>
  <si>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</si>
  <si>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</si>
  <si>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</si>
  <si>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</si>
  <si>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</si>
  <si>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</si>
  <si>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</si>
  <si>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</si>
  <si>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</si>
  <si>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</si>
  <si>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</si>
  <si>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</si>
  <si>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</si>
  <si>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</si>
  <si>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</si>
  <si>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</si>
  <si>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</si>
  <si>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</si>
  <si>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</si>
  <si>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</si>
  <si>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</si>
  <si>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</si>
  <si>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</si>
  <si>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</si>
  <si>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</si>
  <si>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</si>
  <si>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</si>
  <si>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</si>
  <si>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</si>
  <si>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</si>
  <si>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</si>
  <si>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</si>
  <si>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</si>
  <si>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</si>
  <si>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</si>
  <si>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</si>
  <si>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</si>
  <si>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</si>
  <si>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</si>
  <si>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</si>
  <si>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</si>
  <si>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</si>
  <si>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</si>
  <si>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</si>
  <si>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</si>
  <si>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</si>
  <si>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</si>
  <si>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</si>
  <si>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</si>
  <si>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</si>
  <si>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</si>
  <si>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</si>
  <si>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</si>
  <si>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</si>
  <si>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</si>
  <si>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</si>
  <si>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</si>
  <si>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</si>
  <si>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</si>
  <si>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</si>
  <si>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</si>
  <si>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</si>
  <si>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</si>
  <si>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</si>
  <si>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</si>
  <si>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</si>
  <si>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</si>
  <si>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</si>
  <si>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</si>
  <si>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</si>
  <si>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</si>
  <si>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</si>
  <si>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</si>
  <si>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</si>
  <si>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</si>
  <si>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</si>
  <si>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</si>
  <si>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</si>
  <si>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</si>
  <si>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</si>
  <si>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</si>
  <si>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</si>
  <si>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</si>
  <si>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</si>
  <si>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</si>
  <si>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</si>
  <si>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</si>
  <si>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</si>
  <si>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</si>
  <si>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</si>
  <si>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</si>
  <si>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</si>
  <si>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</si>
  <si>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</si>
  <si>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</si>
  <si>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</si>
  <si>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</si>
  <si>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</si>
  <si>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</si>
  <si>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</si>
  <si>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</si>
  <si>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</si>
  <si>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</si>
  <si>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</si>
  <si>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</si>
  <si>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</si>
  <si>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</si>
  <si>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</si>
  <si>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</si>
  <si>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</si>
  <si>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</si>
  <si>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</si>
  <si>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</si>
  <si>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</si>
  <si>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</si>
  <si>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</si>
  <si>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</si>
  <si>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</si>
  <si>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</si>
  <si>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</si>
  <si>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</si>
  <si>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</si>
  <si>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</si>
  <si>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</si>
  <si>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</si>
  <si>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</si>
  <si>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</si>
  <si>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</si>
  <si>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</si>
  <si>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</si>
  <si>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</si>
  <si>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</si>
  <si>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</si>
  <si>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</si>
  <si>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</si>
  <si>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</si>
  <si>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</si>
  <si>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</si>
  <si>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</si>
  <si>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</si>
  <si>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</si>
  <si>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</si>
  <si>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</si>
  <si>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</si>
  <si>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</si>
  <si>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</si>
  <si>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</si>
  <si>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</si>
  <si>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</si>
  <si>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</si>
  <si>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</si>
  <si>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</si>
  <si>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</si>
  <si>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</si>
  <si>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</si>
  <si>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</si>
  <si>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</si>
  <si>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</si>
  <si>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</si>
  <si>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</si>
  <si>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</si>
  <si>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</si>
  <si>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</si>
  <si>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</si>
  <si>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</si>
  <si>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</si>
  <si>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</si>
  <si>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</si>
  <si>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</si>
  <si>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</si>
  <si>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</si>
  <si>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</si>
  <si>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</si>
  <si>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</si>
  <si>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</si>
  <si>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</si>
  <si>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</si>
  <si>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</si>
  <si>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</si>
  <si>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</si>
  <si>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</si>
  <si>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</si>
  <si>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</si>
  <si>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</si>
  <si>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</si>
  <si>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</si>
  <si>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</si>
  <si>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</si>
  <si>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</si>
  <si>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</si>
  <si>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</si>
  <si>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</si>
  <si>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</si>
  <si>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</si>
  <si>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</si>
  <si>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</si>
  <si>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</si>
  <si>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</si>
  <si>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</si>
  <si>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</si>
  <si>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</si>
  <si>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</si>
  <si>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</si>
  <si>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</si>
  <si>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</si>
  <si>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</si>
  <si>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</si>
  <si>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</si>
  <si>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</si>
  <si>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</si>
  <si>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</si>
  <si>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</si>
  <si>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</si>
  <si>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</si>
  <si>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</si>
  <si>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</si>
  <si>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</si>
  <si>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</si>
  <si>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</si>
  <si>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</si>
  <si>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</si>
  <si>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</si>
  <si>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</si>
  <si>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</si>
  <si>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</si>
  <si>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</si>
  <si>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</si>
  <si>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</si>
  <si>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</si>
  <si>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</si>
  <si>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</si>
  <si>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</si>
  <si>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</si>
  <si>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</si>
  <si>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</si>
  <si>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</si>
  <si>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</si>
  <si>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</si>
  <si>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</si>
  <si>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</si>
  <si>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</si>
  <si>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</si>
  <si>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</si>
  <si>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</si>
  <si>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</si>
  <si>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</si>
  <si>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</si>
  <si>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</si>
  <si>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</si>
  <si>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</si>
  <si>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</si>
  <si>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</si>
  <si>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</si>
  <si>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</si>
  <si>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</si>
  <si>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</si>
  <si>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</si>
  <si>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</si>
  <si>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</si>
  <si>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</si>
  <si>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</si>
  <si>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</si>
  <si>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</si>
  <si>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</si>
  <si>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</si>
  <si>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</si>
  <si>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</si>
  <si>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</si>
  <si>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</si>
  <si>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</si>
  <si>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</si>
  <si>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</si>
  <si>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</si>
  <si>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</si>
  <si>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</si>
  <si>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</si>
  <si>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</si>
  <si>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</si>
  <si>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</si>
  <si>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</si>
  <si>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</si>
  <si>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</si>
  <si>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</si>
  <si>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</si>
  <si>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</si>
  <si>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</si>
  <si>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</si>
  <si>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</si>
  <si>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</si>
  <si>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</si>
  <si>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</si>
  <si>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</si>
  <si>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</si>
  <si>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</si>
  <si>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</si>
  <si>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</si>
  <si>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</si>
  <si>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</si>
  <si>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</si>
  <si>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</si>
  <si>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</si>
  <si>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</si>
  <si>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</si>
  <si>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</si>
  <si>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</si>
  <si>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</si>
  <si>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</si>
  <si>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</si>
  <si>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</si>
  <si>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</si>
  <si>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</si>
  <si>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</si>
  <si>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</si>
  <si>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</si>
  <si>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</si>
  <si>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</si>
  <si>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</si>
  <si>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</si>
  <si>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</si>
  <si>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</si>
  <si>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</si>
  <si>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</si>
  <si>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</si>
  <si>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</si>
  <si>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</si>
  <si>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</si>
  <si>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</si>
  <si>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</si>
  <si>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</si>
  <si>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</si>
  <si>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</si>
  <si>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</si>
  <si>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</si>
  <si>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</si>
  <si>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</si>
  <si>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</si>
  <si>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</si>
  <si>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</si>
  <si>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</si>
  <si>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</si>
  <si>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</si>
  <si>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</si>
  <si>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</si>
  <si>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</si>
  <si>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</si>
  <si>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</si>
  <si>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</si>
  <si>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</si>
  <si>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</si>
  <si>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</si>
  <si>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</si>
  <si>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</si>
  <si>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</si>
  <si>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</si>
  <si>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</si>
  <si>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</si>
  <si>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</si>
  <si>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</si>
  <si>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</si>
  <si>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</si>
  <si>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</si>
  <si>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</si>
  <si>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</si>
  <si>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</si>
  <si>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</si>
  <si>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</si>
  <si>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</si>
  <si>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</si>
  <si>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</si>
  <si>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</si>
  <si>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</si>
  <si>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</si>
  <si>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</si>
  <si>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</si>
  <si>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</si>
  <si>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</si>
  <si>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</si>
  <si>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</si>
  <si>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</si>
  <si>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</si>
  <si>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</si>
  <si>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</si>
  <si>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</si>
  <si>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</si>
  <si>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</si>
  <si>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</si>
  <si>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</si>
  <si>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</si>
  <si>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</si>
  <si>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</si>
  <si>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</si>
  <si>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</si>
  <si>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</si>
  <si>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</si>
  <si>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</si>
  <si>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</si>
  <si>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</si>
  <si>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</si>
  <si>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</si>
  <si>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</si>
  <si>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</si>
  <si>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</si>
  <si>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</si>
  <si>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</si>
  <si>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</si>
  <si>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</si>
  <si>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</si>
  <si>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</si>
  <si>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</si>
  <si>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</si>
  <si>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</si>
  <si>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</si>
  <si>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</si>
  <si>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</si>
  <si>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</si>
  <si>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</si>
  <si>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</si>
  <si>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</si>
  <si>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</si>
  <si>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</si>
  <si>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</si>
  <si>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</si>
  <si>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</si>
  <si>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</si>
  <si>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</si>
  <si>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</si>
  <si>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</si>
  <si>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</si>
  <si>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</si>
  <si>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</si>
  <si>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</si>
  <si>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</si>
  <si>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</si>
  <si>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</si>
  <si>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</si>
  <si>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</si>
  <si>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</si>
  <si>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</si>
  <si>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</si>
  <si>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</si>
  <si>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</si>
  <si>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</si>
  <si>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</si>
  <si>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</si>
  <si>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</si>
  <si>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</si>
  <si>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</si>
  <si>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</si>
  <si>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</si>
  <si>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</si>
  <si>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</si>
  <si>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</si>
  <si>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</si>
  <si>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</si>
  <si>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</si>
  <si>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</si>
  <si>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</si>
  <si>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</si>
  <si>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</si>
  <si>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</si>
  <si>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</si>
  <si>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</si>
  <si>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</si>
  <si>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</si>
  <si>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</si>
  <si>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</si>
  <si>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</si>
  <si>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</si>
  <si>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</si>
  <si>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</si>
  <si>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</si>
  <si>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</si>
  <si>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</si>
  <si>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</si>
  <si>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</si>
  <si>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</si>
  <si>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</si>
  <si>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</si>
  <si>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</si>
  <si>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</si>
  <si>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</si>
  <si>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</si>
  <si>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</si>
  <si>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</si>
  <si>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</si>
  <si>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</si>
  <si>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</si>
  <si>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</si>
  <si>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</si>
  <si>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</si>
  <si>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</si>
  <si>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</si>
  <si>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</si>
  <si>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</si>
  <si>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</si>
  <si>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</si>
  <si>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</si>
  <si>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</si>
  <si>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</si>
  <si>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</si>
  <si>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</si>
  <si>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</si>
  <si>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</si>
  <si>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</si>
  <si>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</si>
  <si>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</si>
  <si>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</si>
  <si>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</si>
  <si>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</si>
  <si>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</si>
  <si>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</si>
  <si>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</si>
  <si>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</si>
  <si>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</si>
  <si>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</si>
  <si>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</si>
  <si>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</si>
  <si>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</si>
  <si>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</si>
  <si>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</si>
  <si>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</si>
  <si>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</si>
  <si>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</si>
  <si>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</si>
  <si>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</si>
  <si>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</si>
  <si>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</si>
  <si>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</si>
  <si>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</si>
  <si>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</si>
  <si>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</si>
  <si>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</si>
  <si>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</si>
  <si>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</si>
  <si>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</si>
  <si>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</si>
  <si>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</si>
  <si>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</si>
  <si>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</si>
  <si>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</si>
  <si>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</si>
  <si>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</si>
  <si>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</si>
  <si>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</si>
  <si>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</si>
  <si>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</si>
  <si>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</si>
  <si>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</si>
  <si>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</si>
  <si>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</si>
  <si>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</si>
  <si>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</si>
  <si>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</si>
  <si>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</si>
  <si>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</si>
  <si>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</si>
  <si>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</si>
  <si>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</si>
  <si>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</si>
  <si>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</si>
  <si>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</si>
  <si>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</si>
  <si>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</si>
  <si>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</si>
  <si>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</si>
  <si>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</si>
  <si>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</si>
  <si>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</si>
  <si>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</si>
  <si>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</si>
  <si>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</si>
  <si>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</si>
  <si>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</si>
  <si>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</si>
  <si>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</si>
  <si>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</si>
  <si>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</si>
  <si>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</si>
  <si>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</si>
  <si>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</si>
  <si>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</si>
  <si>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</si>
  <si>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</si>
  <si>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</si>
  <si>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</si>
  <si>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</si>
  <si>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</si>
  <si>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</si>
  <si>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</si>
  <si>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</si>
  <si>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</si>
  <si>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</si>
  <si>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</si>
  <si>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</si>
  <si>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</si>
  <si>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</si>
  <si>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</si>
  <si>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</si>
  <si>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</si>
  <si>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</si>
  <si>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</si>
  <si>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</si>
  <si>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</si>
  <si>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</si>
  <si>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</si>
  <si>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</si>
  <si>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</si>
  <si>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</si>
  <si>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</si>
  <si>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</si>
  <si>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</si>
  <si>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</si>
  <si>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</si>
  <si>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</si>
  <si>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</si>
  <si>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</si>
  <si>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</si>
  <si>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</si>
  <si>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</si>
  <si>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</si>
  <si>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</si>
  <si>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</si>
  <si>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</si>
  <si>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</si>
  <si>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</si>
  <si>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</si>
  <si>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</si>
  <si>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</si>
  <si>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</si>
  <si>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</si>
  <si>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</si>
  <si>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</si>
  <si>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</si>
  <si>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</si>
  <si>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</si>
  <si>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</si>
  <si>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</si>
  <si>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</si>
  <si>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</si>
  <si>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</si>
  <si>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</si>
  <si>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</si>
  <si>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</si>
  <si>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</si>
  <si>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</si>
  <si>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</si>
  <si>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</si>
  <si>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</si>
  <si>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</si>
  <si>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</si>
  <si>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</si>
  <si>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</si>
  <si>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</si>
  <si>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</si>
  <si>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</si>
  <si>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</si>
  <si>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</si>
  <si>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</si>
  <si>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</si>
  <si>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</si>
  <si>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</si>
  <si>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</si>
  <si>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</si>
  <si>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</si>
  <si>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</si>
  <si>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</si>
  <si>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</si>
  <si>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</si>
  <si>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</si>
  <si>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</si>
  <si>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</si>
  <si>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</si>
  <si>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</si>
  <si>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</si>
  <si>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</si>
  <si>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</si>
  <si>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</si>
  <si>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</si>
  <si>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</si>
  <si>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</si>
  <si>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</si>
  <si>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</si>
  <si>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</si>
  <si>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</si>
  <si>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</si>
  <si>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</si>
  <si>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</si>
  <si>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</si>
  <si>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</si>
  <si>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</si>
  <si>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</si>
  <si>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</si>
  <si>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</si>
  <si>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</si>
  <si>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</si>
  <si>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</si>
  <si>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</si>
  <si>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</si>
  <si>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</si>
  <si>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</si>
  <si>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</si>
  <si>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</si>
  <si>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</si>
  <si>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</si>
  <si>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</si>
  <si>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</si>
  <si>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</si>
  <si>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</si>
  <si>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</si>
  <si>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</si>
  <si>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</si>
  <si>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</si>
  <si>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</si>
  <si>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</si>
  <si>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</si>
  <si>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</si>
  <si>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</si>
  <si>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</si>
  <si>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</si>
  <si>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</si>
  <si>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</si>
  <si>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</si>
  <si>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</si>
  <si>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</si>
  <si>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</si>
  <si>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</si>
  <si>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</si>
  <si>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</si>
  <si>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</si>
  <si>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</si>
  <si>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</si>
  <si>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</si>
  <si>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</si>
  <si>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</si>
  <si>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</si>
  <si>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</si>
  <si>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</si>
  <si>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</si>
  <si>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</si>
  <si>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</si>
  <si>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</si>
  <si>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</si>
  <si>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</si>
  <si>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</si>
  <si>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</si>
  <si>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</si>
  <si>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</si>
  <si>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</si>
  <si>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</si>
  <si>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</si>
  <si>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</si>
  <si>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</si>
  <si>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</si>
  <si>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</si>
  <si>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</si>
  <si>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</si>
  <si>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</si>
  <si>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</si>
  <si>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</si>
  <si>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</si>
  <si>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</si>
  <si>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</si>
  <si>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</si>
  <si>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</si>
  <si>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</si>
  <si>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</si>
  <si>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</si>
  <si>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</si>
  <si>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</si>
  <si>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</si>
  <si>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</si>
  <si>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</si>
  <si>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</si>
  <si>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</si>
  <si>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</si>
  <si>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</si>
  <si>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</si>
  <si>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</si>
  <si>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</si>
  <si>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</si>
  <si>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</si>
  <si>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</si>
  <si>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</si>
  <si>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</si>
  <si>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</si>
  <si>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</si>
  <si>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</si>
  <si>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</si>
  <si>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</si>
  <si>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</si>
  <si>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</si>
  <si>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</si>
  <si>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</si>
  <si>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</si>
  <si>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</si>
  <si>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</si>
  <si>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</si>
  <si>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</si>
  <si>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</si>
  <si>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</si>
  <si>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</si>
  <si>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</si>
  <si>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</si>
  <si>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</si>
  <si>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</si>
  <si>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</si>
  <si>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</si>
  <si>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</si>
  <si>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</si>
  <si>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</si>
  <si>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</si>
  <si>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</si>
  <si>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</si>
  <si>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</si>
  <si>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</si>
  <si>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</si>
  <si>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</si>
  <si>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</si>
  <si>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</si>
  <si>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</si>
  <si>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</si>
  <si>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</si>
  <si>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</si>
  <si>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</si>
  <si>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</si>
  <si>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</si>
  <si>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</si>
  <si>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</si>
  <si>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</si>
  <si>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</si>
  <si>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</si>
  <si>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</si>
  <si>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</si>
  <si>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</si>
  <si>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</si>
  <si>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</si>
  <si>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</si>
  <si>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</si>
  <si>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</si>
  <si>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</si>
  <si>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</si>
  <si>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</si>
  <si>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</si>
  <si>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</si>
  <si>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</si>
  <si>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</si>
  <si>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</si>
  <si>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</si>
  <si>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</si>
  <si>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</si>
  <si>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</si>
  <si>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</si>
  <si>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</si>
  <si>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</si>
  <si>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</si>
  <si>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</si>
  <si>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</si>
  <si>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</si>
  <si>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</si>
  <si>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</si>
  <si>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</si>
  <si>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</si>
  <si>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</si>
  <si>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</si>
  <si>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</si>
  <si>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</si>
  <si>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</si>
  <si>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</si>
  <si>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</si>
  <si>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</si>
  <si>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</si>
  <si>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</si>
  <si>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</si>
  <si>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</si>
  <si>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</si>
  <si>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</si>
  <si>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</si>
  <si>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</si>
  <si>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</si>
  <si>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</si>
  <si>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</si>
  <si>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</si>
  <si>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</si>
  <si>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</si>
  <si>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</si>
  <si>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</si>
  <si>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</si>
  <si>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</si>
  <si>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</si>
  <si>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</si>
  <si>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</si>
  <si>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</si>
  <si>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</si>
  <si>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</si>
  <si>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</si>
  <si>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</si>
  <si>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</si>
  <si>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</si>
  <si>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</si>
  <si>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</si>
  <si>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</si>
  <si>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</si>
  <si>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</si>
  <si>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</si>
  <si>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</si>
  <si>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</si>
  <si>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</si>
  <si>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</si>
  <si>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</si>
  <si>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</si>
  <si>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</si>
  <si>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</si>
  <si>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</si>
  <si>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</si>
  <si>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</si>
  <si>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</si>
  <si>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</si>
  <si>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</si>
  <si>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</si>
  <si>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</si>
  <si>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</si>
  <si>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</si>
  <si>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</si>
  <si>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</si>
  <si>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</si>
  <si>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</si>
  <si>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</si>
  <si>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</si>
  <si>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</si>
  <si>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</si>
  <si>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</si>
  <si>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</si>
  <si>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</si>
  <si>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</si>
  <si>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</si>
  <si>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</si>
  <si>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</si>
  <si>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</si>
  <si>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</si>
  <si>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</si>
  <si>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</si>
  <si>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</si>
  <si>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</si>
  <si>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</si>
  <si>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</si>
  <si>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</si>
  <si>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</si>
  <si>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</si>
  <si>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</si>
  <si>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</si>
  <si>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</si>
  <si>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</si>
  <si>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</si>
  <si>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</si>
  <si>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</si>
  <si>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</si>
  <si>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</si>
  <si>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</si>
  <si>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</si>
  <si>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</si>
  <si>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</si>
  <si>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</si>
  <si>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</si>
  <si>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</si>
  <si>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</si>
  <si>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</si>
  <si>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</si>
  <si>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</si>
  <si>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</si>
  <si>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</si>
  <si>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</si>
  <si>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</si>
  <si>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</si>
  <si>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</si>
  <si>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</si>
  <si>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</si>
  <si>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</si>
  <si>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</si>
  <si>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</si>
  <si>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</si>
  <si>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</si>
  <si>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</si>
  <si>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</si>
  <si>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</si>
  <si>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</si>
  <si>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</si>
  <si>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</si>
  <si>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</si>
  <si>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</si>
  <si>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</si>
  <si>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</si>
  <si>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</si>
  <si>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</si>
  <si>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</si>
  <si>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</si>
  <si>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</si>
  <si>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</si>
  <si>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</si>
  <si>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</si>
  <si>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</si>
  <si>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</si>
  <si>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</si>
  <si>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</si>
  <si>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</si>
  <si>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</si>
  <si>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</si>
  <si>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</si>
  <si>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</si>
  <si>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</si>
  <si>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</si>
  <si>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</si>
  <si>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</si>
  <si>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</si>
  <si>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</si>
  <si>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</si>
  <si>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</si>
  <si>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</si>
  <si>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</si>
  <si>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</si>
  <si>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</si>
  <si>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</si>
  <si>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</si>
  <si>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</si>
  <si>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</si>
  <si>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</si>
  <si>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</si>
  <si>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</si>
  <si>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</si>
  <si>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</si>
  <si>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</si>
  <si>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</si>
  <si>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</si>
  <si>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</si>
  <si>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</si>
  <si>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</si>
  <si>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</si>
  <si>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</si>
  <si>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</si>
  <si>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</si>
  <si>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</si>
  <si>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</si>
  <si>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</si>
  <si>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</si>
  <si>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</si>
  <si>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</si>
  <si>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</si>
  <si>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</si>
  <si>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</si>
  <si>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</si>
  <si>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</si>
  <si>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</si>
  <si>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</si>
  <si>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</si>
  <si>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</si>
  <si>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</si>
  <si>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</si>
  <si>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</si>
  <si>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</si>
  <si>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</si>
  <si>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</si>
  <si>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</si>
  <si>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</si>
  <si>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</si>
  <si>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</si>
  <si>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</si>
  <si>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</si>
  <si>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</si>
  <si>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</si>
  <si>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</si>
  <si>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</si>
  <si>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</si>
  <si>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</si>
  <si>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</si>
  <si>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</si>
  <si>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</si>
  <si>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</si>
  <si>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</si>
  <si>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</si>
  <si>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</si>
  <si>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</si>
  <si>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</si>
  <si>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</si>
  <si>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</si>
  <si>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</si>
  <si>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</si>
  <si>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</si>
  <si>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</si>
  <si>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</si>
  <si>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</si>
  <si>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</si>
  <si>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</si>
  <si>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</si>
  <si>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</si>
  <si>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</si>
  <si>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</si>
  <si>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</si>
  <si>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</si>
  <si>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</si>
  <si>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</si>
  <si>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</si>
  <si>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</si>
  <si>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</si>
  <si>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</si>
  <si>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</si>
  <si>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</si>
  <si>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</si>
  <si>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</si>
  <si>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</si>
  <si>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</si>
  <si>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</si>
  <si>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</si>
  <si>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</si>
  <si>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</si>
  <si>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</si>
  <si>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</si>
  <si>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</si>
  <si>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</si>
  <si>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</si>
  <si>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</si>
  <si>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</si>
  <si>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</si>
  <si>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</si>
  <si>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</si>
  <si>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</si>
  <si>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</si>
  <si>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</si>
  <si>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</si>
  <si>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</si>
  <si>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</si>
  <si>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</si>
  <si>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</si>
  <si>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</si>
  <si>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</si>
  <si>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</si>
  <si>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</si>
  <si>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</si>
  <si>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</si>
  <si>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</si>
  <si>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</si>
  <si>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</si>
  <si>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</si>
  <si>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</si>
  <si>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</si>
  <si>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</si>
  <si>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</si>
  <si>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</si>
  <si>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</si>
  <si>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</si>
  <si>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</si>
  <si>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</si>
  <si>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</si>
  <si>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</si>
  <si>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</si>
  <si>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</si>
  <si>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</si>
  <si>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</si>
  <si>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</si>
  <si>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</si>
  <si>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</si>
  <si>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</si>
  <si>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</si>
  <si>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</si>
  <si>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</si>
  <si>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</si>
  <si>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</si>
  <si>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</si>
  <si>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</si>
  <si>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</si>
  <si>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</si>
  <si>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</si>
  <si>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</si>
  <si>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</si>
  <si>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</si>
  <si>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</si>
  <si>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</si>
  <si>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</si>
  <si>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</si>
  <si>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</si>
  <si>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</si>
  <si>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</si>
  <si>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</si>
  <si>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</si>
  <si>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</si>
  <si>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</si>
  <si>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</si>
  <si>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</si>
  <si>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</si>
  <si>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</si>
  <si>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</si>
  <si>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</si>
  <si>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</si>
  <si>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</si>
  <si>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</si>
  <si>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</si>
  <si>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</si>
  <si>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</si>
  <si>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</si>
  <si>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</si>
  <si>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</si>
  <si>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</si>
  <si>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</si>
  <si>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</si>
  <si>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</si>
  <si>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</si>
  <si>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</si>
  <si>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</si>
  <si>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</si>
  <si>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</si>
  <si>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</si>
  <si>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</si>
  <si>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</si>
  <si>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</si>
  <si>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</si>
  <si>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</si>
  <si>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</si>
  <si>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</si>
  <si>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</si>
  <si>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</si>
  <si>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</si>
  <si>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</si>
  <si>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</si>
  <si>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</si>
  <si>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</si>
  <si>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</si>
  <si>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</si>
  <si>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</si>
  <si>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</si>
  <si>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</si>
  <si>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</si>
  <si>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</si>
  <si>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</si>
  <si>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</si>
  <si>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</si>
  <si>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</si>
  <si>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</si>
  <si>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</si>
  <si>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</si>
  <si>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</si>
  <si>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</si>
  <si>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</si>
  <si>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</si>
  <si>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</si>
  <si>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</si>
  <si>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</si>
  <si>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</si>
  <si>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</si>
  <si>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</si>
  <si>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</si>
  <si>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</si>
  <si>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</si>
  <si>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</si>
  <si>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</si>
  <si>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</si>
  <si>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</si>
  <si>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</si>
  <si>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</si>
  <si>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</si>
  <si>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</si>
  <si>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</si>
  <si>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</si>
  <si>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</si>
  <si>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</si>
  <si>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</si>
  <si>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</si>
  <si>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</si>
  <si>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</si>
  <si>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</si>
  <si>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</si>
  <si>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</si>
  <si>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</si>
  <si>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</si>
  <si>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</si>
  <si>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</si>
  <si>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</si>
  <si>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</si>
  <si>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</si>
  <si>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</si>
  <si>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</si>
  <si>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</si>
  <si>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</si>
  <si>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</si>
  <si>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</si>
  <si>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</si>
  <si>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</si>
  <si>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</si>
  <si>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</si>
  <si>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</si>
  <si>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</si>
  <si>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</si>
  <si>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</si>
  <si>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</si>
  <si>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</si>
  <si>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</si>
  <si>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</si>
  <si>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</si>
  <si>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</si>
  <si>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</si>
  <si>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</si>
  <si>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</si>
  <si>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</si>
  <si>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</si>
  <si>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</si>
  <si>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</si>
  <si>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</si>
  <si>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</si>
  <si>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</si>
  <si>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</si>
  <si>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</si>
  <si>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</si>
  <si>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</si>
  <si>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</si>
  <si>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</si>
  <si>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</si>
  <si>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</si>
  <si>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</si>
  <si>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</si>
  <si>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</si>
  <si>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</si>
  <si>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</si>
  <si>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</si>
  <si>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</si>
  <si>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</si>
  <si>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</si>
  <si>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</si>
  <si>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</si>
  <si>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</si>
  <si>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</si>
  <si>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</si>
  <si>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</si>
  <si>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</si>
  <si>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</si>
  <si>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</si>
  <si>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</si>
  <si>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</si>
  <si>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</si>
  <si>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</si>
  <si>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</si>
  <si>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</si>
  <si>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</si>
  <si>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</si>
  <si>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</si>
  <si>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</si>
  <si>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</si>
  <si>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</si>
  <si>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</si>
  <si>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</si>
  <si>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</si>
  <si>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</si>
  <si>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</si>
  <si>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</si>
  <si>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</si>
  <si>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</si>
  <si>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</si>
  <si>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</si>
  <si>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</si>
  <si>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</si>
  <si>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</si>
  <si>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</si>
  <si>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</si>
  <si>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</si>
  <si>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</si>
  <si>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</si>
  <si>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</si>
  <si>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</si>
  <si>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</si>
  <si>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</si>
  <si>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</si>
  <si>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</si>
  <si>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</si>
  <si>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</si>
  <si>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</si>
  <si>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</si>
  <si>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</si>
  <si>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</si>
  <si>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</si>
  <si>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</si>
  <si>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</si>
  <si>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</si>
  <si>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</si>
  <si>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</si>
  <si>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</si>
  <si>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</si>
  <si>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</si>
  <si>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</si>
  <si>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</si>
  <si>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</si>
  <si>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</si>
  <si>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</si>
  <si>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</si>
  <si>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</si>
  <si>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</si>
  <si>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</si>
  <si>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</si>
  <si>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</si>
  <si>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</si>
  <si>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</si>
  <si>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</si>
  <si>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</si>
  <si>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</si>
  <si>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</si>
  <si>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</si>
  <si>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</si>
  <si>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</si>
  <si>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</si>
  <si>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</si>
  <si>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</si>
  <si>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</si>
  <si>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</si>
  <si>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</si>
  <si>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</si>
  <si>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</si>
  <si>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</si>
  <si>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</si>
  <si>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</si>
  <si>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</si>
  <si>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</si>
  <si>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</si>
  <si>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</si>
  <si>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</si>
  <si>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</si>
  <si>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</si>
  <si>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</si>
  <si>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</si>
  <si>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</si>
  <si>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</si>
  <si>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</si>
  <si>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</si>
  <si>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</si>
  <si>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</si>
  <si>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</si>
  <si>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</si>
  <si>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</si>
  <si>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</si>
  <si>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</si>
  <si>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</si>
  <si>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</si>
  <si>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</si>
  <si>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</si>
  <si>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</si>
  <si>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</si>
  <si>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</si>
  <si>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</si>
  <si>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</si>
  <si>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</si>
  <si>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</si>
  <si>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</si>
  <si>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</si>
  <si>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</si>
  <si>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</si>
  <si>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</si>
  <si>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</si>
  <si>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</si>
  <si>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</si>
  <si>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</si>
  <si>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</si>
  <si>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</si>
  <si>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</si>
  <si>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</si>
  <si>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</si>
  <si>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</si>
  <si>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</si>
  <si>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</si>
  <si>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</si>
  <si>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</si>
  <si>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</si>
  <si>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</si>
  <si>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</si>
  <si>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</si>
  <si>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</si>
  <si>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</si>
  <si>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</si>
  <si>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</si>
  <si>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</si>
  <si>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</si>
  <si>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</si>
  <si>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</si>
  <si>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</si>
  <si>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</si>
  <si>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</si>
  <si>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</si>
  <si>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</si>
  <si>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</si>
  <si>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</si>
  <si>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</si>
  <si>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</si>
  <si>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</si>
  <si>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</si>
  <si>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</si>
  <si>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</si>
  <si>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</si>
  <si>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</si>
  <si>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</si>
  <si>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</si>
  <si>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</si>
  <si>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</si>
  <si>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</si>
  <si>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</si>
  <si>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</si>
  <si>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</si>
  <si>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</si>
  <si>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</si>
  <si>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</si>
  <si>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</si>
  <si>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</si>
  <si>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</si>
  <si>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</si>
  <si>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</si>
  <si>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</si>
  <si>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</si>
  <si>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</si>
  <si>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</si>
  <si>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</si>
  <si>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</si>
  <si>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</si>
  <si>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</si>
  <si>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</si>
  <si>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</si>
  <si>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</si>
  <si>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</si>
  <si>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</si>
  <si>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</si>
  <si>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</si>
  <si>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</si>
  <si>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</si>
  <si>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</si>
  <si>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</si>
  <si>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</si>
  <si>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</si>
  <si>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</si>
  <si>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</si>
  <si>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</si>
  <si>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</si>
  <si>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</si>
  <si>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</si>
  <si>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</si>
  <si>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</si>
  <si>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</si>
  <si>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</si>
  <si>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</si>
  <si>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</si>
  <si>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</si>
  <si>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</si>
  <si>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</si>
  <si>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</si>
  <si>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</si>
  <si>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</si>
  <si>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</si>
  <si>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</si>
  <si>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</si>
  <si>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</si>
  <si>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</si>
  <si>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</si>
  <si>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</si>
  <si>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</si>
  <si>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</si>
  <si>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</si>
  <si>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</si>
  <si>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</si>
  <si>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</si>
  <si>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</si>
  <si>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</si>
  <si>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</si>
  <si>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</si>
  <si>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</si>
  <si>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</si>
  <si>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</si>
  <si>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</si>
  <si>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</si>
  <si>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</si>
  <si>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</si>
  <si>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</si>
  <si>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</si>
  <si>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</si>
  <si>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</si>
  <si>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</si>
  <si>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</si>
  <si>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</si>
  <si>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</si>
  <si>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</si>
  <si>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</si>
  <si>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</si>
  <si>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</si>
  <si>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</si>
  <si>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</si>
  <si>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</si>
  <si>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</si>
  <si>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</si>
  <si>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</si>
  <si>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</si>
  <si>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</si>
  <si>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</si>
  <si>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</si>
  <si>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</si>
  <si>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</si>
  <si>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</si>
  <si>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</si>
  <si>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</si>
  <si>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</si>
  <si>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</si>
  <si>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</si>
  <si>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</si>
  <si>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</si>
  <si>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</si>
  <si>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</si>
  <si>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</si>
  <si>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</si>
  <si>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</si>
  <si>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</si>
  <si>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</si>
  <si>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</si>
  <si>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</si>
  <si>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</si>
  <si>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</si>
  <si>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</si>
  <si>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</si>
  <si>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</si>
  <si>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</si>
  <si>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</si>
  <si>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</si>
  <si>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</si>
  <si>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</si>
  <si>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</si>
  <si>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</si>
  <si>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</si>
  <si>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</si>
  <si>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</si>
  <si>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</si>
  <si>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</si>
  <si>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</si>
  <si>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</si>
  <si>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</si>
  <si>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</si>
  <si>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</si>
  <si>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</si>
  <si>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</si>
  <si>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</si>
  <si>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</si>
  <si>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</si>
  <si>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</si>
  <si>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</si>
  <si>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</si>
  <si>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</si>
  <si>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</si>
  <si>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</si>
  <si>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</si>
  <si>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</si>
  <si>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</si>
  <si>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</si>
  <si>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</si>
  <si>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</si>
  <si>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</si>
  <si>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</si>
  <si>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</si>
  <si>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</si>
  <si>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</si>
  <si>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</si>
  <si>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</si>
  <si>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</si>
  <si>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</si>
  <si>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</si>
  <si>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</si>
  <si>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</si>
  <si>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</si>
  <si>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</si>
  <si>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</si>
  <si>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</si>
  <si>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</si>
  <si>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</si>
  <si>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</si>
  <si>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</si>
  <si>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</si>
  <si>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</si>
  <si>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</si>
  <si>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</si>
  <si>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</si>
  <si>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</si>
  <si>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</si>
  <si>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</si>
  <si>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</si>
  <si>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</si>
  <si>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</si>
  <si>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</si>
  <si>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</si>
  <si>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</si>
  <si>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</si>
  <si>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</si>
  <si>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</si>
  <si>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</si>
  <si>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</si>
  <si>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</si>
  <si>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</si>
  <si>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</si>
  <si>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</si>
  <si>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</si>
  <si>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</si>
  <si>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</si>
  <si>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</si>
  <si>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</si>
  <si>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</si>
  <si>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</si>
  <si>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</si>
  <si>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</si>
  <si>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</si>
  <si>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</si>
  <si>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</si>
  <si>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</si>
  <si>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</si>
  <si>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</si>
  <si>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</si>
  <si>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</si>
  <si>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</si>
  <si>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</si>
  <si>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</si>
  <si>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</si>
  <si>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</si>
  <si>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</si>
  <si>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</si>
  <si>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</si>
  <si>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</si>
  <si>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</si>
  <si>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</si>
  <si>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</si>
  <si>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</si>
  <si>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</si>
  <si>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</si>
  <si>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</si>
  <si>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</si>
  <si>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</si>
  <si>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</si>
  <si>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</si>
  <si>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</si>
  <si>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</si>
  <si>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</si>
  <si>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</si>
  <si>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</si>
  <si>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</si>
  <si>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</si>
  <si>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</si>
  <si>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</si>
  <si>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</si>
  <si>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</si>
  <si>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</si>
  <si>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</si>
  <si>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</si>
  <si>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</si>
  <si>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</si>
  <si>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</si>
  <si>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</si>
  <si>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</si>
  <si>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</si>
  <si>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</si>
  <si>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</si>
  <si>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</si>
  <si>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</si>
  <si>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</si>
  <si>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</si>
  <si>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</si>
  <si>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</si>
  <si>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</si>
  <si>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</si>
  <si>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</si>
  <si>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</si>
  <si>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</si>
  <si>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</si>
  <si>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</si>
  <si>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</si>
  <si>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</si>
  <si>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</si>
  <si>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</si>
  <si>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</si>
  <si>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</si>
  <si>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</si>
  <si>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</si>
  <si>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</si>
  <si>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</si>
  <si>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</si>
  <si>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</si>
  <si>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</si>
  <si>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</si>
  <si>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</si>
  <si>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</si>
  <si>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</si>
  <si>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</si>
  <si>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</si>
  <si>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</si>
  <si>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</si>
  <si>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</si>
  <si>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</si>
  <si>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</si>
  <si>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</si>
  <si>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</si>
  <si>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</si>
  <si>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</si>
  <si>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</si>
  <si>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</si>
  <si>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</si>
  <si>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</si>
  <si>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</si>
  <si>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</si>
  <si>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</si>
  <si>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</si>
  <si>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</si>
  <si>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</si>
  <si>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</si>
  <si>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</si>
  <si>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</si>
  <si>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</si>
  <si>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</si>
  <si>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</si>
  <si>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</si>
  <si>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</si>
  <si>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</si>
  <si>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</si>
  <si>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</si>
  <si>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</si>
  <si>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</si>
  <si>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</si>
  <si>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</si>
  <si>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</si>
  <si>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</si>
  <si>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</si>
  <si>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</si>
  <si>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</si>
  <si>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</si>
  <si>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</si>
  <si>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</si>
  <si>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</si>
  <si>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</si>
  <si>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</si>
  <si>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</si>
  <si>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</si>
  <si>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</si>
  <si>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</si>
  <si>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</si>
  <si>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</si>
  <si>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</si>
  <si>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</si>
  <si>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</si>
  <si>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</si>
  <si>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</si>
  <si>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</si>
  <si>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</si>
  <si>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</si>
  <si>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</si>
  <si>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</si>
  <si>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</si>
  <si>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</si>
  <si>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</si>
  <si>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</si>
  <si>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</si>
  <si>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</si>
  <si>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</si>
  <si>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</si>
  <si>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</si>
  <si>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</si>
  <si>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</si>
  <si>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</si>
  <si>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</si>
  <si>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</si>
  <si>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</si>
  <si>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</si>
  <si>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</si>
  <si>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</si>
  <si>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</si>
  <si>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</si>
  <si>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</si>
  <si>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</si>
  <si>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</si>
  <si>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</si>
  <si>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</si>
  <si>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</si>
  <si>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</si>
  <si>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</si>
  <si>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</si>
  <si>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</si>
  <si>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</si>
  <si>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</si>
  <si>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</si>
  <si>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</si>
  <si>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</si>
  <si>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</si>
  <si>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</si>
  <si>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</si>
  <si>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</si>
  <si>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</si>
  <si>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</si>
  <si>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</si>
  <si>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</si>
  <si>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</si>
  <si>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</si>
  <si>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</si>
  <si>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</si>
  <si>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</si>
  <si>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</si>
  <si>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</si>
  <si>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</si>
  <si>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</si>
  <si>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</si>
  <si>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</si>
  <si>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</si>
  <si>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</si>
  <si>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</si>
  <si>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</si>
  <si>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</si>
  <si>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</si>
  <si>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</si>
  <si>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</si>
  <si>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</si>
  <si>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</si>
  <si>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</si>
  <si>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</si>
  <si>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</si>
  <si>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</si>
  <si>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</si>
  <si>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</si>
  <si>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</si>
  <si>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</si>
  <si>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</si>
  <si>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</si>
  <si>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</si>
  <si>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</si>
  <si>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</si>
  <si>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</si>
  <si>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</si>
  <si>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</si>
  <si>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</si>
  <si>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</si>
  <si>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</si>
  <si>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</si>
  <si>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</si>
  <si>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</si>
  <si>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</si>
  <si>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</si>
  <si>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</si>
  <si>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</si>
  <si>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</si>
  <si>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</si>
  <si>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</si>
  <si>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</si>
  <si>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</si>
  <si>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</si>
  <si>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</si>
  <si>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</si>
  <si>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</si>
  <si>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</si>
  <si>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</si>
  <si>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</si>
  <si>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</si>
  <si>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</si>
  <si>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</si>
  <si>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</si>
  <si>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</si>
  <si>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</si>
  <si>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</si>
  <si>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</si>
  <si>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</si>
  <si>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</si>
  <si>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</si>
  <si>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</si>
  <si>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</si>
  <si>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</si>
  <si>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</si>
  <si>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</si>
  <si>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</si>
  <si>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</si>
  <si>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</si>
  <si>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</si>
  <si>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</si>
  <si>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</si>
  <si>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</si>
  <si>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</si>
  <si>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</si>
  <si>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</si>
  <si>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</si>
  <si>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</si>
  <si>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</si>
  <si>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</si>
  <si>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</si>
  <si>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</si>
  <si>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</si>
  <si>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</si>
  <si>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</si>
  <si>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</si>
  <si>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</si>
  <si>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</si>
  <si>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</si>
  <si>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</si>
  <si>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</si>
  <si>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</si>
  <si>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</si>
  <si>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</si>
  <si>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</si>
  <si>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</si>
  <si>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</si>
  <si>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</si>
  <si>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</si>
  <si>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</si>
  <si>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</si>
  <si>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</si>
  <si>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</si>
  <si>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</si>
  <si>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</si>
  <si>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</si>
  <si>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</si>
  <si>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</si>
  <si>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</si>
  <si>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</si>
  <si>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</si>
  <si>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</si>
  <si>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</si>
  <si>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</si>
  <si>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</si>
  <si>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</si>
  <si>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</si>
  <si>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</si>
  <si>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</si>
  <si>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</si>
  <si>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</si>
  <si>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</si>
  <si>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</si>
  <si>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</si>
  <si>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</si>
  <si>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</si>
  <si>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</si>
  <si>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</si>
  <si>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</si>
  <si>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</si>
  <si>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</si>
  <si>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</si>
  <si>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</si>
  <si>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</si>
  <si>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</si>
  <si>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</si>
  <si>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</si>
  <si>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</si>
  <si>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</si>
  <si>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</si>
  <si>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</si>
  <si>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</si>
  <si>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</si>
  <si>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</si>
  <si>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</si>
  <si>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</si>
  <si>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</si>
  <si>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</si>
  <si>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</si>
  <si>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</si>
  <si>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</si>
  <si>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</si>
  <si>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</si>
  <si>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</si>
  <si>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</si>
  <si>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</si>
  <si>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</si>
  <si>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</si>
  <si>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</si>
  <si>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</si>
  <si>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</si>
  <si>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</si>
  <si>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</si>
  <si>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</si>
  <si>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</si>
  <si>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</si>
  <si>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</si>
  <si>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</si>
  <si>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</si>
  <si>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</si>
  <si>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</si>
  <si>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</si>
  <si>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</si>
  <si>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</si>
  <si>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</si>
  <si>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</si>
  <si>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</si>
  <si>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</si>
  <si>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</si>
  <si>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</si>
  <si>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</si>
  <si>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</si>
  <si>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</si>
  <si>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</si>
  <si>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</si>
  <si>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</si>
  <si>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</si>
  <si>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</si>
  <si>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</si>
  <si>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</si>
  <si>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</si>
  <si>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</si>
  <si>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</si>
  <si>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</si>
  <si>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</si>
  <si>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</si>
  <si>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</si>
  <si>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</si>
  <si>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</si>
  <si>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</si>
  <si>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</si>
  <si>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</si>
  <si>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</si>
  <si>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</si>
  <si>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</si>
  <si>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</si>
  <si>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</si>
  <si>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</si>
  <si>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</si>
  <si>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</si>
  <si>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</si>
  <si>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</si>
  <si>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</si>
  <si>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</si>
  <si>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</si>
  <si>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</si>
  <si>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</si>
  <si>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</si>
  <si>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</si>
  <si>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</si>
  <si>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</si>
  <si>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</si>
  <si>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</si>
  <si>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</si>
  <si>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</si>
  <si>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</si>
  <si>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</si>
  <si>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</si>
  <si>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</si>
  <si>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</si>
  <si>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</si>
  <si>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</si>
  <si>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</si>
  <si>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</si>
  <si>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</si>
  <si>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</si>
  <si>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</si>
  <si>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</si>
  <si>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</si>
  <si>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</si>
  <si>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</si>
  <si>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</si>
  <si>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</si>
  <si>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</si>
  <si>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</si>
  <si>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</si>
  <si>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</si>
  <si>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</si>
  <si>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</si>
  <si>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</si>
  <si>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</si>
  <si>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</si>
  <si>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</si>
  <si>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</si>
  <si>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</si>
  <si>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</si>
  <si>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</si>
  <si>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</si>
  <si>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</si>
  <si>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</si>
  <si>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</si>
  <si>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</si>
  <si>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</si>
  <si>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</si>
  <si>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</si>
  <si>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</si>
  <si>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</si>
  <si>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</si>
  <si>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</si>
  <si>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</si>
  <si>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</si>
  <si>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</si>
  <si>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</si>
  <si>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</si>
  <si>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</si>
  <si>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</si>
  <si>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</si>
  <si>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</si>
  <si>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</si>
  <si>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</si>
  <si>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</si>
  <si>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</si>
  <si>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</si>
  <si>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</si>
  <si>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</si>
  <si>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</si>
  <si>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</si>
  <si>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</si>
  <si>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</si>
  <si>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</si>
  <si>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</si>
  <si>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</si>
  <si>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</si>
  <si>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</si>
  <si>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</si>
  <si>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</si>
  <si>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</si>
  <si>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</si>
  <si>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</si>
  <si>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</si>
  <si>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</si>
  <si>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</si>
  <si>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</si>
  <si>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</si>
  <si>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</si>
  <si>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</si>
  <si>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</si>
  <si>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</si>
  <si>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</si>
  <si>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</si>
  <si>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</si>
  <si>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</si>
  <si>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</si>
  <si>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</si>
  <si>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</si>
  <si>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</si>
  <si>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</si>
  <si>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</si>
  <si>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</si>
  <si>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</si>
  <si>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</si>
  <si>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</si>
  <si>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</si>
  <si>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</si>
  <si>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</si>
  <si>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</si>
  <si>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</si>
  <si>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</si>
  <si>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</si>
  <si>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</si>
  <si>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</si>
  <si>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</si>
  <si>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</si>
  <si>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</si>
  <si>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</si>
  <si>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</si>
  <si>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</si>
  <si>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</si>
  <si>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</si>
  <si>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</si>
  <si>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</si>
  <si>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</si>
  <si>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</si>
  <si>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</si>
  <si>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</si>
  <si>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</si>
  <si>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</si>
  <si>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</si>
  <si>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</si>
  <si>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</si>
  <si>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</si>
  <si>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</si>
  <si>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</si>
  <si>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</si>
  <si>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</si>
  <si>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</si>
  <si>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</si>
  <si>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</si>
  <si>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</si>
  <si>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</si>
  <si>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</si>
  <si>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</si>
  <si>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</si>
  <si>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</si>
  <si>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</si>
  <si>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</si>
  <si>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</si>
  <si>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</si>
  <si>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</si>
  <si>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</si>
  <si>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</si>
  <si>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</si>
  <si>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</si>
  <si>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</si>
  <si>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</si>
  <si>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</si>
  <si>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</si>
  <si>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</si>
  <si>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</si>
  <si>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</si>
  <si>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</si>
  <si>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</si>
  <si>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</si>
  <si>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</si>
  <si>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</si>
  <si>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</si>
  <si>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</si>
  <si>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</si>
  <si>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</si>
  <si>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</si>
  <si>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</si>
  <si>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</si>
  <si>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</si>
  <si>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</si>
  <si>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</si>
  <si>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</si>
  <si>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</si>
  <si>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</si>
  <si>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</si>
  <si>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</si>
  <si>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</si>
  <si>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</si>
  <si>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</si>
  <si>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</si>
  <si>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</si>
  <si>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</si>
  <si>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</si>
  <si>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</si>
  <si>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</si>
  <si>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</si>
  <si>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</si>
  <si>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</si>
  <si>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</si>
  <si>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</si>
  <si>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</si>
  <si>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</si>
  <si>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</si>
  <si>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</si>
  <si>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</si>
  <si>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</si>
  <si>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</si>
  <si>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</si>
  <si>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</si>
  <si>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</si>
  <si>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</si>
  <si>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</si>
  <si>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</si>
  <si>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</si>
  <si>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</si>
  <si>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</si>
  <si>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</si>
  <si>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</si>
  <si>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</si>
  <si>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</si>
  <si>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</si>
  <si>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</si>
  <si>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</si>
  <si>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</si>
  <si>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</si>
  <si>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</si>
  <si>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</si>
  <si>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</si>
  <si>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</si>
  <si>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</si>
  <si>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</si>
  <si>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</si>
  <si>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</si>
  <si>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</si>
  <si>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</si>
  <si>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</si>
  <si>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</si>
  <si>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</si>
  <si>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</si>
  <si>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</si>
  <si>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</si>
  <si>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</si>
  <si>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</si>
  <si>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</si>
  <si>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</si>
  <si>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</si>
  <si>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</si>
  <si>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</si>
  <si>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</si>
  <si>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</si>
  <si>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</si>
  <si>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</si>
  <si>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</si>
  <si>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</si>
  <si>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</si>
  <si>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</si>
  <si>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</si>
  <si>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</si>
  <si>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</si>
  <si>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</si>
  <si>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</si>
  <si>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</si>
  <si>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</si>
  <si>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</si>
  <si>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</si>
  <si>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</si>
  <si>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</si>
  <si>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</si>
  <si>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</si>
  <si>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</si>
  <si>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</si>
  <si>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</si>
  <si>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</si>
  <si>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</si>
  <si>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</si>
  <si>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</si>
  <si>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</si>
  <si>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</si>
  <si>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</si>
  <si>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</si>
  <si>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</si>
  <si>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</si>
  <si>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</si>
  <si>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</si>
  <si>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</si>
  <si>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</si>
  <si>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</si>
  <si>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</si>
  <si>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</si>
  <si>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</si>
  <si>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</si>
  <si>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</si>
  <si>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</si>
  <si>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</si>
  <si>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</si>
  <si>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</si>
  <si>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</si>
  <si>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</si>
  <si>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</si>
  <si>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</si>
  <si>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</si>
  <si>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</si>
  <si>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</si>
  <si>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</si>
  <si>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</si>
  <si>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</si>
  <si>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</si>
  <si>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</si>
  <si>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</si>
  <si>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</si>
  <si>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</si>
  <si>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</si>
  <si>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</si>
  <si>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</si>
  <si>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</si>
  <si>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</si>
  <si>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</si>
  <si>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</si>
  <si>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</si>
  <si>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</si>
  <si>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</si>
  <si>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</si>
  <si>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</si>
  <si>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</si>
  <si>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</si>
  <si>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</si>
  <si>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</si>
  <si>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</si>
  <si>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</si>
  <si>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</si>
  <si>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</si>
  <si>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</si>
  <si>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</si>
  <si>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</si>
  <si>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</si>
  <si>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</si>
  <si>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</si>
  <si>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</si>
  <si>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</si>
  <si>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</si>
  <si>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</si>
  <si>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</si>
  <si>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</si>
  <si>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</si>
  <si>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</si>
  <si>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</si>
  <si>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</si>
  <si>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</si>
  <si>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</si>
  <si>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</si>
  <si>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</si>
  <si>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</si>
  <si>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</si>
  <si>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</si>
  <si>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</si>
  <si>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</si>
  <si>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</si>
  <si>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</si>
  <si>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</si>
  <si>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</si>
  <si>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</si>
  <si>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</si>
  <si>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</si>
  <si>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</si>
  <si>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</si>
  <si>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</si>
  <si>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</si>
  <si>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</si>
  <si>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</si>
  <si>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</si>
  <si>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</si>
  <si>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</si>
  <si>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</si>
  <si>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</si>
  <si>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</si>
  <si>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</si>
  <si>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</si>
  <si>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</si>
  <si>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</si>
  <si>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</si>
  <si>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</si>
  <si>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</si>
  <si>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</si>
  <si>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</si>
  <si>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</si>
  <si>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</si>
  <si>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</si>
  <si>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</si>
  <si>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</si>
  <si>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</si>
  <si>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</si>
  <si>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</si>
  <si>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</si>
  <si>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</si>
  <si>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</si>
  <si>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</si>
  <si>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</si>
  <si>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</si>
  <si>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</si>
  <si>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</si>
  <si>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</si>
  <si>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</si>
  <si>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</si>
  <si>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</si>
  <si>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</si>
  <si>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</si>
  <si>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</si>
  <si>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</si>
  <si>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</si>
  <si>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</si>
  <si>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</si>
  <si>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</si>
  <si>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</si>
  <si>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</si>
  <si>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</si>
  <si>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</si>
  <si>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</si>
  <si>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</si>
  <si>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</si>
  <si>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</si>
  <si>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</si>
  <si>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</si>
  <si>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</si>
  <si>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</si>
  <si>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</si>
  <si>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</si>
  <si>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</si>
  <si>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</si>
  <si>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</si>
  <si>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</si>
  <si>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</si>
  <si>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</si>
  <si>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</si>
  <si>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</si>
  <si>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</si>
  <si>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</si>
  <si>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</si>
  <si>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</si>
  <si>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</si>
  <si>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</si>
  <si>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</si>
  <si>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</si>
  <si>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</si>
  <si>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</si>
  <si>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</si>
  <si>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</si>
  <si>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</si>
  <si>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</si>
  <si>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</si>
  <si>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</si>
  <si>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</si>
  <si>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</si>
  <si>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</si>
  <si>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</si>
  <si>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</si>
  <si>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</si>
  <si>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</si>
  <si>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</si>
  <si>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</si>
  <si>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</si>
  <si>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</si>
  <si>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</si>
  <si>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</si>
  <si>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富田林支援学校</t>
    <rPh sb="0" eb="5">
      <t>トンダバヤシシエン</t>
    </rPh>
    <rPh sb="5" eb="7">
      <t>ガッコウ</t>
    </rPh>
    <phoneticPr fontId="15"/>
  </si>
  <si>
    <t>国語</t>
    <rPh sb="0" eb="2">
      <t>コクゴ</t>
    </rPh>
    <phoneticPr fontId="15"/>
  </si>
  <si>
    <t>算数</t>
    <rPh sb="0" eb="2">
      <t>サンスウ</t>
    </rPh>
    <phoneticPr fontId="15"/>
  </si>
  <si>
    <t>生活</t>
    <rPh sb="0" eb="2">
      <t>セイカツ</t>
    </rPh>
    <phoneticPr fontId="15"/>
  </si>
  <si>
    <t>音楽</t>
    <rPh sb="0" eb="2">
      <t>オンガク</t>
    </rPh>
    <phoneticPr fontId="15"/>
  </si>
  <si>
    <t>図工</t>
    <rPh sb="0" eb="2">
      <t>ズコウ</t>
    </rPh>
    <phoneticPr fontId="15"/>
  </si>
  <si>
    <t>道徳</t>
    <rPh sb="0" eb="2">
      <t>ドウトク</t>
    </rPh>
    <phoneticPr fontId="15"/>
  </si>
  <si>
    <t>１</t>
    <phoneticPr fontId="15"/>
  </si>
  <si>
    <t>２</t>
    <phoneticPr fontId="15"/>
  </si>
  <si>
    <t>〇</t>
  </si>
  <si>
    <t>３</t>
    <phoneticPr fontId="15"/>
  </si>
  <si>
    <t>１～2</t>
    <phoneticPr fontId="15"/>
  </si>
  <si>
    <t>1～２</t>
    <phoneticPr fontId="15"/>
  </si>
  <si>
    <t>３～４</t>
    <phoneticPr fontId="15"/>
  </si>
  <si>
    <t>カラフルなさし絵としかけのおもしろさで、子どもの興味・関心をひきつけることができるように工夫されている内容であり、絵本の読み聞かせに活用することができる。子どもたちもよく知っている絵本であるため、親しみを持って絵本の読み聞かせを聞くことができると考え、選定した。</t>
    <phoneticPr fontId="6"/>
  </si>
  <si>
    <t>単純化されたいろいろな顔の表情がカラフルに描かれている。目、鼻、口の位置を利用してわかりやすく指導することができる。鏡を見ながら自分で触ったり、表情をまねる模倣活動からの導入も可能であり、本校の児童にとって最適であるため選定した。</t>
    <phoneticPr fontId="6"/>
  </si>
  <si>
    <t>ホットケーキを作る工程を楽しみながら、児童と一緒に楽しむことができる内容である。児童の体験を課題にしながら、楽しく読み聞かせるのにふさわしい内容である。また、本校の1年生でも調理実習で取り上げるため、ホットケーキ作りにも発展させることができる内容である。以上の理由で選定した。</t>
    <phoneticPr fontId="6"/>
  </si>
  <si>
    <t>歌に合わせた手遊びやダンスのイラストが分かりやすく描かれており、付属のCDと合わせて活用しやすい内容となっている。CDには、子どもたちにとってなじみのある曲が多数入っており、音楽を通して友だちや教師とふれあい遊びができる。以上の理由から選定した。</t>
    <phoneticPr fontId="6"/>
  </si>
  <si>
    <t>身近な野菜をテーマにした図書である。調理実習でよくとりあげられるカレー作りがストーリーになっている。カレー作りをきっかけに野菜の切り口のおもしろさを発見して楽しみ、ほかの野菜にも発展していくことができる内容でもあり、本校の児童にとって使用しやすいと判断し選択した。</t>
    <phoneticPr fontId="6"/>
  </si>
  <si>
    <t>主題である着替えを通して、子どもが「自分のできることは自分でする」という気持ちをはぐくむことができる内容になっている。本校の1年生の児童にとって、着替えがうまくできたときの達成感を得ることは重要で、本の描写から「自分もがんばろう」とおもえる内容は毎日の活動に生かしやすいと考え選定した。</t>
    <phoneticPr fontId="6"/>
  </si>
  <si>
    <t>児童がよく知っている動物がたくさん出てきて親しみやすい内容になっている。ストーリーも児童に分かりやすく繰り返しの会話を楽しめるため本校の低学年の児童に適しており選定をした。</t>
    <phoneticPr fontId="6"/>
  </si>
  <si>
    <t>同じ形や大きさをイメージして指導できる内容となっている。身近なものを取り上げているので、本校の２年生の児童も興味を持ちやすい内容となっている。本校児童の算数への興味関心をもたせ、数に親しむのに適していると判断した。</t>
    <phoneticPr fontId="6"/>
  </si>
  <si>
    <t>本校の2年生にとって、親しみやすく、よく知られたあそび歌を楽しく覚えることができるように、１曲ごとに楽譜がつけられている。イラストも歌のイメージに合ったなじみやすい内容になっている。歌う楽しさを感じ簡単なリズムあそびができるよう配慮されているので選定した。</t>
    <phoneticPr fontId="6"/>
  </si>
  <si>
    <t>扉を開けることで、具体的な場面をイメージしながらあいさつ言葉を学べる内容になっており、しかけ絵本は低学年にとって親しみやすい。子どもが実生活の中で経験しそうな場面が親しみやすい絵で表現されているので、しかけ絵本を楽しみながら日常のあいさつ活動につなげられるため選定した。</t>
    <phoneticPr fontId="6"/>
  </si>
  <si>
    <t>繰り返しの多い文章で、リズムがあり、本校の児童にとって読みやすい内容になっている。読み聞かせを積み重ねることにより筋立てを心に描くことができる。劇遊びにも応用ができ、３年生の児童に適しているため選定した。</t>
    <phoneticPr fontId="6"/>
  </si>
  <si>
    <t>さし絵と本文がうまく対応しており、カラフルな挿絵で子どもの興味・関心を引き出すことができる。平易な言葉で書かれているため、一人読みや読み聞かせに適している。以上の理由から選定した。</t>
    <phoneticPr fontId="6"/>
  </si>
  <si>
    <t>形(まる・さんかく・しかく)を、色(あか・あお・き・みどり)をカラフルに使ってとらえやすいように工夫がされている。具体的に身近なものをとりあげていて、本校の児童にとって親しみやすい。以上の理由から選定した。</t>
    <phoneticPr fontId="6"/>
  </si>
  <si>
    <t>10までの数の概念を、具体物と対応させて学習できるようになっている。前半部分は物語性のある内容で、後半部分は詩にシンプルなイラストを合わせたものになっている。どちらも１から順に具体物を数えることができ、数をとらえやすい。以上の理由から選定した。</t>
    <phoneticPr fontId="6"/>
  </si>
  <si>
    <t>文章が簡易であり、時系列に従って細かく絵が展開されており、理解しやすい内容となっている。また、入浴指導にも応用が利くと判断し、３年生の児童に適しているので選定した。</t>
    <phoneticPr fontId="6"/>
  </si>
  <si>
    <t>児童にとって変化に富んだ挿絵を見ながらイメージを膨らませることができる。楽譜もついており、長期休業中などにおいても学校での学習を家庭でも振り返り学習することが可能である。以上の理由により選定した。</t>
    <phoneticPr fontId="6"/>
  </si>
  <si>
    <t>各作品ごとに写真やイラストが描かれているため、イメージしやすく作品作りを楽しめることができる。また、工程や準備物が詳しく書かれていることから、見通しをもって作り進めることができると考える。以上の理由で3年生児童に適していると思われ選定した。</t>
    <phoneticPr fontId="6"/>
  </si>
  <si>
    <t>人権尊重の観点からみて、内容や表現が適切に取り扱われている。子どもの視点で回りの様子が丁寧に描かれ、身近な題材で共感が得やすいよう工夫されている。本校では、おつかいに近いお手伝い活動を始める時期も３年生からが多く、頼まれた仕事をやり遂げる大切さを学ぶために大いに生かせるという理由で選定した。</t>
    <phoneticPr fontId="6"/>
  </si>
  <si>
    <t>全</t>
    <rPh sb="0" eb="1">
      <t>ゼン</t>
    </rPh>
    <phoneticPr fontId="15"/>
  </si>
  <si>
    <t>Ⅰ</t>
    <phoneticPr fontId="15"/>
  </si>
  <si>
    <t>Ⅱ</t>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</si>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</sst>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9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0" fontId="41" fillId="0" borderId="65" xfId="5" applyFont="1" applyBorder="1" applyAlignment="1">
      <alignment horizontal="center" vertical="center" wrapText="1" shrinkToFit="1"/>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8" xfId="8" applyFont="1" applyBorder="1" applyAlignment="1">
      <alignment horizontal="center" vertical="center" wrapText="1"/>
    </xf>
    <xf numFmtId="0" fontId="38" fillId="8" borderId="58" xfId="8" applyFont="1" applyFill="1" applyBorder="1" applyAlignment="1">
      <alignment horizontal="center" vertical="center"/>
    </xf>
    <xf numFmtId="0" fontId="38" fillId="8"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sheetPr>
  <dimension ref="A1:Z136"/>
  <sheetViews>
    <sheetView tabSelected="1" view="pageBreakPreview" topLeftCell="A113" zoomScale="55" zoomScaleNormal="70" zoomScaleSheetLayoutView="55" workbookViewId="0">
      <selection activeCell="V125" sqref="V125:V12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58" t="s">
        <v>5530</v>
      </c>
      <c r="B1" s="358"/>
      <c r="C1" s="358"/>
      <c r="D1" s="358"/>
      <c r="E1" s="240"/>
      <c r="F1" s="359" t="s">
        <v>7695</v>
      </c>
      <c r="G1" s="359"/>
      <c r="H1" s="359"/>
      <c r="I1" s="359"/>
      <c r="J1" s="359"/>
      <c r="K1" s="359"/>
      <c r="L1" s="359"/>
      <c r="M1" s="360" t="s">
        <v>7894</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59"/>
      <c r="G2" s="359"/>
      <c r="H2" s="359"/>
      <c r="I2" s="359"/>
      <c r="J2" s="359"/>
      <c r="K2" s="359"/>
      <c r="L2" s="359"/>
      <c r="M2" s="360"/>
      <c r="N2" s="240"/>
      <c r="O2" s="240"/>
      <c r="P2" s="240"/>
      <c r="Q2" s="240"/>
      <c r="R2" s="239"/>
      <c r="S2" s="240"/>
      <c r="T2" s="349" t="s">
        <v>7717</v>
      </c>
      <c r="U2" s="349"/>
      <c r="V2" s="349"/>
      <c r="W2" s="355" t="s">
        <v>5531</v>
      </c>
      <c r="X2" s="355"/>
      <c r="Y2" s="355"/>
      <c r="Z2" s="355"/>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50" t="s">
        <v>7716</v>
      </c>
      <c r="U3" s="350"/>
      <c r="V3" s="361" t="s">
        <v>7859</v>
      </c>
      <c r="W3" s="356" t="s">
        <v>7775</v>
      </c>
      <c r="X3" s="356"/>
      <c r="Y3" s="356"/>
      <c r="Z3" s="356"/>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51"/>
      <c r="U4" s="351"/>
      <c r="V4" s="362"/>
      <c r="W4" s="357"/>
      <c r="X4" s="357"/>
      <c r="Y4" s="357"/>
      <c r="Z4" s="357"/>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52" t="s">
        <v>7680</v>
      </c>
      <c r="P7" s="353"/>
      <c r="Q7" s="353"/>
      <c r="R7" s="353"/>
      <c r="S7" s="354"/>
      <c r="T7" s="244"/>
      <c r="U7" s="253" t="s">
        <v>2144</v>
      </c>
      <c r="V7" s="254" t="s">
        <v>1950</v>
      </c>
      <c r="W7" s="255"/>
      <c r="X7" s="244" t="s">
        <v>540</v>
      </c>
      <c r="Z7" s="244"/>
    </row>
    <row r="8" spans="1:26" s="184" customFormat="1" ht="13.95" customHeight="1" x14ac:dyDescent="0.15">
      <c r="A8" s="246"/>
      <c r="B8" s="247" t="s">
        <v>7778</v>
      </c>
      <c r="D8" s="248"/>
      <c r="E8" s="256"/>
      <c r="F8" s="247"/>
      <c r="G8" s="245"/>
      <c r="H8" s="245"/>
      <c r="I8" s="246"/>
      <c r="J8" s="244"/>
      <c r="K8" s="244"/>
      <c r="L8" s="244"/>
      <c r="M8" s="244"/>
      <c r="N8" s="257" t="s">
        <v>7681</v>
      </c>
      <c r="O8" s="258" t="s">
        <v>7682</v>
      </c>
      <c r="P8" s="259"/>
      <c r="Q8" s="259"/>
      <c r="R8" s="260"/>
      <c r="S8" s="261"/>
      <c r="T8" s="244"/>
      <c r="U8" s="262" t="s">
        <v>2145</v>
      </c>
      <c r="V8" s="263" t="s">
        <v>1951</v>
      </c>
      <c r="W8" s="264"/>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18</v>
      </c>
      <c r="X9" s="244" t="s">
        <v>540</v>
      </c>
      <c r="Z9" s="244"/>
    </row>
    <row r="10" spans="1:26" s="184" customFormat="1" ht="13.95" customHeight="1" x14ac:dyDescent="0.15">
      <c r="A10" s="246"/>
      <c r="B10" s="247" t="s">
        <v>7777</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7715</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7779</v>
      </c>
      <c r="F14" s="230" t="s">
        <v>7687</v>
      </c>
      <c r="G14" s="230" t="s">
        <v>7688</v>
      </c>
      <c r="H14" s="230" t="s">
        <v>7689</v>
      </c>
      <c r="I14" s="279"/>
      <c r="J14" s="291"/>
      <c r="K14" s="291"/>
      <c r="L14" s="291"/>
      <c r="M14" s="230" t="s">
        <v>7780</v>
      </c>
      <c r="N14" s="230" t="s">
        <v>7687</v>
      </c>
      <c r="O14" s="230" t="s">
        <v>7688</v>
      </c>
      <c r="P14" s="230" t="s">
        <v>7689</v>
      </c>
      <c r="Q14" s="231" t="s">
        <v>7692</v>
      </c>
      <c r="R14" s="292"/>
      <c r="S14" s="291"/>
      <c r="T14" s="291"/>
      <c r="U14" s="291"/>
      <c r="V14" s="230" t="s">
        <v>7781</v>
      </c>
      <c r="W14" s="230" t="s">
        <v>7687</v>
      </c>
      <c r="X14" s="230" t="s">
        <v>7688</v>
      </c>
      <c r="Y14" s="230" t="s">
        <v>7689</v>
      </c>
      <c r="Z14" s="288" t="s">
        <v>7692</v>
      </c>
    </row>
    <row r="15" spans="1:26" s="235" customFormat="1" ht="18" customHeight="1" x14ac:dyDescent="0.45">
      <c r="A15" s="232" t="s">
        <v>1947</v>
      </c>
      <c r="B15" s="345" t="s">
        <v>535</v>
      </c>
      <c r="C15" s="234" t="s">
        <v>536</v>
      </c>
      <c r="D15" s="345" t="s">
        <v>7782</v>
      </c>
      <c r="E15" s="347" t="s">
        <v>537</v>
      </c>
      <c r="F15" s="341" t="s">
        <v>7680</v>
      </c>
      <c r="G15" s="341" t="s">
        <v>7690</v>
      </c>
      <c r="H15" s="341" t="s">
        <v>7691</v>
      </c>
      <c r="I15" s="233" t="s">
        <v>1947</v>
      </c>
      <c r="J15" s="343" t="s">
        <v>535</v>
      </c>
      <c r="K15" s="234" t="s">
        <v>536</v>
      </c>
      <c r="L15" s="345" t="s">
        <v>7782</v>
      </c>
      <c r="M15" s="347" t="s">
        <v>538</v>
      </c>
      <c r="N15" s="341" t="s">
        <v>7680</v>
      </c>
      <c r="O15" s="341" t="s">
        <v>7690</v>
      </c>
      <c r="P15" s="341" t="s">
        <v>7691</v>
      </c>
      <c r="Q15" s="367" t="s">
        <v>7693</v>
      </c>
      <c r="R15" s="233" t="s">
        <v>1947</v>
      </c>
      <c r="S15" s="369" t="s">
        <v>535</v>
      </c>
      <c r="T15" s="234" t="s">
        <v>536</v>
      </c>
      <c r="U15" s="345" t="s">
        <v>7782</v>
      </c>
      <c r="V15" s="363" t="s">
        <v>538</v>
      </c>
      <c r="W15" s="341" t="s">
        <v>7680</v>
      </c>
      <c r="X15" s="341" t="s">
        <v>7690</v>
      </c>
      <c r="Y15" s="341" t="s">
        <v>7691</v>
      </c>
      <c r="Z15" s="365" t="s">
        <v>7693</v>
      </c>
    </row>
    <row r="16" spans="1:26" s="235" customFormat="1" ht="18" customHeight="1" x14ac:dyDescent="0.45">
      <c r="A16" s="236" t="s">
        <v>7783</v>
      </c>
      <c r="B16" s="346"/>
      <c r="C16" s="293" t="s">
        <v>539</v>
      </c>
      <c r="D16" s="346"/>
      <c r="E16" s="348"/>
      <c r="F16" s="342"/>
      <c r="G16" s="342"/>
      <c r="H16" s="342"/>
      <c r="I16" s="237" t="s">
        <v>7783</v>
      </c>
      <c r="J16" s="344"/>
      <c r="K16" s="238" t="s">
        <v>539</v>
      </c>
      <c r="L16" s="346"/>
      <c r="M16" s="348"/>
      <c r="N16" s="342"/>
      <c r="O16" s="342"/>
      <c r="P16" s="342"/>
      <c r="Q16" s="368"/>
      <c r="R16" s="237" t="s">
        <v>7783</v>
      </c>
      <c r="S16" s="370"/>
      <c r="T16" s="238" t="s">
        <v>539</v>
      </c>
      <c r="U16" s="346"/>
      <c r="V16" s="364"/>
      <c r="W16" s="342"/>
      <c r="X16" s="342"/>
      <c r="Y16" s="342"/>
      <c r="Z16" s="366"/>
    </row>
    <row r="17" spans="1:26" s="187" customFormat="1" ht="22.2" customHeight="1" x14ac:dyDescent="0.45">
      <c r="A17" s="294" t="s">
        <v>2020</v>
      </c>
      <c r="B17" s="309" t="s">
        <v>7860</v>
      </c>
      <c r="C17" s="295" t="s">
        <v>7860</v>
      </c>
      <c r="D17" s="311" t="str">
        <f xml:space="preserve">
IF(C18="ア",VLOOKUP(A18,ア!$A:$C,2,FALSE),
IF(C18="イ",VLOOKUP(A18,イ!$A:$C,2,FALSE),
IF(C18="ウ",HLOOKUP(A18,ウ!$1:$6,4,FALSE),
IF(C18="エ",VLOOKUP(A18,エ!$A:$E,4,FALSE),""))))</f>
        <v>06-1　偕　成　社</v>
      </c>
      <c r="E17" s="313" t="str">
        <f xml:space="preserve">
IF(C18="ア",VLOOKUP(A18,ア!$A:$C,3,FALSE),
IF(C18="イ",VLOOKUP(A18,イ!$A:$C,3,FALSE),
IF(C18="ウ",HLOOKUP(A18,ウ!$1:$6,5,FALSE)&amp;HLOOKUP(A18,ウ!$1:$6,6,FALSE),
IF(C18="エ",VLOOKUP(A18,エ!$A:$E,4,FALSE),""))))</f>
        <v>エリック・カールの絵本はらぺこあおむし</v>
      </c>
      <c r="F17" s="315" t="s">
        <v>7683</v>
      </c>
      <c r="G17" s="303" t="s">
        <v>7891</v>
      </c>
      <c r="H17" s="326" t="s">
        <v>7866</v>
      </c>
      <c r="I17" s="296" t="s">
        <v>2021</v>
      </c>
      <c r="J17" s="309" t="s">
        <v>7860</v>
      </c>
      <c r="K17" s="295" t="s">
        <v>7860</v>
      </c>
      <c r="L17" s="311" t="str">
        <f xml:space="preserve">
IF(K18="ア",VLOOKUP(I18,ア!$A:$C,2,FALSE),
IF(K18="イ",VLOOKUP(I18,イ!$A:$C,2,FALSE),
IF(K18="ウ",HLOOKUP(I18,ウ!$1:$6,4,FALSE),
IF(K18="エ",VLOOKUP(I18,エ!$A:$E,4,FALSE),""))))</f>
        <v>28-1　福　音　館</v>
      </c>
      <c r="M17" s="313" t="str">
        <f xml:space="preserve">
IF(K18="ア",VLOOKUP(I18,ア!$A:$C,3,FALSE),
IF(K18="イ",VLOOKUP(I18,イ!$A:$C,3,FALSE),
IF(K18="ウ",HLOOKUP(I18,ウ!$1:$6,5,FALSE)&amp;HLOOKUP(I18,ウ!$1:$6,6,FALSE),
IF(K18="エ",VLOOKUP(I18,エ!$A:$E,4,FALSE),""))))</f>
        <v>こどものとも絵本ぞうくんのさんぽ</v>
      </c>
      <c r="N17" s="315" t="s">
        <v>7683</v>
      </c>
      <c r="O17" s="303" t="s">
        <v>7891</v>
      </c>
      <c r="P17" s="305" t="s">
        <v>7867</v>
      </c>
      <c r="Q17" s="317"/>
      <c r="R17" s="296" t="s">
        <v>2022</v>
      </c>
      <c r="S17" s="309" t="s">
        <v>7860</v>
      </c>
      <c r="T17" s="295" t="s">
        <v>7860</v>
      </c>
      <c r="U17" s="311" t="str">
        <f xml:space="preserve">
IF(T18="ア",VLOOKUP(R18,ア!$A:$C,2,FALSE),
IF(T18="イ",VLOOKUP(R18,イ!$A:$C,2,FALSE),
IF(T18="ウ",HLOOKUP(R18,ウ!$1:$6,4,FALSE),
IF(T18="エ",VLOOKUP(R18,エ!$A:$E,4,FALSE),""))))</f>
        <v>28-1　福　音　館</v>
      </c>
      <c r="V17" s="313" t="str">
        <f xml:space="preserve">
IF(T18="ア",VLOOKUP(R18,ア!$A:$C,3,FALSE),
IF(T18="イ",VLOOKUP(R18,イ!$A:$C,3,FALSE),
IF(T18="ウ",HLOOKUP(R18,ウ!$1:$6,5,FALSE)&amp;HLOOKUP(R18,ウ!$1:$6,6,FALSE),
IF(T18="エ",VLOOKUP(R18,エ!$A:$E,4,FALSE),""))))</f>
        <v>こどものとも絵本おおきなかぶ</v>
      </c>
      <c r="W17" s="315" t="s">
        <v>7683</v>
      </c>
      <c r="X17" s="303" t="s">
        <v>7892</v>
      </c>
      <c r="Y17" s="305" t="s">
        <v>7869</v>
      </c>
      <c r="Z17" s="307"/>
    </row>
    <row r="18" spans="1:26" s="187" customFormat="1" ht="22.2" customHeight="1" x14ac:dyDescent="0.45">
      <c r="A18" s="225">
        <v>9784033280103</v>
      </c>
      <c r="B18" s="310"/>
      <c r="C18" s="297" t="s">
        <v>7722</v>
      </c>
      <c r="D18" s="312"/>
      <c r="E18" s="314"/>
      <c r="F18" s="316"/>
      <c r="G18" s="304"/>
      <c r="H18" s="329"/>
      <c r="I18" s="227">
        <v>9784834005158</v>
      </c>
      <c r="J18" s="310"/>
      <c r="K18" s="297" t="s">
        <v>7722</v>
      </c>
      <c r="L18" s="312"/>
      <c r="M18" s="314"/>
      <c r="N18" s="316"/>
      <c r="O18" s="304"/>
      <c r="P18" s="306"/>
      <c r="Q18" s="318"/>
      <c r="R18" s="225">
        <v>9784834000627</v>
      </c>
      <c r="S18" s="310"/>
      <c r="T18" s="297" t="s">
        <v>7722</v>
      </c>
      <c r="U18" s="312"/>
      <c r="V18" s="314"/>
      <c r="W18" s="316"/>
      <c r="X18" s="304"/>
      <c r="Y18" s="306"/>
      <c r="Z18" s="308"/>
    </row>
    <row r="19" spans="1:26" s="187" customFormat="1" ht="22.2" customHeight="1" x14ac:dyDescent="0.45">
      <c r="A19" s="294" t="s">
        <v>7784</v>
      </c>
      <c r="B19" s="309" t="s">
        <v>7861</v>
      </c>
      <c r="C19" s="295" t="s">
        <v>7861</v>
      </c>
      <c r="D19" s="311" t="str">
        <f xml:space="preserve">
IF(C20="ア",VLOOKUP(A20,ア!$A:$C,2,FALSE),
IF(C20="イ",VLOOKUP(A20,イ!$A:$C,2,FALSE),
IF(C20="ウ",HLOOKUP(A20,ウ!$1:$6,4,FALSE),
IF(C20="エ",VLOOKUP(A20,エ!$A:$E,4,FALSE),""))))</f>
        <v>10-4　こ　ぐ　ま　社</v>
      </c>
      <c r="E19" s="313" t="str">
        <f xml:space="preserve">
IF(C20="ア",VLOOKUP(A20,ア!$A:$C,3,FALSE),
IF(C20="イ",VLOOKUP(A20,イ!$A:$C,3,FALSE),
IF(C20="ウ",HLOOKUP(A20,ウ!$1:$6,5,FALSE)&amp;HLOOKUP(A20,ウ!$1:$6,6,FALSE),
IF(C20="エ",VLOOKUP(A20,エ!$A:$E,4,FALSE),""))))</f>
        <v>柳原良平のえほんかおかおどんなかお</v>
      </c>
      <c r="F19" s="315" t="s">
        <v>7683</v>
      </c>
      <c r="G19" s="303" t="s">
        <v>7891</v>
      </c>
      <c r="H19" s="326" t="s">
        <v>7866</v>
      </c>
      <c r="I19" s="298" t="s">
        <v>7785</v>
      </c>
      <c r="J19" s="309" t="s">
        <v>7861</v>
      </c>
      <c r="K19" s="295" t="s">
        <v>7861</v>
      </c>
      <c r="L19" s="311" t="str">
        <f xml:space="preserve">
IF(K20="ア",VLOOKUP(I20,ア!$A:$C,2,FALSE),
IF(K20="イ",VLOOKUP(I20,イ!$A:$C,2,FALSE),
IF(K20="ウ",HLOOKUP(I20,ウ!$1:$6,4,FALSE),
IF(K20="エ",VLOOKUP(I20,エ!$A:$E,4,FALSE),""))))</f>
        <v>10-4　こ　ぐ　ま　社</v>
      </c>
      <c r="M19" s="313" t="str">
        <f xml:space="preserve">
IF(K20="ア",VLOOKUP(I20,ア!$A:$C,3,FALSE),
IF(K20="イ",VLOOKUP(I20,イ!$A:$C,3,FALSE),
IF(K20="ウ",HLOOKUP(I20,ウ!$1:$6,5,FALSE)&amp;HLOOKUP(I20,ウ!$1:$6,6,FALSE),
IF(K20="エ",VLOOKUP(I20,エ!$A:$E,4,FALSE),""))))</f>
        <v>ぶうとぴょんのえほんおんなじおんなじ</v>
      </c>
      <c r="N19" s="315" t="s">
        <v>7683</v>
      </c>
      <c r="O19" s="303" t="s">
        <v>7891</v>
      </c>
      <c r="P19" s="326" t="s">
        <v>7867</v>
      </c>
      <c r="Q19" s="317"/>
      <c r="R19" s="294" t="s">
        <v>7786</v>
      </c>
      <c r="S19" s="309" t="s">
        <v>7860</v>
      </c>
      <c r="T19" s="295" t="s">
        <v>7860</v>
      </c>
      <c r="U19" s="311" t="str">
        <f xml:space="preserve">
IF(T20="ア",VLOOKUP(R20,ア!$A:$C,2,FALSE),
IF(T20="イ",VLOOKUP(R20,イ!$A:$C,2,FALSE),
IF(T20="ウ",HLOOKUP(R20,ウ!$1:$6,4,FALSE),
IF(T20="エ",VLOOKUP(R20,エ!$A:$E,4,FALSE),""))))</f>
        <v>07-2　金　の　星　社</v>
      </c>
      <c r="V19" s="313" t="str">
        <f xml:space="preserve">
IF(T20="ア",VLOOKUP(R20,ア!$A:$C,3,FALSE),
IF(T20="イ",VLOOKUP(R20,イ!$A:$C,3,FALSE),
IF(T20="ウ",HLOOKUP(R20,ウ!$1:$6,5,FALSE)&amp;HLOOKUP(R20,ウ!$1:$6,6,FALSE),
IF(T20="エ",VLOOKUP(R20,エ!$A:$E,4,FALSE),""))))</f>
        <v>金の星社の絵本そらとぶクレヨン</v>
      </c>
      <c r="W19" s="315" t="s">
        <v>7683</v>
      </c>
      <c r="X19" s="303" t="s">
        <v>7893</v>
      </c>
      <c r="Y19" s="305" t="s">
        <v>7869</v>
      </c>
      <c r="Z19" s="307"/>
    </row>
    <row r="20" spans="1:26" s="187" customFormat="1" ht="22.2" customHeight="1" x14ac:dyDescent="0.45">
      <c r="A20" s="225">
        <v>9784772100908</v>
      </c>
      <c r="B20" s="310"/>
      <c r="C20" s="297" t="s">
        <v>7722</v>
      </c>
      <c r="D20" s="312"/>
      <c r="E20" s="314"/>
      <c r="F20" s="316"/>
      <c r="G20" s="304"/>
      <c r="H20" s="329"/>
      <c r="I20" s="227">
        <v>9784772100090</v>
      </c>
      <c r="J20" s="310"/>
      <c r="K20" s="297" t="s">
        <v>7722</v>
      </c>
      <c r="L20" s="312"/>
      <c r="M20" s="314"/>
      <c r="N20" s="316"/>
      <c r="O20" s="304"/>
      <c r="P20" s="329"/>
      <c r="Q20" s="318"/>
      <c r="R20" s="225">
        <v>9784323013688</v>
      </c>
      <c r="S20" s="310"/>
      <c r="T20" s="297" t="s">
        <v>7722</v>
      </c>
      <c r="U20" s="312"/>
      <c r="V20" s="314"/>
      <c r="W20" s="316"/>
      <c r="X20" s="304"/>
      <c r="Y20" s="306"/>
      <c r="Z20" s="308"/>
    </row>
    <row r="21" spans="1:26" s="187" customFormat="1" ht="22.2" customHeight="1" x14ac:dyDescent="0.45">
      <c r="A21" s="294" t="s">
        <v>7787</v>
      </c>
      <c r="B21" s="309" t="s">
        <v>7862</v>
      </c>
      <c r="C21" s="295" t="s">
        <v>7862</v>
      </c>
      <c r="D21" s="311" t="str">
        <f xml:space="preserve">
IF(C22="ア",VLOOKUP(A22,ア!$A:$C,2,FALSE),
IF(C22="イ",VLOOKUP(A22,イ!$A:$C,2,FALSE),
IF(C22="ウ",HLOOKUP(A22,ウ!$1:$6,4,FALSE),
IF(C22="エ",VLOOKUP(A22,エ!$A:$E,4,FALSE),""))))</f>
        <v>10-4　こ　ぐ　ま　社</v>
      </c>
      <c r="E21" s="313" t="str">
        <f xml:space="preserve">
IF(C22="ア",VLOOKUP(A22,ア!$A:$C,3,FALSE),
IF(C22="イ",VLOOKUP(A22,イ!$A:$C,3,FALSE),
IF(C22="ウ",HLOOKUP(A22,ウ!$1:$6,5,FALSE)&amp;HLOOKUP(A22,ウ!$1:$6,6,FALSE),
IF(C22="エ",VLOOKUP(A22,エ!$A:$E,4,FALSE),""))))</f>
        <v>こぐまちゃんえほん第３集しろくまちゃんの
ほっとけーき</v>
      </c>
      <c r="F21" s="315" t="s">
        <v>7683</v>
      </c>
      <c r="G21" s="303" t="s">
        <v>7891</v>
      </c>
      <c r="H21" s="326" t="s">
        <v>7870</v>
      </c>
      <c r="I21" s="298" t="s">
        <v>7788</v>
      </c>
      <c r="J21" s="309" t="s">
        <v>7862</v>
      </c>
      <c r="K21" s="295" t="s">
        <v>7862</v>
      </c>
      <c r="L21" s="311" t="str">
        <f xml:space="preserve">
IF(K22="ア",VLOOKUP(I22,ア!$A:$C,2,FALSE),
IF(K22="イ",VLOOKUP(I22,イ!$A:$C,2,FALSE),
IF(K22="ウ",HLOOKUP(I22,ウ!$1:$6,4,FALSE),
IF(K22="エ",VLOOKUP(I22,エ!$A:$E,4,FALSE),""))))</f>
        <v>10-4　こ　ぐ　ま　社</v>
      </c>
      <c r="M21" s="313" t="str">
        <f xml:space="preserve">
IF(K22="ア",VLOOKUP(I22,ア!$A:$C,3,FALSE),
IF(K22="イ",VLOOKUP(I22,イ!$A:$C,3,FALSE),
IF(K22="ウ",HLOOKUP(I22,ウ!$1:$6,5,FALSE)&amp;HLOOKUP(I22,ウ!$1:$6,6,FALSE),
IF(K22="エ",VLOOKUP(I22,エ!$A:$E,4,FALSE),""))))</f>
        <v>こぐまちゃんえほん第３集しろくまちゃんの
ほっとけーき</v>
      </c>
      <c r="N21" s="315" t="s">
        <v>7683</v>
      </c>
      <c r="O21" s="303" t="s">
        <v>7891</v>
      </c>
      <c r="P21" s="326" t="s">
        <v>7871</v>
      </c>
      <c r="Q21" s="317" t="s">
        <v>7868</v>
      </c>
      <c r="R21" s="294" t="s">
        <v>7789</v>
      </c>
      <c r="S21" s="309" t="s">
        <v>7861</v>
      </c>
      <c r="T21" s="295" t="s">
        <v>7861</v>
      </c>
      <c r="U21" s="311" t="str">
        <f xml:space="preserve">
IF(T22="ア",VLOOKUP(R22,ア!$A:$C,2,FALSE),
IF(T22="イ",VLOOKUP(R22,イ!$A:$C,2,FALSE),
IF(T22="ウ",HLOOKUP(R22,ウ!$1:$6,4,FALSE),
IF(T22="エ",VLOOKUP(R22,エ!$A:$E,4,FALSE),""))))</f>
        <v>28-1　福　音　館</v>
      </c>
      <c r="V21" s="313" t="str">
        <f xml:space="preserve">
IF(T22="ア",VLOOKUP(R22,ア!$A:$C,3,FALSE),
IF(T22="イ",VLOOKUP(R22,イ!$A:$C,3,FALSE),
IF(T22="ウ",HLOOKUP(R22,ウ!$1:$6,5,FALSE)&amp;HLOOKUP(R22,ウ!$1:$6,6,FALSE),
IF(T22="エ",VLOOKUP(R22,エ!$A:$E,4,FALSE),""))))</f>
        <v>ブルーナの絵本まる､しかく､さんかく</v>
      </c>
      <c r="W21" s="315" t="s">
        <v>7683</v>
      </c>
      <c r="X21" s="303" t="s">
        <v>7892</v>
      </c>
      <c r="Y21" s="305" t="s">
        <v>7869</v>
      </c>
      <c r="Z21" s="307"/>
    </row>
    <row r="22" spans="1:26" s="187" customFormat="1" ht="22.2" customHeight="1" x14ac:dyDescent="0.45">
      <c r="A22" s="225">
        <v>9784772100311</v>
      </c>
      <c r="B22" s="310"/>
      <c r="C22" s="297" t="s">
        <v>7722</v>
      </c>
      <c r="D22" s="312"/>
      <c r="E22" s="314"/>
      <c r="F22" s="316"/>
      <c r="G22" s="304"/>
      <c r="H22" s="329"/>
      <c r="I22" s="227">
        <v>9784772100311</v>
      </c>
      <c r="J22" s="310"/>
      <c r="K22" s="297" t="s">
        <v>7722</v>
      </c>
      <c r="L22" s="312"/>
      <c r="M22" s="314"/>
      <c r="N22" s="316"/>
      <c r="O22" s="304"/>
      <c r="P22" s="329"/>
      <c r="Q22" s="318"/>
      <c r="R22" s="225">
        <v>9784834009590</v>
      </c>
      <c r="S22" s="310"/>
      <c r="T22" s="297" t="s">
        <v>7722</v>
      </c>
      <c r="U22" s="312"/>
      <c r="V22" s="314"/>
      <c r="W22" s="316"/>
      <c r="X22" s="304"/>
      <c r="Y22" s="306"/>
      <c r="Z22" s="308"/>
    </row>
    <row r="23" spans="1:26" s="187" customFormat="1" ht="22.2" customHeight="1" x14ac:dyDescent="0.45">
      <c r="A23" s="294" t="s">
        <v>1943</v>
      </c>
      <c r="B23" s="309" t="s">
        <v>7863</v>
      </c>
      <c r="C23" s="295" t="s">
        <v>7863</v>
      </c>
      <c r="D23" s="311" t="str">
        <f xml:space="preserve">
IF(C24="ア",VLOOKUP(A24,ア!$A:$C,2,FALSE),
IF(C24="イ",VLOOKUP(A24,イ!$A:$C,2,FALSE),
IF(C24="ウ",HLOOKUP(A24,ウ!$1:$6,4,FALSE),
IF(C24="エ",VLOOKUP(A24,エ!$A:$E,4,FALSE),""))))</f>
        <v>17-1　チ ャ イ ル ド</v>
      </c>
      <c r="E23" s="313" t="str">
        <f xml:space="preserve">
IF(C24="ア",VLOOKUP(A24,ア!$A:$C,3,FALSE),
IF(C24="イ",VLOOKUP(A24,イ!$A:$C,3,FALSE),
IF(C24="ウ",HLOOKUP(A24,ウ!$1:$6,5,FALSE)&amp;HLOOKUP(A24,ウ!$1:$6,6,FALSE),
IF(C24="エ",VLOOKUP(A24,エ!$A:$E,4,FALSE),""))))</f>
        <v>たにぞうの
元気がイチバン！あそびうた</v>
      </c>
      <c r="F23" s="315" t="s">
        <v>7683</v>
      </c>
      <c r="G23" s="303" t="s">
        <v>7891</v>
      </c>
      <c r="H23" s="326" t="s">
        <v>7866</v>
      </c>
      <c r="I23" s="298" t="s">
        <v>1945</v>
      </c>
      <c r="J23" s="309" t="s">
        <v>7863</v>
      </c>
      <c r="K23" s="295" t="s">
        <v>7863</v>
      </c>
      <c r="L23" s="311" t="str">
        <f xml:space="preserve">
IF(K24="ア",VLOOKUP(I24,ア!$A:$C,2,FALSE),
IF(K24="イ",VLOOKUP(I24,イ!$A:$C,2,FALSE),
IF(K24="ウ",HLOOKUP(I24,ウ!$1:$6,4,FALSE),
IF(K24="エ",VLOOKUP(I24,エ!$A:$E,4,FALSE),""))))</f>
        <v>27-1　ひかりのくに</v>
      </c>
      <c r="M23" s="313" t="str">
        <f xml:space="preserve">
IF(K24="ア",VLOOKUP(I24,ア!$A:$C,3,FALSE),
IF(K24="イ",VLOOKUP(I24,イ!$A:$C,3,FALSE),
IF(K24="ウ",HLOOKUP(I24,ウ!$1:$6,5,FALSE)&amp;HLOOKUP(I24,ウ!$1:$6,6,FALSE),
IF(K24="エ",VLOOKUP(I24,エ!$A:$E,4,FALSE),""))))</f>
        <v>たのしいてあそびうたえほん</v>
      </c>
      <c r="N23" s="315" t="s">
        <v>7683</v>
      </c>
      <c r="O23" s="303" t="s">
        <v>7891</v>
      </c>
      <c r="P23" s="326" t="s">
        <v>7867</v>
      </c>
      <c r="Q23" s="317"/>
      <c r="R23" s="294" t="s">
        <v>1948</v>
      </c>
      <c r="S23" s="309" t="s">
        <v>7861</v>
      </c>
      <c r="T23" s="295" t="s">
        <v>7861</v>
      </c>
      <c r="U23" s="311" t="str">
        <f xml:space="preserve">
IF(T24="ア",VLOOKUP(R24,ア!$A:$C,2,FALSE),
IF(T24="イ",VLOOKUP(R24,イ!$A:$C,2,FALSE),
IF(T24="ウ",HLOOKUP(R24,ウ!$1:$6,4,FALSE),
IF(T24="エ",VLOOKUP(R24,エ!$A:$E,4,FALSE),""))))</f>
        <v>27-3　ひ　さ　か　た</v>
      </c>
      <c r="V23" s="313" t="str">
        <f xml:space="preserve">
IF(T24="ア",VLOOKUP(R24,ア!$A:$C,3,FALSE),
IF(T24="イ",VLOOKUP(R24,イ!$A:$C,3,FALSE),
IF(T24="ウ",HLOOKUP(R24,ウ!$1:$6,5,FALSE)&amp;HLOOKUP(R24,ウ!$1:$6,6,FALSE),
IF(T24="エ",VLOOKUP(R24,エ!$A:$E,4,FALSE),""))))</f>
        <v>ミーミとクークのえほんミーミとクークの
１・２・３</v>
      </c>
      <c r="W23" s="315" t="s">
        <v>7683</v>
      </c>
      <c r="X23" s="303" t="s">
        <v>7893</v>
      </c>
      <c r="Y23" s="305" t="s">
        <v>7869</v>
      </c>
      <c r="Z23" s="307"/>
    </row>
    <row r="24" spans="1:26" s="187" customFormat="1" ht="22.2" customHeight="1" x14ac:dyDescent="0.45">
      <c r="A24" s="225">
        <v>9784805402160</v>
      </c>
      <c r="B24" s="310"/>
      <c r="C24" s="297" t="s">
        <v>7722</v>
      </c>
      <c r="D24" s="312"/>
      <c r="E24" s="314"/>
      <c r="F24" s="316"/>
      <c r="G24" s="304"/>
      <c r="H24" s="329"/>
      <c r="I24" s="227">
        <v>9784564003646</v>
      </c>
      <c r="J24" s="310"/>
      <c r="K24" s="297" t="s">
        <v>7722</v>
      </c>
      <c r="L24" s="312"/>
      <c r="M24" s="314"/>
      <c r="N24" s="316"/>
      <c r="O24" s="304"/>
      <c r="P24" s="329"/>
      <c r="Q24" s="318"/>
      <c r="R24" s="225">
        <v>9784893251206</v>
      </c>
      <c r="S24" s="310"/>
      <c r="T24" s="297" t="s">
        <v>7722</v>
      </c>
      <c r="U24" s="312"/>
      <c r="V24" s="314"/>
      <c r="W24" s="316"/>
      <c r="X24" s="304"/>
      <c r="Y24" s="306"/>
      <c r="Z24" s="308"/>
    </row>
    <row r="25" spans="1:26" s="187" customFormat="1" ht="22.2" customHeight="1" x14ac:dyDescent="0.45">
      <c r="A25" s="294" t="s">
        <v>1944</v>
      </c>
      <c r="B25" s="309" t="s">
        <v>7864</v>
      </c>
      <c r="C25" s="295" t="s">
        <v>7864</v>
      </c>
      <c r="D25" s="311" t="str">
        <f xml:space="preserve">
IF(C26="ア",VLOOKUP(A26,ア!$A:$C,2,FALSE),
IF(C26="イ",VLOOKUP(A26,イ!$A:$C,2,FALSE),
IF(C26="ウ",HLOOKUP(A26,ウ!$1:$6,4,FALSE),
IF(C26="エ",VLOOKUP(A26,エ!$A:$E,4,FALSE),""))))</f>
        <v>28-1　福　音　館</v>
      </c>
      <c r="E25" s="313" t="str">
        <f xml:space="preserve">
IF(C26="ア",VLOOKUP(A26,ア!$A:$C,3,FALSE),
IF(C26="イ",VLOOKUP(A26,イ!$A:$C,3,FALSE),
IF(C26="ウ",HLOOKUP(A26,ウ!$1:$6,5,FALSE)&amp;HLOOKUP(A26,ウ!$1:$6,6,FALSE),
IF(C26="エ",VLOOKUP(A26,エ!$A:$E,4,FALSE),""))))</f>
        <v>かがくのとも絵本やさいでぺったん</v>
      </c>
      <c r="F25" s="315" t="s">
        <v>7683</v>
      </c>
      <c r="G25" s="303" t="s">
        <v>7891</v>
      </c>
      <c r="H25" s="326" t="s">
        <v>7870</v>
      </c>
      <c r="I25" s="298" t="s">
        <v>1946</v>
      </c>
      <c r="J25" s="309" t="s">
        <v>7864</v>
      </c>
      <c r="K25" s="295" t="s">
        <v>7864</v>
      </c>
      <c r="L25" s="311" t="str">
        <f xml:space="preserve">
IF(K26="ア",VLOOKUP(I26,ア!$A:$C,2,FALSE),
IF(K26="イ",VLOOKUP(I26,イ!$A:$C,2,FALSE),
IF(K26="ウ",HLOOKUP(I26,ウ!$1:$6,4,FALSE),
IF(K26="エ",VLOOKUP(I26,エ!$A:$E,4,FALSE),""))))</f>
        <v>28-1　福　音　館</v>
      </c>
      <c r="M25" s="313" t="str">
        <f xml:space="preserve">
IF(K26="ア",VLOOKUP(I26,ア!$A:$C,3,FALSE),
IF(K26="イ",VLOOKUP(I26,イ!$A:$C,3,FALSE),
IF(K26="ウ",HLOOKUP(I26,ウ!$1:$6,5,FALSE)&amp;HLOOKUP(I26,ウ!$1:$6,6,FALSE),
IF(K26="エ",VLOOKUP(I26,エ!$A:$E,4,FALSE),""))))</f>
        <v>かがくのとも絵本やさいでぺったん</v>
      </c>
      <c r="N25" s="315" t="s">
        <v>7683</v>
      </c>
      <c r="O25" s="303" t="s">
        <v>7891</v>
      </c>
      <c r="P25" s="326" t="s">
        <v>7871</v>
      </c>
      <c r="Q25" s="317" t="s">
        <v>7868</v>
      </c>
      <c r="R25" s="294" t="s">
        <v>1949</v>
      </c>
      <c r="S25" s="309" t="s">
        <v>7862</v>
      </c>
      <c r="T25" s="295" t="s">
        <v>7862</v>
      </c>
      <c r="U25" s="311" t="str">
        <f xml:space="preserve">
IF(T26="ア",VLOOKUP(R26,ア!$A:$C,2,FALSE),
IF(T26="イ",VLOOKUP(R26,イ!$A:$C,2,FALSE),
IF(T26="ウ",HLOOKUP(R26,ウ!$1:$6,4,FALSE),
IF(T26="エ",VLOOKUP(R26,エ!$A:$E,4,FALSE),""))))</f>
        <v>28-1　福　音　館</v>
      </c>
      <c r="V25" s="313" t="str">
        <f xml:space="preserve">
IF(T26="ア",VLOOKUP(R26,ア!$A:$C,3,FALSE),
IF(T26="イ",VLOOKUP(R26,イ!$A:$C,3,FALSE),
IF(T26="ウ",HLOOKUP(R26,ウ!$1:$6,5,FALSE)&amp;HLOOKUP(R26,ウ!$1:$6,6,FALSE),
IF(T26="エ",VLOOKUP(R26,エ!$A:$E,4,FALSE),""))))</f>
        <v>幼児絵本シリーズ（くまくんの絵本）
おふろだ！おふろだ！</v>
      </c>
      <c r="W25" s="315" t="s">
        <v>7683</v>
      </c>
      <c r="X25" s="303" t="s">
        <v>7891</v>
      </c>
      <c r="Y25" s="305" t="s">
        <v>7872</v>
      </c>
      <c r="Z25" s="307"/>
    </row>
    <row r="26" spans="1:26" s="187" customFormat="1" ht="22.2" customHeight="1" x14ac:dyDescent="0.45">
      <c r="A26" s="225">
        <v>9784834012118</v>
      </c>
      <c r="B26" s="310"/>
      <c r="C26" s="297" t="s">
        <v>7722</v>
      </c>
      <c r="D26" s="312"/>
      <c r="E26" s="314"/>
      <c r="F26" s="316"/>
      <c r="G26" s="304"/>
      <c r="H26" s="329"/>
      <c r="I26" s="227">
        <v>9784834012118</v>
      </c>
      <c r="J26" s="310"/>
      <c r="K26" s="297" t="s">
        <v>7722</v>
      </c>
      <c r="L26" s="312"/>
      <c r="M26" s="314"/>
      <c r="N26" s="316"/>
      <c r="O26" s="304"/>
      <c r="P26" s="329"/>
      <c r="Q26" s="318"/>
      <c r="R26" s="225">
        <v>9784834000658</v>
      </c>
      <c r="S26" s="310"/>
      <c r="T26" s="297" t="s">
        <v>7722</v>
      </c>
      <c r="U26" s="312"/>
      <c r="V26" s="314"/>
      <c r="W26" s="316"/>
      <c r="X26" s="304"/>
      <c r="Y26" s="306"/>
      <c r="Z26" s="308"/>
    </row>
    <row r="27" spans="1:26" s="187" customFormat="1" ht="22.2" customHeight="1" x14ac:dyDescent="0.45">
      <c r="A27" s="294" t="s">
        <v>7790</v>
      </c>
      <c r="B27" s="309" t="s">
        <v>7865</v>
      </c>
      <c r="C27" s="295" t="s">
        <v>7865</v>
      </c>
      <c r="D27" s="311" t="str">
        <f xml:space="preserve">
IF(C28="ア",VLOOKUP(A28,ア!$A:$C,2,FALSE),
IF(C28="イ",VLOOKUP(A28,イ!$A:$C,2,FALSE),
IF(C28="ウ",HLOOKUP(A28,ウ!$1:$6,4,FALSE),
IF(C28="エ",VLOOKUP(A28,エ!$A:$E,4,FALSE),""))))</f>
        <v>06-1　偕　成　社</v>
      </c>
      <c r="E27" s="313" t="str">
        <f xml:space="preserve">
IF(C28="ア",VLOOKUP(A28,ア!$A:$C,3,FALSE),
IF(C28="イ",VLOOKUP(A28,イ!$A:$C,3,FALSE),
IF(C28="ウ",HLOOKUP(A28,ウ!$1:$6,5,FALSE)&amp;HLOOKUP(A28,ウ!$1:$6,6,FALSE),
IF(C28="エ",VLOOKUP(A28,エ!$A:$E,4,FALSE),""))))</f>
        <v>あかちゃんの
あそびえほん（10）おきがえあそび</v>
      </c>
      <c r="F27" s="315" t="s">
        <v>7683</v>
      </c>
      <c r="G27" s="303" t="s">
        <v>7891</v>
      </c>
      <c r="H27" s="326" t="s">
        <v>7866</v>
      </c>
      <c r="I27" s="298" t="s">
        <v>7791</v>
      </c>
      <c r="J27" s="309" t="s">
        <v>7865</v>
      </c>
      <c r="K27" s="295" t="s">
        <v>7865</v>
      </c>
      <c r="L27" s="311" t="str">
        <f xml:space="preserve">
IF(K28="ア",VLOOKUP(I28,ア!$A:$C,2,FALSE),
IF(K28="イ",VLOOKUP(I28,イ!$A:$C,2,FALSE),
IF(K28="ウ",HLOOKUP(I28,ウ!$1:$6,4,FALSE),
IF(K28="エ",VLOOKUP(I28,エ!$A:$E,4,FALSE),""))))</f>
        <v>06-1　偕　成　社</v>
      </c>
      <c r="M27" s="313" t="str">
        <f xml:space="preserve">
IF(K28="ア",VLOOKUP(I28,ア!$A:$C,3,FALSE),
IF(K28="イ",VLOOKUP(I28,イ!$A:$C,3,FALSE),
IF(K28="ウ",HLOOKUP(I28,ウ!$1:$6,5,FALSE)&amp;HLOOKUP(I28,ウ!$1:$6,6,FALSE),
IF(K28="エ",VLOOKUP(I28,エ!$A:$E,4,FALSE),""))))</f>
        <v>木村裕一・しかけ
（１２）げんきにごあいさつ</v>
      </c>
      <c r="N27" s="315" t="s">
        <v>7683</v>
      </c>
      <c r="O27" s="303" t="s">
        <v>7891</v>
      </c>
      <c r="P27" s="326" t="s">
        <v>7867</v>
      </c>
      <c r="Q27" s="317"/>
      <c r="R27" s="294" t="s">
        <v>7792</v>
      </c>
      <c r="S27" s="309" t="s">
        <v>7863</v>
      </c>
      <c r="T27" s="295" t="s">
        <v>7863</v>
      </c>
      <c r="U27" s="311" t="str">
        <f xml:space="preserve">
IF(T28="ア",VLOOKUP(R28,ア!$A:$C,2,FALSE),
IF(T28="イ",VLOOKUP(R28,イ!$A:$C,2,FALSE),
IF(T28="ウ",HLOOKUP(R28,ウ!$1:$6,4,FALSE),
IF(T28="エ",VLOOKUP(R28,エ!$A:$E,4,FALSE),""))))</f>
        <v>27-1　ひかりのくに</v>
      </c>
      <c r="V27" s="313" t="str">
        <f xml:space="preserve">
IF(T28="ア",VLOOKUP(R28,ア!$A:$C,3,FALSE),
IF(T28="イ",VLOOKUP(R28,イ!$A:$C,3,FALSE),
IF(T28="ウ",HLOOKUP(R28,ウ!$1:$6,5,FALSE)&amp;HLOOKUP(R28,ウ!$1:$6,6,FALSE),
IF(T28="エ",VLOOKUP(R28,エ!$A:$E,4,FALSE),""))))</f>
        <v>改訂新版どうようえほん１</v>
      </c>
      <c r="W27" s="315" t="s">
        <v>7683</v>
      </c>
      <c r="X27" s="303" t="s">
        <v>7891</v>
      </c>
      <c r="Y27" s="305" t="s">
        <v>7869</v>
      </c>
      <c r="Z27" s="307"/>
    </row>
    <row r="28" spans="1:26" s="187" customFormat="1" ht="22.2" customHeight="1" x14ac:dyDescent="0.45">
      <c r="A28" s="225">
        <v>9784031311007</v>
      </c>
      <c r="B28" s="310"/>
      <c r="C28" s="297" t="s">
        <v>7722</v>
      </c>
      <c r="D28" s="312"/>
      <c r="E28" s="314"/>
      <c r="F28" s="316"/>
      <c r="G28" s="304"/>
      <c r="H28" s="329"/>
      <c r="I28" s="227">
        <v>9784033401201</v>
      </c>
      <c r="J28" s="310"/>
      <c r="K28" s="297" t="s">
        <v>7722</v>
      </c>
      <c r="L28" s="312"/>
      <c r="M28" s="314"/>
      <c r="N28" s="316"/>
      <c r="O28" s="304"/>
      <c r="P28" s="329"/>
      <c r="Q28" s="318"/>
      <c r="R28" s="225">
        <v>9784564003653</v>
      </c>
      <c r="S28" s="310"/>
      <c r="T28" s="297" t="s">
        <v>7722</v>
      </c>
      <c r="U28" s="312"/>
      <c r="V28" s="314"/>
      <c r="W28" s="316"/>
      <c r="X28" s="304"/>
      <c r="Y28" s="306"/>
      <c r="Z28" s="308"/>
    </row>
    <row r="29" spans="1:26" s="187" customFormat="1" ht="22.2" customHeight="1" x14ac:dyDescent="0.45">
      <c r="A29" s="294" t="s">
        <v>7793</v>
      </c>
      <c r="B29" s="309"/>
      <c r="C29" s="295"/>
      <c r="D29" s="311" t="str">
        <f xml:space="preserve">
IF(C30="ア",VLOOKUP(A30,ア!$A:$C,2,FALSE),
IF(C30="イ",VLOOKUP(A30,イ!$A:$C,2,FALSE),
IF(C30="ウ",HLOOKUP(A30,ウ!$1:$6,4,FALSE),
IF(C30="エ",VLOOKUP(A30,エ!$A:$E,4,FALSE),""))))</f>
        <v/>
      </c>
      <c r="E29" s="313" t="str">
        <f xml:space="preserve">
IF(C30="ア",VLOOKUP(A30,ア!$A:$C,3,FALSE),
IF(C30="イ",VLOOKUP(A30,イ!$A:$C,3,FALSE),
IF(C30="ウ",HLOOKUP(A30,ウ!$1:$6,5,FALSE)&amp;HLOOKUP(A30,ウ!$1:$6,6,FALSE),
IF(C30="エ",VLOOKUP(A30,エ!$A:$E,4,FALSE),""))))</f>
        <v/>
      </c>
      <c r="F29" s="315"/>
      <c r="G29" s="303"/>
      <c r="H29" s="326"/>
      <c r="I29" s="298" t="s">
        <v>7794</v>
      </c>
      <c r="J29" s="309"/>
      <c r="K29" s="295"/>
      <c r="L29" s="311" t="str">
        <f xml:space="preserve">
IF(K30="ア",VLOOKUP(I30,ア!$A:$C,2,FALSE),
IF(K30="イ",VLOOKUP(I30,イ!$A:$C,2,FALSE),
IF(K30="ウ",HLOOKUP(I30,ウ!$1:$6,4,FALSE),
IF(K30="エ",VLOOKUP(I30,エ!$A:$E,4,FALSE),""))))</f>
        <v/>
      </c>
      <c r="M29" s="313" t="str">
        <f xml:space="preserve">
IF(K30="ア",VLOOKUP(I30,ア!$A:$C,3,FALSE),
IF(K30="イ",VLOOKUP(I30,イ!$A:$C,3,FALSE),
IF(K30="ウ",HLOOKUP(I30,ウ!$1:$6,5,FALSE)&amp;HLOOKUP(I30,ウ!$1:$6,6,FALSE),
IF(K30="エ",VLOOKUP(I30,エ!$A:$E,4,FALSE),""))))</f>
        <v/>
      </c>
      <c r="N29" s="315"/>
      <c r="O29" s="303"/>
      <c r="P29" s="326"/>
      <c r="Q29" s="317"/>
      <c r="R29" s="294" t="s">
        <v>7795</v>
      </c>
      <c r="S29" s="309" t="s">
        <v>7864</v>
      </c>
      <c r="T29" s="295" t="s">
        <v>7864</v>
      </c>
      <c r="U29" s="311" t="str">
        <f xml:space="preserve">
IF(T30="ア",VLOOKUP(R30,ア!$A:$C,2,FALSE),
IF(T30="イ",VLOOKUP(R30,イ!$A:$C,2,FALSE),
IF(T30="ウ",HLOOKUP(R30,ウ!$1:$6,4,FALSE),
IF(T30="エ",VLOOKUP(R30,エ!$A:$E,4,FALSE),""))))</f>
        <v>25-1　の　ら　書　店</v>
      </c>
      <c r="V29" s="313" t="str">
        <f xml:space="preserve">
IF(T30="ア",VLOOKUP(R30,ア!$A:$C,3,FALSE),
IF(T30="イ",VLOOKUP(R30,イ!$A:$C,3,FALSE),
IF(T30="ウ",HLOOKUP(R30,ウ!$1:$6,5,FALSE)&amp;HLOOKUP(R30,ウ!$1:$6,6,FALSE),
IF(T30="エ",VLOOKUP(R30,エ!$A:$E,4,FALSE),""))))</f>
        <v>はじめてのこうさくあそび</v>
      </c>
      <c r="W29" s="315" t="s">
        <v>7683</v>
      </c>
      <c r="X29" s="303" t="s">
        <v>7891</v>
      </c>
      <c r="Y29" s="305" t="s">
        <v>7872</v>
      </c>
      <c r="Z29" s="307"/>
    </row>
    <row r="30" spans="1:26" s="187" customFormat="1" ht="22.2" customHeight="1" x14ac:dyDescent="0.45">
      <c r="A30" s="225"/>
      <c r="B30" s="310"/>
      <c r="C30" s="297"/>
      <c r="D30" s="312"/>
      <c r="E30" s="314"/>
      <c r="F30" s="316"/>
      <c r="G30" s="304"/>
      <c r="H30" s="329"/>
      <c r="I30" s="227"/>
      <c r="J30" s="310"/>
      <c r="K30" s="297"/>
      <c r="L30" s="312"/>
      <c r="M30" s="314"/>
      <c r="N30" s="316"/>
      <c r="O30" s="304"/>
      <c r="P30" s="329"/>
      <c r="Q30" s="318"/>
      <c r="R30" s="225">
        <v>9784931129221</v>
      </c>
      <c r="S30" s="310"/>
      <c r="T30" s="297" t="s">
        <v>7722</v>
      </c>
      <c r="U30" s="312"/>
      <c r="V30" s="314"/>
      <c r="W30" s="316"/>
      <c r="X30" s="304"/>
      <c r="Y30" s="306"/>
      <c r="Z30" s="308"/>
    </row>
    <row r="31" spans="1:26" s="187" customFormat="1" ht="22.2" customHeight="1" x14ac:dyDescent="0.45">
      <c r="A31" s="294" t="s">
        <v>7796</v>
      </c>
      <c r="B31" s="309"/>
      <c r="C31" s="295"/>
      <c r="D31" s="311" t="str">
        <f xml:space="preserve">
IF(C32="ア",VLOOKUP(A32,ア!$A:$C,2,FALSE),
IF(C32="イ",VLOOKUP(A32,イ!$A:$C,2,FALSE),
IF(C32="ウ",HLOOKUP(A32,ウ!$1:$6,4,FALSE),
IF(C32="エ",VLOOKUP(A32,エ!$A:$E,4,FALSE),""))))</f>
        <v/>
      </c>
      <c r="E31" s="313" t="str">
        <f xml:space="preserve">
IF(C32="ア",VLOOKUP(A32,ア!$A:$C,3,FALSE),
IF(C32="イ",VLOOKUP(A32,イ!$A:$C,3,FALSE),
IF(C32="ウ",HLOOKUP(A32,ウ!$1:$6,5,FALSE)&amp;HLOOKUP(A32,ウ!$1:$6,6,FALSE),
IF(C32="エ",VLOOKUP(A32,エ!$A:$E,4,FALSE),""))))</f>
        <v/>
      </c>
      <c r="F31" s="315"/>
      <c r="G31" s="303"/>
      <c r="H31" s="326"/>
      <c r="I31" s="298" t="s">
        <v>7797</v>
      </c>
      <c r="J31" s="309"/>
      <c r="K31" s="295"/>
      <c r="L31" s="311" t="str">
        <f xml:space="preserve">
IF(K32="ア",VLOOKUP(I32,ア!$A:$C,2,FALSE),
IF(K32="イ",VLOOKUP(I32,イ!$A:$C,2,FALSE),
IF(K32="ウ",HLOOKUP(I32,ウ!$1:$6,4,FALSE),
IF(K32="エ",VLOOKUP(I32,エ!$A:$E,4,FALSE),""))))</f>
        <v/>
      </c>
      <c r="M31" s="313" t="str">
        <f xml:space="preserve">
IF(K32="ア",VLOOKUP(I32,ア!$A:$C,3,FALSE),
IF(K32="イ",VLOOKUP(I32,イ!$A:$C,3,FALSE),
IF(K32="ウ",HLOOKUP(I32,ウ!$1:$6,5,FALSE)&amp;HLOOKUP(I32,ウ!$1:$6,6,FALSE),
IF(K32="エ",VLOOKUP(I32,エ!$A:$E,4,FALSE),""))))</f>
        <v/>
      </c>
      <c r="N31" s="315"/>
      <c r="O31" s="303"/>
      <c r="P31" s="326"/>
      <c r="Q31" s="317"/>
      <c r="R31" s="294" t="s">
        <v>7798</v>
      </c>
      <c r="S31" s="309" t="s">
        <v>7865</v>
      </c>
      <c r="T31" s="295" t="s">
        <v>7865</v>
      </c>
      <c r="U31" s="311" t="str">
        <f xml:space="preserve">
IF(T32="ア",VLOOKUP(R32,ア!$A:$C,2,FALSE),
IF(T32="イ",VLOOKUP(R32,イ!$A:$C,2,FALSE),
IF(T32="ウ",HLOOKUP(R32,ウ!$1:$6,4,FALSE),
IF(T32="エ",VLOOKUP(R32,エ!$A:$E,4,FALSE),""))))</f>
        <v>28-1　福　音　館</v>
      </c>
      <c r="V31" s="313" t="str">
        <f xml:space="preserve">
IF(T32="ア",VLOOKUP(R32,ア!$A:$C,3,FALSE),
IF(T32="イ",VLOOKUP(R32,イ!$A:$C,3,FALSE),
IF(T32="ウ",HLOOKUP(R32,ウ!$1:$6,5,FALSE)&amp;HLOOKUP(R32,ウ!$1:$6,6,FALSE),
IF(T32="エ",VLOOKUP(R32,エ!$A:$E,4,FALSE),""))))</f>
        <v>こどものとも絵本はじめてのおつかい</v>
      </c>
      <c r="W31" s="315" t="s">
        <v>7683</v>
      </c>
      <c r="X31" s="303" t="s">
        <v>7891</v>
      </c>
      <c r="Y31" s="305" t="s">
        <v>7869</v>
      </c>
      <c r="Z31" s="307"/>
    </row>
    <row r="32" spans="1:26" s="187" customFormat="1" ht="22.2" customHeight="1" x14ac:dyDescent="0.45">
      <c r="A32" s="225"/>
      <c r="B32" s="310"/>
      <c r="C32" s="297"/>
      <c r="D32" s="312"/>
      <c r="E32" s="314"/>
      <c r="F32" s="316"/>
      <c r="G32" s="304"/>
      <c r="H32" s="329"/>
      <c r="I32" s="227"/>
      <c r="J32" s="310"/>
      <c r="K32" s="297"/>
      <c r="L32" s="312"/>
      <c r="M32" s="314"/>
      <c r="N32" s="316"/>
      <c r="O32" s="304"/>
      <c r="P32" s="329"/>
      <c r="Q32" s="318"/>
      <c r="R32" s="225">
        <v>9784834005257</v>
      </c>
      <c r="S32" s="310"/>
      <c r="T32" s="297" t="s">
        <v>7722</v>
      </c>
      <c r="U32" s="312"/>
      <c r="V32" s="314"/>
      <c r="W32" s="316"/>
      <c r="X32" s="304"/>
      <c r="Y32" s="306"/>
      <c r="Z32" s="308"/>
    </row>
    <row r="33" spans="1:26" s="187" customFormat="1" ht="22.2" customHeight="1" x14ac:dyDescent="0.45">
      <c r="A33" s="294" t="s">
        <v>7799</v>
      </c>
      <c r="B33" s="309"/>
      <c r="C33" s="295"/>
      <c r="D33" s="311" t="str">
        <f xml:space="preserve">
IF(C34="ア",VLOOKUP(A34,ア!$A:$C,2,FALSE),
IF(C34="イ",VLOOKUP(A34,イ!$A:$C,2,FALSE),
IF(C34="ウ",HLOOKUP(A34,ウ!$1:$6,4,FALSE),
IF(C34="エ",VLOOKUP(A34,エ!$A:$E,4,FALSE),""))))</f>
        <v/>
      </c>
      <c r="E33" s="313" t="str">
        <f xml:space="preserve">
IF(C34="ア",VLOOKUP(A34,ア!$A:$C,3,FALSE),
IF(C34="イ",VLOOKUP(A34,イ!$A:$C,3,FALSE),
IF(C34="ウ",HLOOKUP(A34,ウ!$1:$6,5,FALSE)&amp;HLOOKUP(A34,ウ!$1:$6,6,FALSE),
IF(C34="エ",VLOOKUP(A34,エ!$A:$E,4,FALSE),""))))</f>
        <v/>
      </c>
      <c r="F33" s="315"/>
      <c r="G33" s="303"/>
      <c r="H33" s="326"/>
      <c r="I33" s="298" t="s">
        <v>7800</v>
      </c>
      <c r="J33" s="309"/>
      <c r="K33" s="295"/>
      <c r="L33" s="311" t="str">
        <f xml:space="preserve">
IF(K34="ア",VLOOKUP(I34,ア!$A:$C,2,FALSE),
IF(K34="イ",VLOOKUP(I34,イ!$A:$C,2,FALSE),
IF(K34="ウ",HLOOKUP(I34,ウ!$1:$6,4,FALSE),
IF(K34="エ",VLOOKUP(I34,エ!$A:$E,4,FALSE),""))))</f>
        <v/>
      </c>
      <c r="M33" s="313" t="str">
        <f xml:space="preserve">
IF(K34="ア",VLOOKUP(I34,ア!$A:$C,3,FALSE),
IF(K34="イ",VLOOKUP(I34,イ!$A:$C,3,FALSE),
IF(K34="ウ",HLOOKUP(I34,ウ!$1:$6,5,FALSE)&amp;HLOOKUP(I34,ウ!$1:$6,6,FALSE),
IF(K34="エ",VLOOKUP(I34,エ!$A:$E,4,FALSE),""))))</f>
        <v/>
      </c>
      <c r="N33" s="315"/>
      <c r="O33" s="303"/>
      <c r="P33" s="326"/>
      <c r="Q33" s="317"/>
      <c r="R33" s="294" t="s">
        <v>7801</v>
      </c>
      <c r="S33" s="309"/>
      <c r="T33" s="295"/>
      <c r="U33" s="311" t="str">
        <f xml:space="preserve">
IF(T34="ア",VLOOKUP(R34,ア!$A:$C,2,FALSE),
IF(T34="イ",VLOOKUP(R34,イ!$A:$C,2,FALSE),
IF(T34="ウ",HLOOKUP(R34,ウ!$1:$6,4,FALSE),
IF(T34="エ",VLOOKUP(R34,エ!$A:$E,4,FALSE),""))))</f>
        <v/>
      </c>
      <c r="V33" s="313" t="str">
        <f xml:space="preserve">
IF(T34="ア",VLOOKUP(R34,ア!$A:$C,3,FALSE),
IF(T34="イ",VLOOKUP(R34,イ!$A:$C,3,FALSE),
IF(T34="ウ",HLOOKUP(R34,ウ!$1:$6,5,FALSE)&amp;HLOOKUP(R34,ウ!$1:$6,6,FALSE),
IF(T34="エ",VLOOKUP(R34,エ!$A:$E,4,FALSE),""))))</f>
        <v/>
      </c>
      <c r="W33" s="315"/>
      <c r="X33" s="303"/>
      <c r="Y33" s="305"/>
      <c r="Z33" s="307"/>
    </row>
    <row r="34" spans="1:26" s="187" customFormat="1" ht="22.2" customHeight="1" x14ac:dyDescent="0.45">
      <c r="A34" s="225"/>
      <c r="B34" s="310"/>
      <c r="C34" s="297"/>
      <c r="D34" s="312"/>
      <c r="E34" s="314"/>
      <c r="F34" s="316"/>
      <c r="G34" s="304"/>
      <c r="H34" s="329"/>
      <c r="I34" s="227"/>
      <c r="J34" s="310"/>
      <c r="K34" s="297"/>
      <c r="L34" s="312"/>
      <c r="M34" s="314"/>
      <c r="N34" s="316"/>
      <c r="O34" s="304"/>
      <c r="P34" s="329"/>
      <c r="Q34" s="318"/>
      <c r="R34" s="225"/>
      <c r="S34" s="310"/>
      <c r="T34" s="297"/>
      <c r="U34" s="312"/>
      <c r="V34" s="314"/>
      <c r="W34" s="316"/>
      <c r="X34" s="304"/>
      <c r="Y34" s="306"/>
      <c r="Z34" s="308"/>
    </row>
    <row r="35" spans="1:26" s="187" customFormat="1" ht="22.2" customHeight="1" x14ac:dyDescent="0.45">
      <c r="A35" s="294" t="s">
        <v>7802</v>
      </c>
      <c r="B35" s="309"/>
      <c r="C35" s="295"/>
      <c r="D35" s="311" t="str">
        <f xml:space="preserve">
IF(C36="ア",VLOOKUP(A36,ア!$A:$C,2,FALSE),
IF(C36="イ",VLOOKUP(A36,イ!$A:$C,2,FALSE),
IF(C36="ウ",HLOOKUP(A36,ウ!$1:$6,4,FALSE),
IF(C36="エ",VLOOKUP(A36,エ!$A:$E,4,FALSE),""))))</f>
        <v/>
      </c>
      <c r="E35" s="313" t="str">
        <f xml:space="preserve">
IF(C36="ア",VLOOKUP(A36,ア!$A:$C,3,FALSE),
IF(C36="イ",VLOOKUP(A36,イ!$A:$C,3,FALSE),
IF(C36="ウ",HLOOKUP(A36,ウ!$1:$6,5,FALSE)&amp;HLOOKUP(A36,ウ!$1:$6,6,FALSE),
IF(C36="エ",VLOOKUP(A36,エ!$A:$E,4,FALSE),""))))</f>
        <v/>
      </c>
      <c r="F35" s="315"/>
      <c r="G35" s="303"/>
      <c r="H35" s="326"/>
      <c r="I35" s="298" t="s">
        <v>7803</v>
      </c>
      <c r="J35" s="309"/>
      <c r="K35" s="295"/>
      <c r="L35" s="311" t="str">
        <f xml:space="preserve">
IF(K36="ア",VLOOKUP(I36,ア!$A:$C,2,FALSE),
IF(K36="イ",VLOOKUP(I36,イ!$A:$C,2,FALSE),
IF(K36="ウ",HLOOKUP(I36,ウ!$1:$6,4,FALSE),
IF(K36="エ",VLOOKUP(I36,エ!$A:$E,4,FALSE),""))))</f>
        <v/>
      </c>
      <c r="M35" s="313" t="str">
        <f xml:space="preserve">
IF(K36="ア",VLOOKUP(I36,ア!$A:$C,3,FALSE),
IF(K36="イ",VLOOKUP(I36,イ!$A:$C,3,FALSE),
IF(K36="ウ",HLOOKUP(I36,ウ!$1:$6,5,FALSE)&amp;HLOOKUP(I36,ウ!$1:$6,6,FALSE),
IF(K36="エ",VLOOKUP(I36,エ!$A:$E,4,FALSE),""))))</f>
        <v/>
      </c>
      <c r="N35" s="315"/>
      <c r="O35" s="303"/>
      <c r="P35" s="326"/>
      <c r="Q35" s="317"/>
      <c r="R35" s="294" t="s">
        <v>7804</v>
      </c>
      <c r="S35" s="309"/>
      <c r="T35" s="295"/>
      <c r="U35" s="311" t="str">
        <f xml:space="preserve">
IF(T36="ア",VLOOKUP(R36,ア!$A:$C,2,FALSE),
IF(T36="イ",VLOOKUP(R36,イ!$A:$C,2,FALSE),
IF(T36="ウ",HLOOKUP(R36,ウ!$1:$6,4,FALSE),
IF(T36="エ",VLOOKUP(R36,エ!$A:$E,4,FALSE),""))))</f>
        <v/>
      </c>
      <c r="V35" s="313" t="str">
        <f xml:space="preserve">
IF(T36="ア",VLOOKUP(R36,ア!$A:$C,3,FALSE),
IF(T36="イ",VLOOKUP(R36,イ!$A:$C,3,FALSE),
IF(T36="ウ",HLOOKUP(R36,ウ!$1:$6,5,FALSE)&amp;HLOOKUP(R36,ウ!$1:$6,6,FALSE),
IF(T36="エ",VLOOKUP(R36,エ!$A:$E,4,FALSE),""))))</f>
        <v/>
      </c>
      <c r="W35" s="315"/>
      <c r="X35" s="303"/>
      <c r="Y35" s="305"/>
      <c r="Z35" s="307"/>
    </row>
    <row r="36" spans="1:26" s="187" customFormat="1" ht="22.2" customHeight="1" x14ac:dyDescent="0.45">
      <c r="A36" s="225"/>
      <c r="B36" s="310"/>
      <c r="C36" s="297"/>
      <c r="D36" s="312"/>
      <c r="E36" s="314"/>
      <c r="F36" s="316"/>
      <c r="G36" s="304"/>
      <c r="H36" s="329"/>
      <c r="I36" s="227"/>
      <c r="J36" s="310"/>
      <c r="K36" s="297"/>
      <c r="L36" s="312"/>
      <c r="M36" s="314"/>
      <c r="N36" s="316"/>
      <c r="O36" s="304"/>
      <c r="P36" s="329"/>
      <c r="Q36" s="318"/>
      <c r="R36" s="225"/>
      <c r="S36" s="310"/>
      <c r="T36" s="297"/>
      <c r="U36" s="312"/>
      <c r="V36" s="314"/>
      <c r="W36" s="316"/>
      <c r="X36" s="304"/>
      <c r="Y36" s="306"/>
      <c r="Z36" s="308"/>
    </row>
    <row r="37" spans="1:26" s="187" customFormat="1" ht="22.2" customHeight="1" x14ac:dyDescent="0.45">
      <c r="A37" s="294" t="s">
        <v>7805</v>
      </c>
      <c r="B37" s="309"/>
      <c r="C37" s="295"/>
      <c r="D37" s="311" t="str">
        <f xml:space="preserve">
IF(C38="ア",VLOOKUP(A38,ア!$A:$C,2,FALSE),
IF(C38="イ",VLOOKUP(A38,イ!$A:$C,2,FALSE),
IF(C38="ウ",HLOOKUP(A38,ウ!$1:$6,4,FALSE),
IF(C38="エ",VLOOKUP(A38,エ!$A:$E,4,FALSE),""))))</f>
        <v/>
      </c>
      <c r="E37" s="313" t="str">
        <f xml:space="preserve">
IF(C38="ア",VLOOKUP(A38,ア!$A:$C,3,FALSE),
IF(C38="イ",VLOOKUP(A38,イ!$A:$C,3,FALSE),
IF(C38="ウ",HLOOKUP(A38,ウ!$1:$6,5,FALSE)&amp;HLOOKUP(A38,ウ!$1:$6,6,FALSE),
IF(C38="エ",VLOOKUP(A38,エ!$A:$E,4,FALSE),""))))</f>
        <v/>
      </c>
      <c r="F37" s="315"/>
      <c r="G37" s="303"/>
      <c r="H37" s="326"/>
      <c r="I37" s="298" t="s">
        <v>7806</v>
      </c>
      <c r="J37" s="309"/>
      <c r="K37" s="295"/>
      <c r="L37" s="311" t="str">
        <f xml:space="preserve">
IF(K38="ア",VLOOKUP(I38,ア!$A:$C,2,FALSE),
IF(K38="イ",VLOOKUP(I38,イ!$A:$C,2,FALSE),
IF(K38="ウ",HLOOKUP(I38,ウ!$1:$6,4,FALSE),
IF(K38="エ",VLOOKUP(I38,エ!$A:$E,4,FALSE),""))))</f>
        <v/>
      </c>
      <c r="M37" s="313" t="str">
        <f xml:space="preserve">
IF(K38="ア",VLOOKUP(I38,ア!$A:$C,3,FALSE),
IF(K38="イ",VLOOKUP(I38,イ!$A:$C,3,FALSE),
IF(K38="ウ",HLOOKUP(I38,ウ!$1:$6,5,FALSE)&amp;HLOOKUP(I38,ウ!$1:$6,6,FALSE),
IF(K38="エ",VLOOKUP(I38,エ!$A:$E,4,FALSE),""))))</f>
        <v/>
      </c>
      <c r="N37" s="315"/>
      <c r="O37" s="303"/>
      <c r="P37" s="326"/>
      <c r="Q37" s="317"/>
      <c r="R37" s="294" t="s">
        <v>7807</v>
      </c>
      <c r="S37" s="309"/>
      <c r="T37" s="295"/>
      <c r="U37" s="311" t="str">
        <f xml:space="preserve">
IF(T38="ア",VLOOKUP(R38,ア!$A:$C,2,FALSE),
IF(T38="イ",VLOOKUP(R38,イ!$A:$C,2,FALSE),
IF(T38="ウ",HLOOKUP(R38,ウ!$1:$6,4,FALSE),
IF(T38="エ",VLOOKUP(R38,エ!$A:$E,4,FALSE),""))))</f>
        <v/>
      </c>
      <c r="V37" s="313" t="str">
        <f xml:space="preserve">
IF(T38="ア",VLOOKUP(R38,ア!$A:$C,3,FALSE),
IF(T38="イ",VLOOKUP(R38,イ!$A:$C,3,FALSE),
IF(T38="ウ",HLOOKUP(R38,ウ!$1:$6,5,FALSE)&amp;HLOOKUP(R38,ウ!$1:$6,6,FALSE),
IF(T38="エ",VLOOKUP(R38,エ!$A:$E,4,FALSE),""))))</f>
        <v/>
      </c>
      <c r="W37" s="315"/>
      <c r="X37" s="303"/>
      <c r="Y37" s="305"/>
      <c r="Z37" s="307"/>
    </row>
    <row r="38" spans="1:26" s="187" customFormat="1" ht="22.2" customHeight="1" x14ac:dyDescent="0.45">
      <c r="A38" s="225"/>
      <c r="B38" s="310"/>
      <c r="C38" s="297"/>
      <c r="D38" s="312"/>
      <c r="E38" s="314"/>
      <c r="F38" s="316"/>
      <c r="G38" s="304"/>
      <c r="H38" s="329"/>
      <c r="I38" s="227"/>
      <c r="J38" s="310"/>
      <c r="K38" s="297"/>
      <c r="L38" s="312"/>
      <c r="M38" s="314"/>
      <c r="N38" s="316"/>
      <c r="O38" s="304"/>
      <c r="P38" s="329"/>
      <c r="Q38" s="318"/>
      <c r="R38" s="225"/>
      <c r="S38" s="310"/>
      <c r="T38" s="297"/>
      <c r="U38" s="312"/>
      <c r="V38" s="314"/>
      <c r="W38" s="316"/>
      <c r="X38" s="304"/>
      <c r="Y38" s="306"/>
      <c r="Z38" s="308"/>
    </row>
    <row r="39" spans="1:26" s="187" customFormat="1" ht="22.2" customHeight="1" x14ac:dyDescent="0.45">
      <c r="A39" s="294" t="s">
        <v>7808</v>
      </c>
      <c r="B39" s="309"/>
      <c r="C39" s="295"/>
      <c r="D39" s="311" t="str">
        <f xml:space="preserve">
IF(C40="ア",VLOOKUP(A40,ア!$A:$C,2,FALSE),
IF(C40="イ",VLOOKUP(A40,イ!$A:$C,2,FALSE),
IF(C40="ウ",HLOOKUP(A40,ウ!$1:$6,4,FALSE),
IF(C40="エ",VLOOKUP(A40,エ!$A:$E,4,FALSE),""))))</f>
        <v/>
      </c>
      <c r="E39" s="313" t="str">
        <f xml:space="preserve">
IF(C40="ア",VLOOKUP(A40,ア!$A:$C,3,FALSE),
IF(C40="イ",VLOOKUP(A40,イ!$A:$C,3,FALSE),
IF(C40="ウ",HLOOKUP(A40,ウ!$1:$6,5,FALSE)&amp;HLOOKUP(A40,ウ!$1:$6,6,FALSE),
IF(C40="エ",VLOOKUP(A40,エ!$A:$E,4,FALSE),""))))</f>
        <v/>
      </c>
      <c r="F39" s="315"/>
      <c r="G39" s="303"/>
      <c r="H39" s="326"/>
      <c r="I39" s="298" t="s">
        <v>7809</v>
      </c>
      <c r="J39" s="309"/>
      <c r="K39" s="295"/>
      <c r="L39" s="311" t="str">
        <f xml:space="preserve">
IF(K40="ア",VLOOKUP(I40,ア!$A:$C,2,FALSE),
IF(K40="イ",VLOOKUP(I40,イ!$A:$C,2,FALSE),
IF(K40="ウ",HLOOKUP(I40,ウ!$1:$6,4,FALSE),
IF(K40="エ",VLOOKUP(I40,エ!$A:$E,4,FALSE),""))))</f>
        <v/>
      </c>
      <c r="M39" s="313" t="str">
        <f xml:space="preserve">
IF(K40="ア",VLOOKUP(I40,ア!$A:$C,3,FALSE),
IF(K40="イ",VLOOKUP(I40,イ!$A:$C,3,FALSE),
IF(K40="ウ",HLOOKUP(I40,ウ!$1:$6,5,FALSE)&amp;HLOOKUP(I40,ウ!$1:$6,6,FALSE),
IF(K40="エ",VLOOKUP(I40,エ!$A:$E,4,FALSE),""))))</f>
        <v/>
      </c>
      <c r="N39" s="315"/>
      <c r="O39" s="303"/>
      <c r="P39" s="326"/>
      <c r="Q39" s="317"/>
      <c r="R39" s="294" t="s">
        <v>7810</v>
      </c>
      <c r="S39" s="309"/>
      <c r="T39" s="295"/>
      <c r="U39" s="311" t="str">
        <f xml:space="preserve">
IF(T40="ア",VLOOKUP(R40,ア!$A:$C,2,FALSE),
IF(T40="イ",VLOOKUP(R40,イ!$A:$C,2,FALSE),
IF(T40="ウ",HLOOKUP(R40,ウ!$1:$6,4,FALSE),
IF(T40="エ",VLOOKUP(R40,エ!$A:$E,4,FALSE),""))))</f>
        <v/>
      </c>
      <c r="V39" s="313" t="str">
        <f xml:space="preserve">
IF(T40="ア",VLOOKUP(R40,ア!$A:$C,3,FALSE),
IF(T40="イ",VLOOKUP(R40,イ!$A:$C,3,FALSE),
IF(T40="ウ",HLOOKUP(R40,ウ!$1:$6,5,FALSE)&amp;HLOOKUP(R40,ウ!$1:$6,6,FALSE),
IF(T40="エ",VLOOKUP(R40,エ!$A:$E,4,FALSE),""))))</f>
        <v/>
      </c>
      <c r="W39" s="315"/>
      <c r="X39" s="303"/>
      <c r="Y39" s="305"/>
      <c r="Z39" s="307"/>
    </row>
    <row r="40" spans="1:26" s="187" customFormat="1" ht="22.2" customHeight="1" x14ac:dyDescent="0.45">
      <c r="A40" s="225"/>
      <c r="B40" s="310"/>
      <c r="C40" s="297"/>
      <c r="D40" s="312"/>
      <c r="E40" s="314"/>
      <c r="F40" s="316"/>
      <c r="G40" s="304"/>
      <c r="H40" s="329"/>
      <c r="I40" s="227"/>
      <c r="J40" s="310"/>
      <c r="K40" s="297"/>
      <c r="L40" s="312"/>
      <c r="M40" s="314"/>
      <c r="N40" s="316"/>
      <c r="O40" s="304"/>
      <c r="P40" s="329"/>
      <c r="Q40" s="318"/>
      <c r="R40" s="225"/>
      <c r="S40" s="310"/>
      <c r="T40" s="297"/>
      <c r="U40" s="312"/>
      <c r="V40" s="314"/>
      <c r="W40" s="316"/>
      <c r="X40" s="304"/>
      <c r="Y40" s="306"/>
      <c r="Z40" s="308"/>
    </row>
    <row r="41" spans="1:26" s="187" customFormat="1" ht="22.2" customHeight="1" x14ac:dyDescent="0.45">
      <c r="A41" s="294" t="s">
        <v>7811</v>
      </c>
      <c r="B41" s="309"/>
      <c r="C41" s="295"/>
      <c r="D41" s="311" t="str">
        <f xml:space="preserve">
IF(C42="ア",VLOOKUP(A42,ア!$A:$C,2,FALSE),
IF(C42="イ",VLOOKUP(A42,イ!$A:$C,2,FALSE),
IF(C42="ウ",HLOOKUP(A42,ウ!$1:$6,4,FALSE),
IF(C42="エ",VLOOKUP(A42,エ!$A:$E,4,FALSE),""))))</f>
        <v/>
      </c>
      <c r="E41" s="313" t="str">
        <f xml:space="preserve">
IF(C42="ア",VLOOKUP(A42,ア!$A:$C,3,FALSE),
IF(C42="イ",VLOOKUP(A42,イ!$A:$C,3,FALSE),
IF(C42="ウ",HLOOKUP(A42,ウ!$1:$6,5,FALSE)&amp;HLOOKUP(A42,ウ!$1:$6,6,FALSE),
IF(C42="エ",VLOOKUP(A42,エ!$A:$E,4,FALSE),""))))</f>
        <v/>
      </c>
      <c r="F41" s="315"/>
      <c r="G41" s="303"/>
      <c r="H41" s="326"/>
      <c r="I41" s="298" t="s">
        <v>7812</v>
      </c>
      <c r="J41" s="309"/>
      <c r="K41" s="295"/>
      <c r="L41" s="311" t="str">
        <f xml:space="preserve">
IF(K42="ア",VLOOKUP(I42,ア!$A:$C,2,FALSE),
IF(K42="イ",VLOOKUP(I42,イ!$A:$C,2,FALSE),
IF(K42="ウ",HLOOKUP(I42,ウ!$1:$6,4,FALSE),
IF(K42="エ",VLOOKUP(I42,エ!$A:$E,4,FALSE),""))))</f>
        <v/>
      </c>
      <c r="M41" s="313" t="str">
        <f xml:space="preserve">
IF(K42="ア",VLOOKUP(I42,ア!$A:$C,3,FALSE),
IF(K42="イ",VLOOKUP(I42,イ!$A:$C,3,FALSE),
IF(K42="ウ",HLOOKUP(I42,ウ!$1:$6,5,FALSE)&amp;HLOOKUP(I42,ウ!$1:$6,6,FALSE),
IF(K42="エ",VLOOKUP(I42,エ!$A:$E,4,FALSE),""))))</f>
        <v/>
      </c>
      <c r="N41" s="315"/>
      <c r="O41" s="303"/>
      <c r="P41" s="326"/>
      <c r="Q41" s="317"/>
      <c r="R41" s="294" t="s">
        <v>7813</v>
      </c>
      <c r="S41" s="309"/>
      <c r="T41" s="295"/>
      <c r="U41" s="311" t="str">
        <f xml:space="preserve">
IF(T42="ア",VLOOKUP(R42,ア!$A:$C,2,FALSE),
IF(T42="イ",VLOOKUP(R42,イ!$A:$C,2,FALSE),
IF(T42="ウ",HLOOKUP(R42,ウ!$1:$6,4,FALSE),
IF(T42="エ",VLOOKUP(R42,エ!$A:$E,4,FALSE),""))))</f>
        <v/>
      </c>
      <c r="V41" s="313" t="str">
        <f xml:space="preserve">
IF(T42="ア",VLOOKUP(R42,ア!$A:$C,3,FALSE),
IF(T42="イ",VLOOKUP(R42,イ!$A:$C,3,FALSE),
IF(T42="ウ",HLOOKUP(R42,ウ!$1:$6,5,FALSE)&amp;HLOOKUP(R42,ウ!$1:$6,6,FALSE),
IF(T42="エ",VLOOKUP(R42,エ!$A:$E,4,FALSE),""))))</f>
        <v/>
      </c>
      <c r="W41" s="315"/>
      <c r="X41" s="303"/>
      <c r="Y41" s="305"/>
      <c r="Z41" s="307"/>
    </row>
    <row r="42" spans="1:26" s="187" customFormat="1" ht="22.2" customHeight="1" x14ac:dyDescent="0.45">
      <c r="A42" s="225"/>
      <c r="B42" s="310"/>
      <c r="C42" s="297"/>
      <c r="D42" s="312"/>
      <c r="E42" s="314"/>
      <c r="F42" s="316"/>
      <c r="G42" s="304"/>
      <c r="H42" s="329"/>
      <c r="I42" s="227"/>
      <c r="J42" s="310"/>
      <c r="K42" s="297"/>
      <c r="L42" s="312"/>
      <c r="M42" s="314"/>
      <c r="N42" s="316"/>
      <c r="O42" s="304"/>
      <c r="P42" s="329"/>
      <c r="Q42" s="318"/>
      <c r="R42" s="225"/>
      <c r="S42" s="310"/>
      <c r="T42" s="297"/>
      <c r="U42" s="312"/>
      <c r="V42" s="314"/>
      <c r="W42" s="316"/>
      <c r="X42" s="304"/>
      <c r="Y42" s="306"/>
      <c r="Z42" s="308"/>
    </row>
    <row r="43" spans="1:26" s="187" customFormat="1" ht="22.2" customHeight="1" x14ac:dyDescent="0.45">
      <c r="A43" s="294" t="s">
        <v>7814</v>
      </c>
      <c r="B43" s="309"/>
      <c r="C43" s="295"/>
      <c r="D43" s="311" t="str">
        <f xml:space="preserve">
IF(C44="ア",VLOOKUP(A44,ア!$A:$C,2,FALSE),
IF(C44="イ",VLOOKUP(A44,イ!$A:$C,2,FALSE),
IF(C44="ウ",HLOOKUP(A44,ウ!$1:$6,4,FALSE),
IF(C44="エ",VLOOKUP(A44,エ!$A:$E,4,FALSE),""))))</f>
        <v/>
      </c>
      <c r="E43" s="313" t="str">
        <f xml:space="preserve">
IF(C44="ア",VLOOKUP(A44,ア!$A:$C,3,FALSE),
IF(C44="イ",VLOOKUP(A44,イ!$A:$C,3,FALSE),
IF(C44="ウ",HLOOKUP(A44,ウ!$1:$6,5,FALSE)&amp;HLOOKUP(A44,ウ!$1:$6,6,FALSE),
IF(C44="エ",VLOOKUP(A44,エ!$A:$E,4,FALSE),""))))</f>
        <v/>
      </c>
      <c r="F43" s="315"/>
      <c r="G43" s="303"/>
      <c r="H43" s="326"/>
      <c r="I43" s="298" t="s">
        <v>7815</v>
      </c>
      <c r="J43" s="309"/>
      <c r="K43" s="295"/>
      <c r="L43" s="311" t="str">
        <f xml:space="preserve">
IF(K44="ア",VLOOKUP(I44,ア!$A:$C,2,FALSE),
IF(K44="イ",VLOOKUP(I44,イ!$A:$C,2,FALSE),
IF(K44="ウ",HLOOKUP(I44,ウ!$1:$6,4,FALSE),
IF(K44="エ",VLOOKUP(I44,エ!$A:$E,4,FALSE),""))))</f>
        <v/>
      </c>
      <c r="M43" s="313" t="str">
        <f xml:space="preserve">
IF(K44="ア",VLOOKUP(I44,ア!$A:$C,3,FALSE),
IF(K44="イ",VLOOKUP(I44,イ!$A:$C,3,FALSE),
IF(K44="ウ",HLOOKUP(I44,ウ!$1:$6,5,FALSE)&amp;HLOOKUP(I44,ウ!$1:$6,6,FALSE),
IF(K44="エ",VLOOKUP(I44,エ!$A:$E,4,FALSE),""))))</f>
        <v/>
      </c>
      <c r="N43" s="315"/>
      <c r="O43" s="303"/>
      <c r="P43" s="326"/>
      <c r="Q43" s="317"/>
      <c r="R43" s="294" t="s">
        <v>7816</v>
      </c>
      <c r="S43" s="309"/>
      <c r="T43" s="295"/>
      <c r="U43" s="311" t="str">
        <f xml:space="preserve">
IF(T44="ア",VLOOKUP(R44,ア!$A:$C,2,FALSE),
IF(T44="イ",VLOOKUP(R44,イ!$A:$C,2,FALSE),
IF(T44="ウ",HLOOKUP(R44,ウ!$1:$6,4,FALSE),
IF(T44="エ",VLOOKUP(R44,エ!$A:$E,4,FALSE),""))))</f>
        <v/>
      </c>
      <c r="V43" s="313" t="str">
        <f xml:space="preserve">
IF(T44="ア",VLOOKUP(R44,ア!$A:$C,3,FALSE),
IF(T44="イ",VLOOKUP(R44,イ!$A:$C,3,FALSE),
IF(T44="ウ",HLOOKUP(R44,ウ!$1:$6,5,FALSE)&amp;HLOOKUP(R44,ウ!$1:$6,6,FALSE),
IF(T44="エ",VLOOKUP(R44,エ!$A:$E,4,FALSE),""))))</f>
        <v/>
      </c>
      <c r="W43" s="315"/>
      <c r="X43" s="303"/>
      <c r="Y43" s="305"/>
      <c r="Z43" s="307"/>
    </row>
    <row r="44" spans="1:26" s="187" customFormat="1" ht="22.2" customHeight="1" x14ac:dyDescent="0.45">
      <c r="A44" s="225"/>
      <c r="B44" s="310"/>
      <c r="C44" s="297"/>
      <c r="D44" s="312"/>
      <c r="E44" s="314"/>
      <c r="F44" s="316"/>
      <c r="G44" s="304"/>
      <c r="H44" s="329"/>
      <c r="I44" s="227"/>
      <c r="J44" s="310"/>
      <c r="K44" s="297"/>
      <c r="L44" s="312"/>
      <c r="M44" s="314"/>
      <c r="N44" s="316"/>
      <c r="O44" s="304"/>
      <c r="P44" s="329"/>
      <c r="Q44" s="318"/>
      <c r="R44" s="225"/>
      <c r="S44" s="310"/>
      <c r="T44" s="297"/>
      <c r="U44" s="312"/>
      <c r="V44" s="314"/>
      <c r="W44" s="316"/>
      <c r="X44" s="304"/>
      <c r="Y44" s="306"/>
      <c r="Z44" s="308"/>
    </row>
    <row r="45" spans="1:26" s="187" customFormat="1" ht="22.2" customHeight="1" x14ac:dyDescent="0.45">
      <c r="A45" s="294" t="s">
        <v>7817</v>
      </c>
      <c r="B45" s="309"/>
      <c r="C45" s="295"/>
      <c r="D45" s="311" t="str">
        <f xml:space="preserve">
IF(C46="ア",VLOOKUP(A46,ア!$A:$C,2,FALSE),
IF(C46="イ",VLOOKUP(A46,イ!$A:$C,2,FALSE),
IF(C46="ウ",HLOOKUP(A46,ウ!$1:$6,4,FALSE),
IF(C46="エ",VLOOKUP(A46,エ!$A:$E,4,FALSE),""))))</f>
        <v/>
      </c>
      <c r="E45" s="313" t="str">
        <f xml:space="preserve">
IF(C46="ア",VLOOKUP(A46,ア!$A:$C,3,FALSE),
IF(C46="イ",VLOOKUP(A46,イ!$A:$C,3,FALSE),
IF(C46="ウ",HLOOKUP(A46,ウ!$1:$6,5,FALSE)&amp;HLOOKUP(A46,ウ!$1:$6,6,FALSE),
IF(C46="エ",VLOOKUP(A46,エ!$A:$E,4,FALSE),""))))</f>
        <v/>
      </c>
      <c r="F45" s="315"/>
      <c r="G45" s="303"/>
      <c r="H45" s="326"/>
      <c r="I45" s="298" t="s">
        <v>7818</v>
      </c>
      <c r="J45" s="309"/>
      <c r="K45" s="295"/>
      <c r="L45" s="311" t="str">
        <f xml:space="preserve">
IF(K46="ア",VLOOKUP(I46,ア!$A:$C,2,FALSE),
IF(K46="イ",VLOOKUP(I46,イ!$A:$C,2,FALSE),
IF(K46="ウ",HLOOKUP(I46,ウ!$1:$6,4,FALSE),
IF(K46="エ",VLOOKUP(I46,エ!$A:$E,4,FALSE),""))))</f>
        <v/>
      </c>
      <c r="M45" s="313" t="str">
        <f xml:space="preserve">
IF(K46="ア",VLOOKUP(I46,ア!$A:$C,3,FALSE),
IF(K46="イ",VLOOKUP(I46,イ!$A:$C,3,FALSE),
IF(K46="ウ",HLOOKUP(I46,ウ!$1:$6,5,FALSE)&amp;HLOOKUP(I46,ウ!$1:$6,6,FALSE),
IF(K46="エ",VLOOKUP(I46,エ!$A:$E,4,FALSE),""))))</f>
        <v/>
      </c>
      <c r="N45" s="315"/>
      <c r="O45" s="303"/>
      <c r="P45" s="326"/>
      <c r="Q45" s="317"/>
      <c r="R45" s="294" t="s">
        <v>7819</v>
      </c>
      <c r="S45" s="309"/>
      <c r="T45" s="295"/>
      <c r="U45" s="311" t="str">
        <f xml:space="preserve">
IF(T46="ア",VLOOKUP(R46,ア!$A:$C,2,FALSE),
IF(T46="イ",VLOOKUP(R46,イ!$A:$C,2,FALSE),
IF(T46="ウ",HLOOKUP(R46,ウ!$1:$6,4,FALSE),
IF(T46="エ",VLOOKUP(R46,エ!$A:$E,4,FALSE),""))))</f>
        <v/>
      </c>
      <c r="V45" s="313" t="str">
        <f xml:space="preserve">
IF(T46="ア",VLOOKUP(R46,ア!$A:$C,3,FALSE),
IF(T46="イ",VLOOKUP(R46,イ!$A:$C,3,FALSE),
IF(T46="ウ",HLOOKUP(R46,ウ!$1:$6,5,FALSE)&amp;HLOOKUP(R46,ウ!$1:$6,6,FALSE),
IF(T46="エ",VLOOKUP(R46,エ!$A:$E,4,FALSE),""))))</f>
        <v/>
      </c>
      <c r="W45" s="315"/>
      <c r="X45" s="303"/>
      <c r="Y45" s="305"/>
      <c r="Z45" s="307"/>
    </row>
    <row r="46" spans="1:26" s="184" customFormat="1" ht="22.2" customHeight="1" thickBot="1" x14ac:dyDescent="0.2">
      <c r="A46" s="226"/>
      <c r="B46" s="324"/>
      <c r="C46" s="299"/>
      <c r="D46" s="325"/>
      <c r="E46" s="319"/>
      <c r="F46" s="320"/>
      <c r="G46" s="321"/>
      <c r="H46" s="327"/>
      <c r="I46" s="228"/>
      <c r="J46" s="324"/>
      <c r="K46" s="299"/>
      <c r="L46" s="325"/>
      <c r="M46" s="319"/>
      <c r="N46" s="320"/>
      <c r="O46" s="321"/>
      <c r="P46" s="327"/>
      <c r="Q46" s="328"/>
      <c r="R46" s="226"/>
      <c r="S46" s="324"/>
      <c r="T46" s="299"/>
      <c r="U46" s="325"/>
      <c r="V46" s="319"/>
      <c r="W46" s="320"/>
      <c r="X46" s="321"/>
      <c r="Y46" s="322"/>
      <c r="Z46" s="323"/>
    </row>
    <row r="47" spans="1:26" s="187" customFormat="1" ht="22.2" customHeight="1" x14ac:dyDescent="0.45">
      <c r="A47" s="300" t="s">
        <v>7820</v>
      </c>
      <c r="B47" s="330"/>
      <c r="C47" s="301"/>
      <c r="D47" s="331" t="str">
        <f xml:space="preserve">
IF(C48="ア",VLOOKUP(A48,ア!$A:$C,2,FALSE),
IF(C48="イ",VLOOKUP(A48,イ!$A:$C,2,FALSE),
IF(C48="ウ",HLOOKUP(A48,ウ!$1:$6,4,FALSE),
IF(C48="エ",VLOOKUP(A48,エ!$A:$E,4,FALSE),""))))</f>
        <v/>
      </c>
      <c r="E47" s="332" t="str">
        <f xml:space="preserve">
IF(C48="ア",VLOOKUP(A48,ア!$A:$C,3,FALSE),
IF(C48="イ",VLOOKUP(A48,イ!$A:$C,3,FALSE),
IF(C48="ウ",HLOOKUP(A48,ウ!$1:$6,5,FALSE)&amp;HLOOKUP(A48,ウ!$1:$6,6,FALSE),
IF(C48="エ",VLOOKUP(A48,エ!$A:$E,4,FALSE),""))))</f>
        <v/>
      </c>
      <c r="F47" s="333"/>
      <c r="G47" s="334"/>
      <c r="H47" s="337"/>
      <c r="I47" s="302" t="s">
        <v>1955</v>
      </c>
      <c r="J47" s="330"/>
      <c r="K47" s="301"/>
      <c r="L47" s="331" t="str">
        <f xml:space="preserve">
IF(K48="ア",VLOOKUP(I48,ア!$A:$C,2,FALSE),
IF(K48="イ",VLOOKUP(I48,イ!$A:$C,2,FALSE),
IF(K48="ウ",HLOOKUP(I48,ウ!$1:$6,4,FALSE),
IF(K48="エ",VLOOKUP(I48,エ!$A:$E,4,FALSE),""))))</f>
        <v/>
      </c>
      <c r="M47" s="332" t="str">
        <f xml:space="preserve">
IF(K48="ア",VLOOKUP(I48,ア!$A:$C,3,FALSE),
IF(K48="イ",VLOOKUP(I48,イ!$A:$C,3,FALSE),
IF(K48="ウ",HLOOKUP(I48,ウ!$1:$6,5,FALSE)&amp;HLOOKUP(I48,ウ!$1:$6,6,FALSE),
IF(K48="エ",VLOOKUP(I48,エ!$A:$E,4,FALSE),""))))</f>
        <v/>
      </c>
      <c r="N47" s="333"/>
      <c r="O47" s="334"/>
      <c r="P47" s="337"/>
      <c r="Q47" s="338"/>
      <c r="R47" s="300" t="s">
        <v>1970</v>
      </c>
      <c r="S47" s="330"/>
      <c r="T47" s="301"/>
      <c r="U47" s="340" t="str">
        <f xml:space="preserve">
IF(T48="ア",VLOOKUP(R48,ア!$A:$C,2,FALSE),
IF(T48="イ",VLOOKUP(R48,イ!$A:$C,2,FALSE),
IF(T48="ウ",HLOOKUP(R48,ウ!$1:$6,4,FALSE),
IF(T48="エ",VLOOKUP(R48,エ!$A:$E,4,FALSE),""))))</f>
        <v/>
      </c>
      <c r="V47" s="339" t="str">
        <f xml:space="preserve">
IF(T48="ア",VLOOKUP(R48,ア!$A:$C,3,FALSE),
IF(T48="イ",VLOOKUP(R48,イ!$A:$C,3,FALSE),
IF(T48="ウ",HLOOKUP(R48,ウ!$1:$6,5,FALSE)&amp;HLOOKUP(R48,ウ!$1:$6,6,FALSE),
IF(T48="エ",VLOOKUP(R48,エ!$A:$E,4,FALSE),""))))</f>
        <v/>
      </c>
      <c r="W47" s="333"/>
      <c r="X47" s="334"/>
      <c r="Y47" s="335"/>
      <c r="Z47" s="336"/>
    </row>
    <row r="48" spans="1:26" s="187" customFormat="1" ht="22.2" customHeight="1" x14ac:dyDescent="0.45">
      <c r="A48" s="225"/>
      <c r="B48" s="310"/>
      <c r="C48" s="297"/>
      <c r="D48" s="312"/>
      <c r="E48" s="314"/>
      <c r="F48" s="316"/>
      <c r="G48" s="304"/>
      <c r="H48" s="329"/>
      <c r="I48" s="227"/>
      <c r="J48" s="310"/>
      <c r="K48" s="297"/>
      <c r="L48" s="312"/>
      <c r="M48" s="314"/>
      <c r="N48" s="316"/>
      <c r="O48" s="304"/>
      <c r="P48" s="329"/>
      <c r="Q48" s="318"/>
      <c r="R48" s="225"/>
      <c r="S48" s="310"/>
      <c r="T48" s="297"/>
      <c r="U48" s="312"/>
      <c r="V48" s="314"/>
      <c r="W48" s="316"/>
      <c r="X48" s="304"/>
      <c r="Y48" s="306"/>
      <c r="Z48" s="308"/>
    </row>
    <row r="49" spans="1:26" s="187" customFormat="1" ht="22.2" customHeight="1" x14ac:dyDescent="0.45">
      <c r="A49" s="294" t="s">
        <v>7821</v>
      </c>
      <c r="B49" s="309"/>
      <c r="C49" s="295"/>
      <c r="D49" s="311" t="str">
        <f xml:space="preserve">
IF(C50="ア",VLOOKUP(A50,ア!$A:$C,2,FALSE),
IF(C50="イ",VLOOKUP(A50,イ!$A:$C,2,FALSE),
IF(C50="ウ",HLOOKUP(A50,ウ!$1:$6,4,FALSE),
IF(C50="エ",VLOOKUP(A50,エ!$A:$E,4,FALSE),""))))</f>
        <v/>
      </c>
      <c r="E49" s="313" t="str">
        <f xml:space="preserve">
IF(C50="ア",VLOOKUP(A50,ア!$A:$C,3,FALSE),
IF(C50="イ",VLOOKUP(A50,イ!$A:$C,3,FALSE),
IF(C50="ウ",HLOOKUP(A50,ウ!$1:$6,5,FALSE)&amp;HLOOKUP(A50,ウ!$1:$6,6,FALSE),
IF(C50="エ",VLOOKUP(A50,エ!$A:$E,4,FALSE),""))))</f>
        <v/>
      </c>
      <c r="F49" s="315"/>
      <c r="G49" s="303"/>
      <c r="H49" s="326"/>
      <c r="I49" s="298" t="s">
        <v>1956</v>
      </c>
      <c r="J49" s="309"/>
      <c r="K49" s="295"/>
      <c r="L49" s="311" t="str">
        <f xml:space="preserve">
IF(K50="ア",VLOOKUP(I50,ア!$A:$C,2,FALSE),
IF(K50="イ",VLOOKUP(I50,イ!$A:$C,2,FALSE),
IF(K50="ウ",HLOOKUP(I50,ウ!$1:$6,4,FALSE),
IF(K50="エ",VLOOKUP(I50,エ!$A:$E,4,FALSE),""))))</f>
        <v/>
      </c>
      <c r="M49" s="313" t="str">
        <f xml:space="preserve">
IF(K50="ア",VLOOKUP(I50,ア!$A:$C,3,FALSE),
IF(K50="イ",VLOOKUP(I50,イ!$A:$C,3,FALSE),
IF(K50="ウ",HLOOKUP(I50,ウ!$1:$6,5,FALSE)&amp;HLOOKUP(I50,ウ!$1:$6,6,FALSE),
IF(K50="エ",VLOOKUP(I50,エ!$A:$E,4,FALSE),""))))</f>
        <v/>
      </c>
      <c r="N49" s="315"/>
      <c r="O49" s="303"/>
      <c r="P49" s="326"/>
      <c r="Q49" s="317"/>
      <c r="R49" s="294" t="s">
        <v>1971</v>
      </c>
      <c r="S49" s="309"/>
      <c r="T49" s="295"/>
      <c r="U49" s="311" t="str">
        <f xml:space="preserve">
IF(T50="ア",VLOOKUP(R50,ア!$A:$C,2,FALSE),
IF(T50="イ",VLOOKUP(R50,イ!$A:$C,2,FALSE),
IF(T50="ウ",HLOOKUP(R50,ウ!$1:$6,4,FALSE),
IF(T50="エ",VLOOKUP(R50,エ!$A:$E,4,FALSE),""))))</f>
        <v/>
      </c>
      <c r="V49" s="313" t="str">
        <f xml:space="preserve">
IF(T50="ア",VLOOKUP(R50,ア!$A:$C,3,FALSE),
IF(T50="イ",VLOOKUP(R50,イ!$A:$C,3,FALSE),
IF(T50="ウ",HLOOKUP(R50,ウ!$1:$6,5,FALSE)&amp;HLOOKUP(R50,ウ!$1:$6,6,FALSE),
IF(T50="エ",VLOOKUP(R50,エ!$A:$E,4,FALSE),""))))</f>
        <v/>
      </c>
      <c r="W49" s="315"/>
      <c r="X49" s="303"/>
      <c r="Y49" s="305"/>
      <c r="Z49" s="307"/>
    </row>
    <row r="50" spans="1:26" s="187" customFormat="1" ht="22.2" customHeight="1" x14ac:dyDescent="0.45">
      <c r="A50" s="225"/>
      <c r="B50" s="310"/>
      <c r="C50" s="297"/>
      <c r="D50" s="312"/>
      <c r="E50" s="314"/>
      <c r="F50" s="316"/>
      <c r="G50" s="304"/>
      <c r="H50" s="329"/>
      <c r="I50" s="227"/>
      <c r="J50" s="310"/>
      <c r="K50" s="297"/>
      <c r="L50" s="312"/>
      <c r="M50" s="314"/>
      <c r="N50" s="316"/>
      <c r="O50" s="304"/>
      <c r="P50" s="329"/>
      <c r="Q50" s="318"/>
      <c r="R50" s="225"/>
      <c r="S50" s="310"/>
      <c r="T50" s="297"/>
      <c r="U50" s="312"/>
      <c r="V50" s="314"/>
      <c r="W50" s="316"/>
      <c r="X50" s="304"/>
      <c r="Y50" s="306"/>
      <c r="Z50" s="308"/>
    </row>
    <row r="51" spans="1:26" s="187" customFormat="1" ht="22.2" customHeight="1" x14ac:dyDescent="0.45">
      <c r="A51" s="294" t="s">
        <v>7822</v>
      </c>
      <c r="B51" s="309"/>
      <c r="C51" s="295"/>
      <c r="D51" s="311" t="str">
        <f xml:space="preserve">
IF(C52="ア",VLOOKUP(A52,ア!$A:$C,2,FALSE),
IF(C52="イ",VLOOKUP(A52,イ!$A:$C,2,FALSE),
IF(C52="ウ",HLOOKUP(A52,ウ!$1:$6,4,FALSE),
IF(C52="エ",VLOOKUP(A52,エ!$A:$E,4,FALSE),""))))</f>
        <v/>
      </c>
      <c r="E51" s="313" t="str">
        <f xml:space="preserve">
IF(C52="ア",VLOOKUP(A52,ア!$A:$C,3,FALSE),
IF(C52="イ",VLOOKUP(A52,イ!$A:$C,3,FALSE),
IF(C52="ウ",HLOOKUP(A52,ウ!$1:$6,5,FALSE)&amp;HLOOKUP(A52,ウ!$1:$6,6,FALSE),
IF(C52="エ",VLOOKUP(A52,エ!$A:$E,4,FALSE),""))))</f>
        <v/>
      </c>
      <c r="F51" s="315"/>
      <c r="G51" s="303"/>
      <c r="H51" s="326"/>
      <c r="I51" s="298" t="s">
        <v>1957</v>
      </c>
      <c r="J51" s="309"/>
      <c r="K51" s="295"/>
      <c r="L51" s="311" t="str">
        <f xml:space="preserve">
IF(K52="ア",VLOOKUP(I52,ア!$A:$C,2,FALSE),
IF(K52="イ",VLOOKUP(I52,イ!$A:$C,2,FALSE),
IF(K52="ウ",HLOOKUP(I52,ウ!$1:$6,4,FALSE),
IF(K52="エ",VLOOKUP(I52,エ!$A:$E,4,FALSE),""))))</f>
        <v/>
      </c>
      <c r="M51" s="313" t="str">
        <f xml:space="preserve">
IF(K52="ア",VLOOKUP(I52,ア!$A:$C,3,FALSE),
IF(K52="イ",VLOOKUP(I52,イ!$A:$C,3,FALSE),
IF(K52="ウ",HLOOKUP(I52,ウ!$1:$6,5,FALSE)&amp;HLOOKUP(I52,ウ!$1:$6,6,FALSE),
IF(K52="エ",VLOOKUP(I52,エ!$A:$E,4,FALSE),""))))</f>
        <v/>
      </c>
      <c r="N51" s="315"/>
      <c r="O51" s="303"/>
      <c r="P51" s="326"/>
      <c r="Q51" s="317"/>
      <c r="R51" s="294" t="s">
        <v>1972</v>
      </c>
      <c r="S51" s="309"/>
      <c r="T51" s="295"/>
      <c r="U51" s="311" t="str">
        <f xml:space="preserve">
IF(T52="ア",VLOOKUP(R52,ア!$A:$C,2,FALSE),
IF(T52="イ",VLOOKUP(R52,イ!$A:$C,2,FALSE),
IF(T52="ウ",HLOOKUP(R52,ウ!$1:$6,4,FALSE),
IF(T52="エ",VLOOKUP(R52,エ!$A:$E,4,FALSE),""))))</f>
        <v/>
      </c>
      <c r="V51" s="313" t="str">
        <f xml:space="preserve">
IF(T52="ア",VLOOKUP(R52,ア!$A:$C,3,FALSE),
IF(T52="イ",VLOOKUP(R52,イ!$A:$C,3,FALSE),
IF(T52="ウ",HLOOKUP(R52,ウ!$1:$6,5,FALSE)&amp;HLOOKUP(R52,ウ!$1:$6,6,FALSE),
IF(T52="エ",VLOOKUP(R52,エ!$A:$E,4,FALSE),""))))</f>
        <v/>
      </c>
      <c r="W51" s="315"/>
      <c r="X51" s="303"/>
      <c r="Y51" s="305"/>
      <c r="Z51" s="307"/>
    </row>
    <row r="52" spans="1:26" s="187" customFormat="1" ht="22.2" customHeight="1" x14ac:dyDescent="0.45">
      <c r="A52" s="225"/>
      <c r="B52" s="310"/>
      <c r="C52" s="297"/>
      <c r="D52" s="312"/>
      <c r="E52" s="314"/>
      <c r="F52" s="316"/>
      <c r="G52" s="304"/>
      <c r="H52" s="329"/>
      <c r="I52" s="227"/>
      <c r="J52" s="310"/>
      <c r="K52" s="297"/>
      <c r="L52" s="312"/>
      <c r="M52" s="314"/>
      <c r="N52" s="316"/>
      <c r="O52" s="304"/>
      <c r="P52" s="329"/>
      <c r="Q52" s="318"/>
      <c r="R52" s="225"/>
      <c r="S52" s="310"/>
      <c r="T52" s="297"/>
      <c r="U52" s="312"/>
      <c r="V52" s="314"/>
      <c r="W52" s="316"/>
      <c r="X52" s="304"/>
      <c r="Y52" s="306"/>
      <c r="Z52" s="308"/>
    </row>
    <row r="53" spans="1:26" s="187" customFormat="1" ht="22.2" customHeight="1" x14ac:dyDescent="0.45">
      <c r="A53" s="294" t="s">
        <v>1953</v>
      </c>
      <c r="B53" s="309"/>
      <c r="C53" s="295"/>
      <c r="D53" s="311" t="str">
        <f xml:space="preserve">
IF(C54="ア",VLOOKUP(A54,ア!$A:$C,2,FALSE),
IF(C54="イ",VLOOKUP(A54,イ!$A:$C,2,FALSE),
IF(C54="ウ",HLOOKUP(A54,ウ!$1:$6,4,FALSE),
IF(C54="エ",VLOOKUP(A54,エ!$A:$E,4,FALSE),""))))</f>
        <v/>
      </c>
      <c r="E53" s="313" t="str">
        <f xml:space="preserve">
IF(C54="ア",VLOOKUP(A54,ア!$A:$C,3,FALSE),
IF(C54="イ",VLOOKUP(A54,イ!$A:$C,3,FALSE),
IF(C54="ウ",HLOOKUP(A54,ウ!$1:$6,5,FALSE)&amp;HLOOKUP(A54,ウ!$1:$6,6,FALSE),
IF(C54="エ",VLOOKUP(A54,エ!$A:$E,4,FALSE),""))))</f>
        <v/>
      </c>
      <c r="F53" s="315"/>
      <c r="G53" s="303"/>
      <c r="H53" s="326"/>
      <c r="I53" s="298" t="s">
        <v>1958</v>
      </c>
      <c r="J53" s="309"/>
      <c r="K53" s="295"/>
      <c r="L53" s="311" t="str">
        <f xml:space="preserve">
IF(K54="ア",VLOOKUP(I54,ア!$A:$C,2,FALSE),
IF(K54="イ",VLOOKUP(I54,イ!$A:$C,2,FALSE),
IF(K54="ウ",HLOOKUP(I54,ウ!$1:$6,4,FALSE),
IF(K54="エ",VLOOKUP(I54,エ!$A:$E,4,FALSE),""))))</f>
        <v/>
      </c>
      <c r="M53" s="313" t="str">
        <f xml:space="preserve">
IF(K54="ア",VLOOKUP(I54,ア!$A:$C,3,FALSE),
IF(K54="イ",VLOOKUP(I54,イ!$A:$C,3,FALSE),
IF(K54="ウ",HLOOKUP(I54,ウ!$1:$6,5,FALSE)&amp;HLOOKUP(I54,ウ!$1:$6,6,FALSE),
IF(K54="エ",VLOOKUP(I54,エ!$A:$E,4,FALSE),""))))</f>
        <v/>
      </c>
      <c r="N53" s="315"/>
      <c r="O53" s="303"/>
      <c r="P53" s="326"/>
      <c r="Q53" s="317"/>
      <c r="R53" s="294" t="s">
        <v>1973</v>
      </c>
      <c r="S53" s="309"/>
      <c r="T53" s="295"/>
      <c r="U53" s="311" t="str">
        <f xml:space="preserve">
IF(T54="ア",VLOOKUP(R54,ア!$A:$C,2,FALSE),
IF(T54="イ",VLOOKUP(R54,イ!$A:$C,2,FALSE),
IF(T54="ウ",HLOOKUP(R54,ウ!$1:$6,4,FALSE),
IF(T54="エ",VLOOKUP(R54,エ!$A:$E,4,FALSE),""))))</f>
        <v/>
      </c>
      <c r="V53" s="313" t="str">
        <f xml:space="preserve">
IF(T54="ア",VLOOKUP(R54,ア!$A:$C,3,FALSE),
IF(T54="イ",VLOOKUP(R54,イ!$A:$C,3,FALSE),
IF(T54="ウ",HLOOKUP(R54,ウ!$1:$6,5,FALSE)&amp;HLOOKUP(R54,ウ!$1:$6,6,FALSE),
IF(T54="エ",VLOOKUP(R54,エ!$A:$E,4,FALSE),""))))</f>
        <v/>
      </c>
      <c r="W53" s="315"/>
      <c r="X53" s="303"/>
      <c r="Y53" s="305"/>
      <c r="Z53" s="307"/>
    </row>
    <row r="54" spans="1:26" s="187" customFormat="1" ht="22.2" customHeight="1" x14ac:dyDescent="0.45">
      <c r="A54" s="225"/>
      <c r="B54" s="310"/>
      <c r="C54" s="297"/>
      <c r="D54" s="312"/>
      <c r="E54" s="314"/>
      <c r="F54" s="316"/>
      <c r="G54" s="304"/>
      <c r="H54" s="329"/>
      <c r="I54" s="227"/>
      <c r="J54" s="310"/>
      <c r="K54" s="297"/>
      <c r="L54" s="312"/>
      <c r="M54" s="314"/>
      <c r="N54" s="316"/>
      <c r="O54" s="304"/>
      <c r="P54" s="329"/>
      <c r="Q54" s="318"/>
      <c r="R54" s="225"/>
      <c r="S54" s="310"/>
      <c r="T54" s="297"/>
      <c r="U54" s="312"/>
      <c r="V54" s="314"/>
      <c r="W54" s="316"/>
      <c r="X54" s="304"/>
      <c r="Y54" s="306"/>
      <c r="Z54" s="308"/>
    </row>
    <row r="55" spans="1:26" s="187" customFormat="1" ht="22.2" customHeight="1" x14ac:dyDescent="0.45">
      <c r="A55" s="294" t="s">
        <v>1954</v>
      </c>
      <c r="B55" s="309"/>
      <c r="C55" s="295"/>
      <c r="D55" s="311" t="str">
        <f xml:space="preserve">
IF(C56="ア",VLOOKUP(A56,ア!$A:$C,2,FALSE),
IF(C56="イ",VLOOKUP(A56,イ!$A:$C,2,FALSE),
IF(C56="ウ",HLOOKUP(A56,ウ!$1:$6,4,FALSE),
IF(C56="エ",VLOOKUP(A56,エ!$A:$E,4,FALSE),""))))</f>
        <v/>
      </c>
      <c r="E55" s="313" t="str">
        <f xml:space="preserve">
IF(C56="ア",VLOOKUP(A56,ア!$A:$C,3,FALSE),
IF(C56="イ",VLOOKUP(A56,イ!$A:$C,3,FALSE),
IF(C56="ウ",HLOOKUP(A56,ウ!$1:$6,5,FALSE)&amp;HLOOKUP(A56,ウ!$1:$6,6,FALSE),
IF(C56="エ",VLOOKUP(A56,エ!$A:$E,4,FALSE),""))))</f>
        <v/>
      </c>
      <c r="F55" s="315"/>
      <c r="G55" s="303"/>
      <c r="H55" s="326"/>
      <c r="I55" s="298" t="s">
        <v>1959</v>
      </c>
      <c r="J55" s="309"/>
      <c r="K55" s="295"/>
      <c r="L55" s="311" t="str">
        <f xml:space="preserve">
IF(K56="ア",VLOOKUP(I56,ア!$A:$C,2,FALSE),
IF(K56="イ",VLOOKUP(I56,イ!$A:$C,2,FALSE),
IF(K56="ウ",HLOOKUP(I56,ウ!$1:$6,4,FALSE),
IF(K56="エ",VLOOKUP(I56,エ!$A:$E,4,FALSE),""))))</f>
        <v/>
      </c>
      <c r="M55" s="313" t="str">
        <f xml:space="preserve">
IF(K56="ア",VLOOKUP(I56,ア!$A:$C,3,FALSE),
IF(K56="イ",VLOOKUP(I56,イ!$A:$C,3,FALSE),
IF(K56="ウ",HLOOKUP(I56,ウ!$1:$6,5,FALSE)&amp;HLOOKUP(I56,ウ!$1:$6,6,FALSE),
IF(K56="エ",VLOOKUP(I56,エ!$A:$E,4,FALSE),""))))</f>
        <v/>
      </c>
      <c r="N55" s="315"/>
      <c r="O55" s="303"/>
      <c r="P55" s="326"/>
      <c r="Q55" s="317"/>
      <c r="R55" s="294" t="s">
        <v>1974</v>
      </c>
      <c r="S55" s="309"/>
      <c r="T55" s="295"/>
      <c r="U55" s="311" t="str">
        <f xml:space="preserve">
IF(T56="ア",VLOOKUP(R56,ア!$A:$C,2,FALSE),
IF(T56="イ",VLOOKUP(R56,イ!$A:$C,2,FALSE),
IF(T56="ウ",HLOOKUP(R56,ウ!$1:$6,4,FALSE),
IF(T56="エ",VLOOKUP(R56,エ!$A:$E,4,FALSE),""))))</f>
        <v/>
      </c>
      <c r="V55" s="313" t="str">
        <f xml:space="preserve">
IF(T56="ア",VLOOKUP(R56,ア!$A:$C,3,FALSE),
IF(T56="イ",VLOOKUP(R56,イ!$A:$C,3,FALSE),
IF(T56="ウ",HLOOKUP(R56,ウ!$1:$6,5,FALSE)&amp;HLOOKUP(R56,ウ!$1:$6,6,FALSE),
IF(T56="エ",VLOOKUP(R56,エ!$A:$E,4,FALSE),""))))</f>
        <v/>
      </c>
      <c r="W55" s="315"/>
      <c r="X55" s="303"/>
      <c r="Y55" s="305"/>
      <c r="Z55" s="307"/>
    </row>
    <row r="56" spans="1:26" s="187" customFormat="1" ht="22.2" customHeight="1" x14ac:dyDescent="0.45">
      <c r="A56" s="225"/>
      <c r="B56" s="310"/>
      <c r="C56" s="297"/>
      <c r="D56" s="312"/>
      <c r="E56" s="314"/>
      <c r="F56" s="316"/>
      <c r="G56" s="304"/>
      <c r="H56" s="329"/>
      <c r="I56" s="227"/>
      <c r="J56" s="310"/>
      <c r="K56" s="297"/>
      <c r="L56" s="312"/>
      <c r="M56" s="314"/>
      <c r="N56" s="316"/>
      <c r="O56" s="304"/>
      <c r="P56" s="329"/>
      <c r="Q56" s="318"/>
      <c r="R56" s="225"/>
      <c r="S56" s="310"/>
      <c r="T56" s="297"/>
      <c r="U56" s="312"/>
      <c r="V56" s="314"/>
      <c r="W56" s="316"/>
      <c r="X56" s="304"/>
      <c r="Y56" s="306"/>
      <c r="Z56" s="308"/>
    </row>
    <row r="57" spans="1:26" s="187" customFormat="1" ht="22.2" customHeight="1" x14ac:dyDescent="0.45">
      <c r="A57" s="294" t="s">
        <v>7823</v>
      </c>
      <c r="B57" s="309"/>
      <c r="C57" s="295"/>
      <c r="D57" s="311" t="str">
        <f xml:space="preserve">
IF(C58="ア",VLOOKUP(A58,ア!$A:$C,2,FALSE),
IF(C58="イ",VLOOKUP(A58,イ!$A:$C,2,FALSE),
IF(C58="ウ",HLOOKUP(A58,ウ!$1:$6,4,FALSE),
IF(C58="エ",VLOOKUP(A58,エ!$A:$E,4,FALSE),""))))</f>
        <v/>
      </c>
      <c r="E57" s="313" t="str">
        <f xml:space="preserve">
IF(C58="ア",VLOOKUP(A58,ア!$A:$C,3,FALSE),
IF(C58="イ",VLOOKUP(A58,イ!$A:$C,3,FALSE),
IF(C58="ウ",HLOOKUP(A58,ウ!$1:$6,5,FALSE)&amp;HLOOKUP(A58,ウ!$1:$6,6,FALSE),
IF(C58="エ",VLOOKUP(A58,エ!$A:$E,4,FALSE),""))))</f>
        <v/>
      </c>
      <c r="F57" s="315"/>
      <c r="G57" s="303"/>
      <c r="H57" s="326"/>
      <c r="I57" s="298" t="s">
        <v>1960</v>
      </c>
      <c r="J57" s="309"/>
      <c r="K57" s="295"/>
      <c r="L57" s="311" t="str">
        <f xml:space="preserve">
IF(K58="ア",VLOOKUP(I58,ア!$A:$C,2,FALSE),
IF(K58="イ",VLOOKUP(I58,イ!$A:$C,2,FALSE),
IF(K58="ウ",HLOOKUP(I58,ウ!$1:$6,4,FALSE),
IF(K58="エ",VLOOKUP(I58,エ!$A:$E,4,FALSE),""))))</f>
        <v/>
      </c>
      <c r="M57" s="313" t="str">
        <f xml:space="preserve">
IF(K58="ア",VLOOKUP(I58,ア!$A:$C,3,FALSE),
IF(K58="イ",VLOOKUP(I58,イ!$A:$C,3,FALSE),
IF(K58="ウ",HLOOKUP(I58,ウ!$1:$6,5,FALSE)&amp;HLOOKUP(I58,ウ!$1:$6,6,FALSE),
IF(K58="エ",VLOOKUP(I58,エ!$A:$E,4,FALSE),""))))</f>
        <v/>
      </c>
      <c r="N57" s="315"/>
      <c r="O57" s="303"/>
      <c r="P57" s="326"/>
      <c r="Q57" s="317"/>
      <c r="R57" s="294" t="s">
        <v>1975</v>
      </c>
      <c r="S57" s="309"/>
      <c r="T57" s="295"/>
      <c r="U57" s="311" t="str">
        <f xml:space="preserve">
IF(T58="ア",VLOOKUP(R58,ア!$A:$C,2,FALSE),
IF(T58="イ",VLOOKUP(R58,イ!$A:$C,2,FALSE),
IF(T58="ウ",HLOOKUP(R58,ウ!$1:$6,4,FALSE),
IF(T58="エ",VLOOKUP(R58,エ!$A:$E,4,FALSE),""))))</f>
        <v/>
      </c>
      <c r="V57" s="313" t="str">
        <f xml:space="preserve">
IF(T58="ア",VLOOKUP(R58,ア!$A:$C,3,FALSE),
IF(T58="イ",VLOOKUP(R58,イ!$A:$C,3,FALSE),
IF(T58="ウ",HLOOKUP(R58,ウ!$1:$6,5,FALSE)&amp;HLOOKUP(R58,ウ!$1:$6,6,FALSE),
IF(T58="エ",VLOOKUP(R58,エ!$A:$E,4,FALSE),""))))</f>
        <v/>
      </c>
      <c r="W57" s="315"/>
      <c r="X57" s="303"/>
      <c r="Y57" s="305"/>
      <c r="Z57" s="307"/>
    </row>
    <row r="58" spans="1:26" s="187" customFormat="1" ht="22.2" customHeight="1" x14ac:dyDescent="0.45">
      <c r="A58" s="225"/>
      <c r="B58" s="310"/>
      <c r="C58" s="297"/>
      <c r="D58" s="312"/>
      <c r="E58" s="314"/>
      <c r="F58" s="316"/>
      <c r="G58" s="304"/>
      <c r="H58" s="329"/>
      <c r="I58" s="227"/>
      <c r="J58" s="310"/>
      <c r="K58" s="297"/>
      <c r="L58" s="312"/>
      <c r="M58" s="314"/>
      <c r="N58" s="316"/>
      <c r="O58" s="304"/>
      <c r="P58" s="329"/>
      <c r="Q58" s="318"/>
      <c r="R58" s="225"/>
      <c r="S58" s="310"/>
      <c r="T58" s="297"/>
      <c r="U58" s="312"/>
      <c r="V58" s="314"/>
      <c r="W58" s="316"/>
      <c r="X58" s="304"/>
      <c r="Y58" s="306"/>
      <c r="Z58" s="308"/>
    </row>
    <row r="59" spans="1:26" s="187" customFormat="1" ht="22.2" customHeight="1" x14ac:dyDescent="0.45">
      <c r="A59" s="294" t="s">
        <v>7824</v>
      </c>
      <c r="B59" s="309"/>
      <c r="C59" s="295"/>
      <c r="D59" s="311" t="str">
        <f xml:space="preserve">
IF(C60="ア",VLOOKUP(A60,ア!$A:$C,2,FALSE),
IF(C60="イ",VLOOKUP(A60,イ!$A:$C,2,FALSE),
IF(C60="ウ",HLOOKUP(A60,ウ!$1:$6,4,FALSE),
IF(C60="エ",VLOOKUP(A60,エ!$A:$E,4,FALSE),""))))</f>
        <v/>
      </c>
      <c r="E59" s="313" t="str">
        <f xml:space="preserve">
IF(C60="ア",VLOOKUP(A60,ア!$A:$C,3,FALSE),
IF(C60="イ",VLOOKUP(A60,イ!$A:$C,3,FALSE),
IF(C60="ウ",HLOOKUP(A60,ウ!$1:$6,5,FALSE)&amp;HLOOKUP(A60,ウ!$1:$6,6,FALSE),
IF(C60="エ",VLOOKUP(A60,エ!$A:$E,4,FALSE),""))))</f>
        <v/>
      </c>
      <c r="F59" s="315"/>
      <c r="G59" s="303"/>
      <c r="H59" s="326"/>
      <c r="I59" s="298" t="s">
        <v>1961</v>
      </c>
      <c r="J59" s="309"/>
      <c r="K59" s="295"/>
      <c r="L59" s="311" t="str">
        <f xml:space="preserve">
IF(K60="ア",VLOOKUP(I60,ア!$A:$C,2,FALSE),
IF(K60="イ",VLOOKUP(I60,イ!$A:$C,2,FALSE),
IF(K60="ウ",HLOOKUP(I60,ウ!$1:$6,4,FALSE),
IF(K60="エ",VLOOKUP(I60,エ!$A:$E,4,FALSE),""))))</f>
        <v/>
      </c>
      <c r="M59" s="313" t="str">
        <f xml:space="preserve">
IF(K60="ア",VLOOKUP(I60,ア!$A:$C,3,FALSE),
IF(K60="イ",VLOOKUP(I60,イ!$A:$C,3,FALSE),
IF(K60="ウ",HLOOKUP(I60,ウ!$1:$6,5,FALSE)&amp;HLOOKUP(I60,ウ!$1:$6,6,FALSE),
IF(K60="エ",VLOOKUP(I60,エ!$A:$E,4,FALSE),""))))</f>
        <v/>
      </c>
      <c r="N59" s="315"/>
      <c r="O59" s="303"/>
      <c r="P59" s="326"/>
      <c r="Q59" s="317"/>
      <c r="R59" s="294" t="s">
        <v>1976</v>
      </c>
      <c r="S59" s="309"/>
      <c r="T59" s="295"/>
      <c r="U59" s="311" t="str">
        <f xml:space="preserve">
IF(T60="ア",VLOOKUP(R60,ア!$A:$C,2,FALSE),
IF(T60="イ",VLOOKUP(R60,イ!$A:$C,2,FALSE),
IF(T60="ウ",HLOOKUP(R60,ウ!$1:$6,4,FALSE),
IF(T60="エ",VLOOKUP(R60,エ!$A:$E,4,FALSE),""))))</f>
        <v/>
      </c>
      <c r="V59" s="313" t="str">
        <f xml:space="preserve">
IF(T60="ア",VLOOKUP(R60,ア!$A:$C,3,FALSE),
IF(T60="イ",VLOOKUP(R60,イ!$A:$C,3,FALSE),
IF(T60="ウ",HLOOKUP(R60,ウ!$1:$6,5,FALSE)&amp;HLOOKUP(R60,ウ!$1:$6,6,FALSE),
IF(T60="エ",VLOOKUP(R60,エ!$A:$E,4,FALSE),""))))</f>
        <v/>
      </c>
      <c r="W59" s="315"/>
      <c r="X59" s="303"/>
      <c r="Y59" s="305"/>
      <c r="Z59" s="307"/>
    </row>
    <row r="60" spans="1:26" s="187" customFormat="1" ht="22.2" customHeight="1" x14ac:dyDescent="0.45">
      <c r="A60" s="225"/>
      <c r="B60" s="310"/>
      <c r="C60" s="297"/>
      <c r="D60" s="312"/>
      <c r="E60" s="314"/>
      <c r="F60" s="316"/>
      <c r="G60" s="304"/>
      <c r="H60" s="329"/>
      <c r="I60" s="227"/>
      <c r="J60" s="310"/>
      <c r="K60" s="297"/>
      <c r="L60" s="312"/>
      <c r="M60" s="314"/>
      <c r="N60" s="316"/>
      <c r="O60" s="304"/>
      <c r="P60" s="329"/>
      <c r="Q60" s="318"/>
      <c r="R60" s="225"/>
      <c r="S60" s="310"/>
      <c r="T60" s="297"/>
      <c r="U60" s="312"/>
      <c r="V60" s="314"/>
      <c r="W60" s="316"/>
      <c r="X60" s="304"/>
      <c r="Y60" s="306"/>
      <c r="Z60" s="308"/>
    </row>
    <row r="61" spans="1:26" s="187" customFormat="1" ht="22.2" customHeight="1" x14ac:dyDescent="0.45">
      <c r="A61" s="294" t="s">
        <v>7825</v>
      </c>
      <c r="B61" s="309"/>
      <c r="C61" s="295"/>
      <c r="D61" s="311" t="str">
        <f xml:space="preserve">
IF(C62="ア",VLOOKUP(A62,ア!$A:$C,2,FALSE),
IF(C62="イ",VLOOKUP(A62,イ!$A:$C,2,FALSE),
IF(C62="ウ",HLOOKUP(A62,ウ!$1:$6,4,FALSE),
IF(C62="エ",VLOOKUP(A62,エ!$A:$E,4,FALSE),""))))</f>
        <v/>
      </c>
      <c r="E61" s="313" t="str">
        <f xml:space="preserve">
IF(C62="ア",VLOOKUP(A62,ア!$A:$C,3,FALSE),
IF(C62="イ",VLOOKUP(A62,イ!$A:$C,3,FALSE),
IF(C62="ウ",HLOOKUP(A62,ウ!$1:$6,5,FALSE)&amp;HLOOKUP(A62,ウ!$1:$6,6,FALSE),
IF(C62="エ",VLOOKUP(A62,エ!$A:$E,4,FALSE),""))))</f>
        <v/>
      </c>
      <c r="F61" s="315"/>
      <c r="G61" s="303"/>
      <c r="H61" s="326"/>
      <c r="I61" s="298" t="s">
        <v>1962</v>
      </c>
      <c r="J61" s="309"/>
      <c r="K61" s="295"/>
      <c r="L61" s="311" t="str">
        <f xml:space="preserve">
IF(K62="ア",VLOOKUP(I62,ア!$A:$C,2,FALSE),
IF(K62="イ",VLOOKUP(I62,イ!$A:$C,2,FALSE),
IF(K62="ウ",HLOOKUP(I62,ウ!$1:$6,4,FALSE),
IF(K62="エ",VLOOKUP(I62,エ!$A:$E,4,FALSE),""))))</f>
        <v/>
      </c>
      <c r="M61" s="313" t="str">
        <f xml:space="preserve">
IF(K62="ア",VLOOKUP(I62,ア!$A:$C,3,FALSE),
IF(K62="イ",VLOOKUP(I62,イ!$A:$C,3,FALSE),
IF(K62="ウ",HLOOKUP(I62,ウ!$1:$6,5,FALSE)&amp;HLOOKUP(I62,ウ!$1:$6,6,FALSE),
IF(K62="エ",VLOOKUP(I62,エ!$A:$E,4,FALSE),""))))</f>
        <v/>
      </c>
      <c r="N61" s="315"/>
      <c r="O61" s="303"/>
      <c r="P61" s="326"/>
      <c r="Q61" s="317"/>
      <c r="R61" s="294" t="s">
        <v>1977</v>
      </c>
      <c r="S61" s="309"/>
      <c r="T61" s="295"/>
      <c r="U61" s="311" t="str">
        <f xml:space="preserve">
IF(T62="ア",VLOOKUP(R62,ア!$A:$C,2,FALSE),
IF(T62="イ",VLOOKUP(R62,イ!$A:$C,2,FALSE),
IF(T62="ウ",HLOOKUP(R62,ウ!$1:$6,4,FALSE),
IF(T62="エ",VLOOKUP(R62,エ!$A:$E,4,FALSE),""))))</f>
        <v/>
      </c>
      <c r="V61" s="313" t="str">
        <f xml:space="preserve">
IF(T62="ア",VLOOKUP(R62,ア!$A:$C,3,FALSE),
IF(T62="イ",VLOOKUP(R62,イ!$A:$C,3,FALSE),
IF(T62="ウ",HLOOKUP(R62,ウ!$1:$6,5,FALSE)&amp;HLOOKUP(R62,ウ!$1:$6,6,FALSE),
IF(T62="エ",VLOOKUP(R62,エ!$A:$E,4,FALSE),""))))</f>
        <v/>
      </c>
      <c r="W61" s="315"/>
      <c r="X61" s="303"/>
      <c r="Y61" s="305"/>
      <c r="Z61" s="307"/>
    </row>
    <row r="62" spans="1:26" s="187" customFormat="1" ht="22.2" customHeight="1" x14ac:dyDescent="0.45">
      <c r="A62" s="225"/>
      <c r="B62" s="310"/>
      <c r="C62" s="297"/>
      <c r="D62" s="312"/>
      <c r="E62" s="314"/>
      <c r="F62" s="316"/>
      <c r="G62" s="304"/>
      <c r="H62" s="329"/>
      <c r="I62" s="227"/>
      <c r="J62" s="310"/>
      <c r="K62" s="297"/>
      <c r="L62" s="312"/>
      <c r="M62" s="314"/>
      <c r="N62" s="316"/>
      <c r="O62" s="304"/>
      <c r="P62" s="329"/>
      <c r="Q62" s="318"/>
      <c r="R62" s="225"/>
      <c r="S62" s="310"/>
      <c r="T62" s="297"/>
      <c r="U62" s="312"/>
      <c r="V62" s="314"/>
      <c r="W62" s="316"/>
      <c r="X62" s="304"/>
      <c r="Y62" s="306"/>
      <c r="Z62" s="308"/>
    </row>
    <row r="63" spans="1:26" s="187" customFormat="1" ht="22.2" customHeight="1" x14ac:dyDescent="0.45">
      <c r="A63" s="294" t="s">
        <v>7826</v>
      </c>
      <c r="B63" s="309"/>
      <c r="C63" s="295"/>
      <c r="D63" s="311" t="str">
        <f xml:space="preserve">
IF(C64="ア",VLOOKUP(A64,ア!$A:$C,2,FALSE),
IF(C64="イ",VLOOKUP(A64,イ!$A:$C,2,FALSE),
IF(C64="ウ",HLOOKUP(A64,ウ!$1:$6,4,FALSE),
IF(C64="エ",VLOOKUP(A64,エ!$A:$E,4,FALSE),""))))</f>
        <v/>
      </c>
      <c r="E63" s="313" t="str">
        <f xml:space="preserve">
IF(C64="ア",VLOOKUP(A64,ア!$A:$C,3,FALSE),
IF(C64="イ",VLOOKUP(A64,イ!$A:$C,3,FALSE),
IF(C64="ウ",HLOOKUP(A64,ウ!$1:$6,5,FALSE)&amp;HLOOKUP(A64,ウ!$1:$6,6,FALSE),
IF(C64="エ",VLOOKUP(A64,エ!$A:$E,4,FALSE),""))))</f>
        <v/>
      </c>
      <c r="F63" s="315"/>
      <c r="G63" s="303"/>
      <c r="H63" s="326"/>
      <c r="I63" s="298" t="s">
        <v>1963</v>
      </c>
      <c r="J63" s="309"/>
      <c r="K63" s="295"/>
      <c r="L63" s="311" t="str">
        <f xml:space="preserve">
IF(K64="ア",VLOOKUP(I64,ア!$A:$C,2,FALSE),
IF(K64="イ",VLOOKUP(I64,イ!$A:$C,2,FALSE),
IF(K64="ウ",HLOOKUP(I64,ウ!$1:$6,4,FALSE),
IF(K64="エ",VLOOKUP(I64,エ!$A:$E,4,FALSE),""))))</f>
        <v/>
      </c>
      <c r="M63" s="313" t="str">
        <f xml:space="preserve">
IF(K64="ア",VLOOKUP(I64,ア!$A:$C,3,FALSE),
IF(K64="イ",VLOOKUP(I64,イ!$A:$C,3,FALSE),
IF(K64="ウ",HLOOKUP(I64,ウ!$1:$6,5,FALSE)&amp;HLOOKUP(I64,ウ!$1:$6,6,FALSE),
IF(K64="エ",VLOOKUP(I64,エ!$A:$E,4,FALSE),""))))</f>
        <v/>
      </c>
      <c r="N63" s="315"/>
      <c r="O63" s="303"/>
      <c r="P63" s="326"/>
      <c r="Q63" s="317"/>
      <c r="R63" s="294" t="s">
        <v>1978</v>
      </c>
      <c r="S63" s="309"/>
      <c r="T63" s="295"/>
      <c r="U63" s="311" t="str">
        <f xml:space="preserve">
IF(T64="ア",VLOOKUP(R64,ア!$A:$C,2,FALSE),
IF(T64="イ",VLOOKUP(R64,イ!$A:$C,2,FALSE),
IF(T64="ウ",HLOOKUP(R64,ウ!$1:$6,4,FALSE),
IF(T64="エ",VLOOKUP(R64,エ!$A:$E,4,FALSE),""))))</f>
        <v/>
      </c>
      <c r="V63" s="313" t="str">
        <f xml:space="preserve">
IF(T64="ア",VLOOKUP(R64,ア!$A:$C,3,FALSE),
IF(T64="イ",VLOOKUP(R64,イ!$A:$C,3,FALSE),
IF(T64="ウ",HLOOKUP(R64,ウ!$1:$6,5,FALSE)&amp;HLOOKUP(R64,ウ!$1:$6,6,FALSE),
IF(T64="エ",VLOOKUP(R64,エ!$A:$E,4,FALSE),""))))</f>
        <v/>
      </c>
      <c r="W63" s="315"/>
      <c r="X63" s="303"/>
      <c r="Y63" s="305"/>
      <c r="Z63" s="307"/>
    </row>
    <row r="64" spans="1:26" s="187" customFormat="1" ht="22.2" customHeight="1" x14ac:dyDescent="0.45">
      <c r="A64" s="225"/>
      <c r="B64" s="310"/>
      <c r="C64" s="297"/>
      <c r="D64" s="312"/>
      <c r="E64" s="314"/>
      <c r="F64" s="316"/>
      <c r="G64" s="304"/>
      <c r="H64" s="329"/>
      <c r="I64" s="227"/>
      <c r="J64" s="310"/>
      <c r="K64" s="297"/>
      <c r="L64" s="312"/>
      <c r="M64" s="314"/>
      <c r="N64" s="316"/>
      <c r="O64" s="304"/>
      <c r="P64" s="329"/>
      <c r="Q64" s="318"/>
      <c r="R64" s="225"/>
      <c r="S64" s="310"/>
      <c r="T64" s="297"/>
      <c r="U64" s="312"/>
      <c r="V64" s="314"/>
      <c r="W64" s="316"/>
      <c r="X64" s="304"/>
      <c r="Y64" s="306"/>
      <c r="Z64" s="308"/>
    </row>
    <row r="65" spans="1:26" s="187" customFormat="1" ht="22.2" customHeight="1" x14ac:dyDescent="0.45">
      <c r="A65" s="294" t="s">
        <v>7827</v>
      </c>
      <c r="B65" s="309"/>
      <c r="C65" s="295"/>
      <c r="D65" s="311" t="str">
        <f xml:space="preserve">
IF(C66="ア",VLOOKUP(A66,ア!$A:$C,2,FALSE),
IF(C66="イ",VLOOKUP(A66,イ!$A:$C,2,FALSE),
IF(C66="ウ",HLOOKUP(A66,ウ!$1:$6,4,FALSE),
IF(C66="エ",VLOOKUP(A66,エ!$A:$E,4,FALSE),""))))</f>
        <v/>
      </c>
      <c r="E65" s="313" t="str">
        <f xml:space="preserve">
IF(C66="ア",VLOOKUP(A66,ア!$A:$C,3,FALSE),
IF(C66="イ",VLOOKUP(A66,イ!$A:$C,3,FALSE),
IF(C66="ウ",HLOOKUP(A66,ウ!$1:$6,5,FALSE)&amp;HLOOKUP(A66,ウ!$1:$6,6,FALSE),
IF(C66="エ",VLOOKUP(A66,エ!$A:$E,4,FALSE),""))))</f>
        <v/>
      </c>
      <c r="F65" s="315"/>
      <c r="G65" s="303"/>
      <c r="H65" s="326"/>
      <c r="I65" s="298" t="s">
        <v>1964</v>
      </c>
      <c r="J65" s="309"/>
      <c r="K65" s="295"/>
      <c r="L65" s="311" t="str">
        <f xml:space="preserve">
IF(K66="ア",VLOOKUP(I66,ア!$A:$C,2,FALSE),
IF(K66="イ",VLOOKUP(I66,イ!$A:$C,2,FALSE),
IF(K66="ウ",HLOOKUP(I66,ウ!$1:$6,4,FALSE),
IF(K66="エ",VLOOKUP(I66,エ!$A:$E,4,FALSE),""))))</f>
        <v/>
      </c>
      <c r="M65" s="313" t="str">
        <f xml:space="preserve">
IF(K66="ア",VLOOKUP(I66,ア!$A:$C,3,FALSE),
IF(K66="イ",VLOOKUP(I66,イ!$A:$C,3,FALSE),
IF(K66="ウ",HLOOKUP(I66,ウ!$1:$6,5,FALSE)&amp;HLOOKUP(I66,ウ!$1:$6,6,FALSE),
IF(K66="エ",VLOOKUP(I66,エ!$A:$E,4,FALSE),""))))</f>
        <v/>
      </c>
      <c r="N65" s="315"/>
      <c r="O65" s="303"/>
      <c r="P65" s="326"/>
      <c r="Q65" s="317"/>
      <c r="R65" s="294" t="s">
        <v>1979</v>
      </c>
      <c r="S65" s="309"/>
      <c r="T65" s="295"/>
      <c r="U65" s="311" t="str">
        <f xml:space="preserve">
IF(T66="ア",VLOOKUP(R66,ア!$A:$C,2,FALSE),
IF(T66="イ",VLOOKUP(R66,イ!$A:$C,2,FALSE),
IF(T66="ウ",HLOOKUP(R66,ウ!$1:$6,4,FALSE),
IF(T66="エ",VLOOKUP(R66,エ!$A:$E,4,FALSE),""))))</f>
        <v/>
      </c>
      <c r="V65" s="313" t="str">
        <f xml:space="preserve">
IF(T66="ア",VLOOKUP(R66,ア!$A:$C,3,FALSE),
IF(T66="イ",VLOOKUP(R66,イ!$A:$C,3,FALSE),
IF(T66="ウ",HLOOKUP(R66,ウ!$1:$6,5,FALSE)&amp;HLOOKUP(R66,ウ!$1:$6,6,FALSE),
IF(T66="エ",VLOOKUP(R66,エ!$A:$E,4,FALSE),""))))</f>
        <v/>
      </c>
      <c r="W65" s="315"/>
      <c r="X65" s="303"/>
      <c r="Y65" s="305"/>
      <c r="Z65" s="307"/>
    </row>
    <row r="66" spans="1:26" s="187" customFormat="1" ht="22.2" customHeight="1" x14ac:dyDescent="0.45">
      <c r="A66" s="225"/>
      <c r="B66" s="310"/>
      <c r="C66" s="297"/>
      <c r="D66" s="312"/>
      <c r="E66" s="314"/>
      <c r="F66" s="316"/>
      <c r="G66" s="304"/>
      <c r="H66" s="329"/>
      <c r="I66" s="227"/>
      <c r="J66" s="310"/>
      <c r="K66" s="297"/>
      <c r="L66" s="312"/>
      <c r="M66" s="314"/>
      <c r="N66" s="316"/>
      <c r="O66" s="304"/>
      <c r="P66" s="329"/>
      <c r="Q66" s="318"/>
      <c r="R66" s="225"/>
      <c r="S66" s="310"/>
      <c r="T66" s="297"/>
      <c r="U66" s="312"/>
      <c r="V66" s="314"/>
      <c r="W66" s="316"/>
      <c r="X66" s="304"/>
      <c r="Y66" s="306"/>
      <c r="Z66" s="308"/>
    </row>
    <row r="67" spans="1:26" s="187" customFormat="1" ht="22.2" customHeight="1" x14ac:dyDescent="0.45">
      <c r="A67" s="294" t="s">
        <v>7828</v>
      </c>
      <c r="B67" s="309"/>
      <c r="C67" s="295"/>
      <c r="D67" s="311" t="str">
        <f xml:space="preserve">
IF(C68="ア",VLOOKUP(A68,ア!$A:$C,2,FALSE),
IF(C68="イ",VLOOKUP(A68,イ!$A:$C,2,FALSE),
IF(C68="ウ",HLOOKUP(A68,ウ!$1:$6,4,FALSE),
IF(C68="エ",VLOOKUP(A68,エ!$A:$E,4,FALSE),""))))</f>
        <v/>
      </c>
      <c r="E67" s="313" t="str">
        <f xml:space="preserve">
IF(C68="ア",VLOOKUP(A68,ア!$A:$C,3,FALSE),
IF(C68="イ",VLOOKUP(A68,イ!$A:$C,3,FALSE),
IF(C68="ウ",HLOOKUP(A68,ウ!$1:$6,5,FALSE)&amp;HLOOKUP(A68,ウ!$1:$6,6,FALSE),
IF(C68="エ",VLOOKUP(A68,エ!$A:$E,4,FALSE),""))))</f>
        <v/>
      </c>
      <c r="F67" s="315"/>
      <c r="G67" s="303"/>
      <c r="H67" s="326"/>
      <c r="I67" s="298" t="s">
        <v>1965</v>
      </c>
      <c r="J67" s="309"/>
      <c r="K67" s="295"/>
      <c r="L67" s="311" t="str">
        <f xml:space="preserve">
IF(K68="ア",VLOOKUP(I68,ア!$A:$C,2,FALSE),
IF(K68="イ",VLOOKUP(I68,イ!$A:$C,2,FALSE),
IF(K68="ウ",HLOOKUP(I68,ウ!$1:$6,4,FALSE),
IF(K68="エ",VLOOKUP(I68,エ!$A:$E,4,FALSE),""))))</f>
        <v/>
      </c>
      <c r="M67" s="313" t="str">
        <f xml:space="preserve">
IF(K68="ア",VLOOKUP(I68,ア!$A:$C,3,FALSE),
IF(K68="イ",VLOOKUP(I68,イ!$A:$C,3,FALSE),
IF(K68="ウ",HLOOKUP(I68,ウ!$1:$6,5,FALSE)&amp;HLOOKUP(I68,ウ!$1:$6,6,FALSE),
IF(K68="エ",VLOOKUP(I68,エ!$A:$E,4,FALSE),""))))</f>
        <v/>
      </c>
      <c r="N67" s="315"/>
      <c r="O67" s="303"/>
      <c r="P67" s="326"/>
      <c r="Q67" s="317"/>
      <c r="R67" s="294" t="s">
        <v>1980</v>
      </c>
      <c r="S67" s="309"/>
      <c r="T67" s="295"/>
      <c r="U67" s="311" t="str">
        <f xml:space="preserve">
IF(T68="ア",VLOOKUP(R68,ア!$A:$C,2,FALSE),
IF(T68="イ",VLOOKUP(R68,イ!$A:$C,2,FALSE),
IF(T68="ウ",HLOOKUP(R68,ウ!$1:$6,4,FALSE),
IF(T68="エ",VLOOKUP(R68,エ!$A:$E,4,FALSE),""))))</f>
        <v/>
      </c>
      <c r="V67" s="313" t="str">
        <f xml:space="preserve">
IF(T68="ア",VLOOKUP(R68,ア!$A:$C,3,FALSE),
IF(T68="イ",VLOOKUP(R68,イ!$A:$C,3,FALSE),
IF(T68="ウ",HLOOKUP(R68,ウ!$1:$6,5,FALSE)&amp;HLOOKUP(R68,ウ!$1:$6,6,FALSE),
IF(T68="エ",VLOOKUP(R68,エ!$A:$E,4,FALSE),""))))</f>
        <v/>
      </c>
      <c r="W67" s="315"/>
      <c r="X67" s="303"/>
      <c r="Y67" s="305"/>
      <c r="Z67" s="307"/>
    </row>
    <row r="68" spans="1:26" s="187" customFormat="1" ht="22.2" customHeight="1" x14ac:dyDescent="0.45">
      <c r="A68" s="225"/>
      <c r="B68" s="310"/>
      <c r="C68" s="297"/>
      <c r="D68" s="312"/>
      <c r="E68" s="314"/>
      <c r="F68" s="316"/>
      <c r="G68" s="304"/>
      <c r="H68" s="329"/>
      <c r="I68" s="227"/>
      <c r="J68" s="310"/>
      <c r="K68" s="297"/>
      <c r="L68" s="312"/>
      <c r="M68" s="314"/>
      <c r="N68" s="316"/>
      <c r="O68" s="304"/>
      <c r="P68" s="329"/>
      <c r="Q68" s="318"/>
      <c r="R68" s="225"/>
      <c r="S68" s="310"/>
      <c r="T68" s="297"/>
      <c r="U68" s="312"/>
      <c r="V68" s="314"/>
      <c r="W68" s="316"/>
      <c r="X68" s="304"/>
      <c r="Y68" s="306"/>
      <c r="Z68" s="308"/>
    </row>
    <row r="69" spans="1:26" s="187" customFormat="1" ht="22.2" customHeight="1" x14ac:dyDescent="0.45">
      <c r="A69" s="294" t="s">
        <v>7829</v>
      </c>
      <c r="B69" s="309"/>
      <c r="C69" s="295"/>
      <c r="D69" s="311" t="str">
        <f xml:space="preserve">
IF(C70="ア",VLOOKUP(A70,ア!$A:$C,2,FALSE),
IF(C70="イ",VLOOKUP(A70,イ!$A:$C,2,FALSE),
IF(C70="ウ",HLOOKUP(A70,ウ!$1:$6,4,FALSE),
IF(C70="エ",VLOOKUP(A70,エ!$A:$E,4,FALSE),""))))</f>
        <v/>
      </c>
      <c r="E69" s="313" t="str">
        <f xml:space="preserve">
IF(C70="ア",VLOOKUP(A70,ア!$A:$C,3,FALSE),
IF(C70="イ",VLOOKUP(A70,イ!$A:$C,3,FALSE),
IF(C70="ウ",HLOOKUP(A70,ウ!$1:$6,5,FALSE)&amp;HLOOKUP(A70,ウ!$1:$6,6,FALSE),
IF(C70="エ",VLOOKUP(A70,エ!$A:$E,4,FALSE),""))))</f>
        <v/>
      </c>
      <c r="F69" s="315"/>
      <c r="G69" s="303"/>
      <c r="H69" s="326"/>
      <c r="I69" s="298" t="s">
        <v>1966</v>
      </c>
      <c r="J69" s="309"/>
      <c r="K69" s="295"/>
      <c r="L69" s="311" t="str">
        <f xml:space="preserve">
IF(K70="ア",VLOOKUP(I70,ア!$A:$C,2,FALSE),
IF(K70="イ",VLOOKUP(I70,イ!$A:$C,2,FALSE),
IF(K70="ウ",HLOOKUP(I70,ウ!$1:$6,4,FALSE),
IF(K70="エ",VLOOKUP(I70,エ!$A:$E,4,FALSE),""))))</f>
        <v/>
      </c>
      <c r="M69" s="313" t="str">
        <f xml:space="preserve">
IF(K70="ア",VLOOKUP(I70,ア!$A:$C,3,FALSE),
IF(K70="イ",VLOOKUP(I70,イ!$A:$C,3,FALSE),
IF(K70="ウ",HLOOKUP(I70,ウ!$1:$6,5,FALSE)&amp;HLOOKUP(I70,ウ!$1:$6,6,FALSE),
IF(K70="エ",VLOOKUP(I70,エ!$A:$E,4,FALSE),""))))</f>
        <v/>
      </c>
      <c r="N69" s="315"/>
      <c r="O69" s="303"/>
      <c r="P69" s="326"/>
      <c r="Q69" s="317"/>
      <c r="R69" s="294" t="s">
        <v>1981</v>
      </c>
      <c r="S69" s="309"/>
      <c r="T69" s="295"/>
      <c r="U69" s="311" t="str">
        <f xml:space="preserve">
IF(T70="ア",VLOOKUP(R70,ア!$A:$C,2,FALSE),
IF(T70="イ",VLOOKUP(R70,イ!$A:$C,2,FALSE),
IF(T70="ウ",HLOOKUP(R70,ウ!$1:$6,4,FALSE),
IF(T70="エ",VLOOKUP(R70,エ!$A:$E,4,FALSE),""))))</f>
        <v/>
      </c>
      <c r="V69" s="313" t="str">
        <f xml:space="preserve">
IF(T70="ア",VLOOKUP(R70,ア!$A:$C,3,FALSE),
IF(T70="イ",VLOOKUP(R70,イ!$A:$C,3,FALSE),
IF(T70="ウ",HLOOKUP(R70,ウ!$1:$6,5,FALSE)&amp;HLOOKUP(R70,ウ!$1:$6,6,FALSE),
IF(T70="エ",VLOOKUP(R70,エ!$A:$E,4,FALSE),""))))</f>
        <v/>
      </c>
      <c r="W69" s="315"/>
      <c r="X69" s="303"/>
      <c r="Y69" s="305"/>
      <c r="Z69" s="307"/>
    </row>
    <row r="70" spans="1:26" s="187" customFormat="1" ht="22.2" customHeight="1" x14ac:dyDescent="0.45">
      <c r="A70" s="225"/>
      <c r="B70" s="310"/>
      <c r="C70" s="297"/>
      <c r="D70" s="312"/>
      <c r="E70" s="314"/>
      <c r="F70" s="316"/>
      <c r="G70" s="304"/>
      <c r="H70" s="329"/>
      <c r="I70" s="227"/>
      <c r="J70" s="310"/>
      <c r="K70" s="297"/>
      <c r="L70" s="312"/>
      <c r="M70" s="314"/>
      <c r="N70" s="316"/>
      <c r="O70" s="304"/>
      <c r="P70" s="329"/>
      <c r="Q70" s="318"/>
      <c r="R70" s="225"/>
      <c r="S70" s="310"/>
      <c r="T70" s="297"/>
      <c r="U70" s="312"/>
      <c r="V70" s="314"/>
      <c r="W70" s="316"/>
      <c r="X70" s="304"/>
      <c r="Y70" s="306"/>
      <c r="Z70" s="308"/>
    </row>
    <row r="71" spans="1:26" s="187" customFormat="1" ht="22.2" customHeight="1" x14ac:dyDescent="0.45">
      <c r="A71" s="294" t="s">
        <v>7830</v>
      </c>
      <c r="B71" s="309"/>
      <c r="C71" s="295"/>
      <c r="D71" s="311" t="str">
        <f xml:space="preserve">
IF(C72="ア",VLOOKUP(A72,ア!$A:$C,2,FALSE),
IF(C72="イ",VLOOKUP(A72,イ!$A:$C,2,FALSE),
IF(C72="ウ",HLOOKUP(A72,ウ!$1:$6,4,FALSE),
IF(C72="エ",VLOOKUP(A72,エ!$A:$E,4,FALSE),""))))</f>
        <v/>
      </c>
      <c r="E71" s="313" t="str">
        <f xml:space="preserve">
IF(C72="ア",VLOOKUP(A72,ア!$A:$C,3,FALSE),
IF(C72="イ",VLOOKUP(A72,イ!$A:$C,3,FALSE),
IF(C72="ウ",HLOOKUP(A72,ウ!$1:$6,5,FALSE)&amp;HLOOKUP(A72,ウ!$1:$6,6,FALSE),
IF(C72="エ",VLOOKUP(A72,エ!$A:$E,4,FALSE),""))))</f>
        <v/>
      </c>
      <c r="F71" s="315"/>
      <c r="G71" s="303"/>
      <c r="H71" s="326"/>
      <c r="I71" s="298" t="s">
        <v>1967</v>
      </c>
      <c r="J71" s="309"/>
      <c r="K71" s="295"/>
      <c r="L71" s="311" t="str">
        <f xml:space="preserve">
IF(K72="ア",VLOOKUP(I72,ア!$A:$C,2,FALSE),
IF(K72="イ",VLOOKUP(I72,イ!$A:$C,2,FALSE),
IF(K72="ウ",HLOOKUP(I72,ウ!$1:$6,4,FALSE),
IF(K72="エ",VLOOKUP(I72,エ!$A:$E,4,FALSE),""))))</f>
        <v/>
      </c>
      <c r="M71" s="313" t="str">
        <f xml:space="preserve">
IF(K72="ア",VLOOKUP(I72,ア!$A:$C,3,FALSE),
IF(K72="イ",VLOOKUP(I72,イ!$A:$C,3,FALSE),
IF(K72="ウ",HLOOKUP(I72,ウ!$1:$6,5,FALSE)&amp;HLOOKUP(I72,ウ!$1:$6,6,FALSE),
IF(K72="エ",VLOOKUP(I72,エ!$A:$E,4,FALSE),""))))</f>
        <v/>
      </c>
      <c r="N71" s="315"/>
      <c r="O71" s="303"/>
      <c r="P71" s="326"/>
      <c r="Q71" s="317"/>
      <c r="R71" s="294" t="s">
        <v>1982</v>
      </c>
      <c r="S71" s="309"/>
      <c r="T71" s="295"/>
      <c r="U71" s="311" t="str">
        <f xml:space="preserve">
IF(T72="ア",VLOOKUP(R72,ア!$A:$C,2,FALSE),
IF(T72="イ",VLOOKUP(R72,イ!$A:$C,2,FALSE),
IF(T72="ウ",HLOOKUP(R72,ウ!$1:$6,4,FALSE),
IF(T72="エ",VLOOKUP(R72,エ!$A:$E,4,FALSE),""))))</f>
        <v/>
      </c>
      <c r="V71" s="313" t="str">
        <f xml:space="preserve">
IF(T72="ア",VLOOKUP(R72,ア!$A:$C,3,FALSE),
IF(T72="イ",VLOOKUP(R72,イ!$A:$C,3,FALSE),
IF(T72="ウ",HLOOKUP(R72,ウ!$1:$6,5,FALSE)&amp;HLOOKUP(R72,ウ!$1:$6,6,FALSE),
IF(T72="エ",VLOOKUP(R72,エ!$A:$E,4,FALSE),""))))</f>
        <v/>
      </c>
      <c r="W71" s="315"/>
      <c r="X71" s="303"/>
      <c r="Y71" s="305"/>
      <c r="Z71" s="307"/>
    </row>
    <row r="72" spans="1:26" s="187" customFormat="1" ht="22.2" customHeight="1" x14ac:dyDescent="0.45">
      <c r="A72" s="225"/>
      <c r="B72" s="310"/>
      <c r="C72" s="297"/>
      <c r="D72" s="312"/>
      <c r="E72" s="314"/>
      <c r="F72" s="316"/>
      <c r="G72" s="304"/>
      <c r="H72" s="329"/>
      <c r="I72" s="227"/>
      <c r="J72" s="310"/>
      <c r="K72" s="297"/>
      <c r="L72" s="312"/>
      <c r="M72" s="314"/>
      <c r="N72" s="316"/>
      <c r="O72" s="304"/>
      <c r="P72" s="329"/>
      <c r="Q72" s="318"/>
      <c r="R72" s="225"/>
      <c r="S72" s="310"/>
      <c r="T72" s="297"/>
      <c r="U72" s="312"/>
      <c r="V72" s="314"/>
      <c r="W72" s="316"/>
      <c r="X72" s="304"/>
      <c r="Y72" s="306"/>
      <c r="Z72" s="308"/>
    </row>
    <row r="73" spans="1:26" s="187" customFormat="1" ht="22.2" customHeight="1" x14ac:dyDescent="0.45">
      <c r="A73" s="294" t="s">
        <v>7831</v>
      </c>
      <c r="B73" s="309"/>
      <c r="C73" s="295"/>
      <c r="D73" s="311" t="str">
        <f xml:space="preserve">
IF(C74="ア",VLOOKUP(A74,ア!$A:$C,2,FALSE),
IF(C74="イ",VLOOKUP(A74,イ!$A:$C,2,FALSE),
IF(C74="ウ",HLOOKUP(A74,ウ!$1:$6,4,FALSE),
IF(C74="エ",VLOOKUP(A74,エ!$A:$E,4,FALSE),""))))</f>
        <v/>
      </c>
      <c r="E73" s="313" t="str">
        <f xml:space="preserve">
IF(C74="ア",VLOOKUP(A74,ア!$A:$C,3,FALSE),
IF(C74="イ",VLOOKUP(A74,イ!$A:$C,3,FALSE),
IF(C74="ウ",HLOOKUP(A74,ウ!$1:$6,5,FALSE)&amp;HLOOKUP(A74,ウ!$1:$6,6,FALSE),
IF(C74="エ",VLOOKUP(A74,エ!$A:$E,4,FALSE),""))))</f>
        <v/>
      </c>
      <c r="F73" s="315"/>
      <c r="G73" s="303"/>
      <c r="H73" s="326"/>
      <c r="I73" s="298" t="s">
        <v>1968</v>
      </c>
      <c r="J73" s="309"/>
      <c r="K73" s="295"/>
      <c r="L73" s="311" t="str">
        <f xml:space="preserve">
IF(K74="ア",VLOOKUP(I74,ア!$A:$C,2,FALSE),
IF(K74="イ",VLOOKUP(I74,イ!$A:$C,2,FALSE),
IF(K74="ウ",HLOOKUP(I74,ウ!$1:$6,4,FALSE),
IF(K74="エ",VLOOKUP(I74,エ!$A:$E,4,FALSE),""))))</f>
        <v/>
      </c>
      <c r="M73" s="313" t="str">
        <f xml:space="preserve">
IF(K74="ア",VLOOKUP(I74,ア!$A:$C,3,FALSE),
IF(K74="イ",VLOOKUP(I74,イ!$A:$C,3,FALSE),
IF(K74="ウ",HLOOKUP(I74,ウ!$1:$6,5,FALSE)&amp;HLOOKUP(I74,ウ!$1:$6,6,FALSE),
IF(K74="エ",VLOOKUP(I74,エ!$A:$E,4,FALSE),""))))</f>
        <v/>
      </c>
      <c r="N73" s="315"/>
      <c r="O73" s="303"/>
      <c r="P73" s="326"/>
      <c r="Q73" s="317"/>
      <c r="R73" s="294" t="s">
        <v>1983</v>
      </c>
      <c r="S73" s="309"/>
      <c r="T73" s="295"/>
      <c r="U73" s="311" t="str">
        <f xml:space="preserve">
IF(T74="ア",VLOOKUP(R74,ア!$A:$C,2,FALSE),
IF(T74="イ",VLOOKUP(R74,イ!$A:$C,2,FALSE),
IF(T74="ウ",HLOOKUP(R74,ウ!$1:$6,4,FALSE),
IF(T74="エ",VLOOKUP(R74,エ!$A:$E,4,FALSE),""))))</f>
        <v/>
      </c>
      <c r="V73" s="313" t="str">
        <f xml:space="preserve">
IF(T74="ア",VLOOKUP(R74,ア!$A:$C,3,FALSE),
IF(T74="イ",VLOOKUP(R74,イ!$A:$C,3,FALSE),
IF(T74="ウ",HLOOKUP(R74,ウ!$1:$6,5,FALSE)&amp;HLOOKUP(R74,ウ!$1:$6,6,FALSE),
IF(T74="エ",VLOOKUP(R74,エ!$A:$E,4,FALSE),""))))</f>
        <v/>
      </c>
      <c r="W73" s="315"/>
      <c r="X73" s="303"/>
      <c r="Y73" s="305"/>
      <c r="Z73" s="307"/>
    </row>
    <row r="74" spans="1:26" s="187" customFormat="1" ht="22.2" customHeight="1" x14ac:dyDescent="0.45">
      <c r="A74" s="225"/>
      <c r="B74" s="310"/>
      <c r="C74" s="297"/>
      <c r="D74" s="312"/>
      <c r="E74" s="314"/>
      <c r="F74" s="316"/>
      <c r="G74" s="304"/>
      <c r="H74" s="329"/>
      <c r="I74" s="227"/>
      <c r="J74" s="310"/>
      <c r="K74" s="297"/>
      <c r="L74" s="312"/>
      <c r="M74" s="314"/>
      <c r="N74" s="316"/>
      <c r="O74" s="304"/>
      <c r="P74" s="329"/>
      <c r="Q74" s="318"/>
      <c r="R74" s="225"/>
      <c r="S74" s="310"/>
      <c r="T74" s="297"/>
      <c r="U74" s="312"/>
      <c r="V74" s="314"/>
      <c r="W74" s="316"/>
      <c r="X74" s="304"/>
      <c r="Y74" s="306"/>
      <c r="Z74" s="308"/>
    </row>
    <row r="75" spans="1:26" s="187" customFormat="1" ht="22.2" customHeight="1" x14ac:dyDescent="0.45">
      <c r="A75" s="294" t="s">
        <v>7832</v>
      </c>
      <c r="B75" s="309"/>
      <c r="C75" s="295"/>
      <c r="D75" s="311" t="str">
        <f xml:space="preserve">
IF(C76="ア",VLOOKUP(A76,ア!$A:$C,2,FALSE),
IF(C76="イ",VLOOKUP(A76,イ!$A:$C,2,FALSE),
IF(C76="ウ",HLOOKUP(A76,ウ!$1:$6,4,FALSE),
IF(C76="エ",VLOOKUP(A76,エ!$A:$E,4,FALSE),""))))</f>
        <v/>
      </c>
      <c r="E75" s="313" t="str">
        <f xml:space="preserve">
IF(C76="ア",VLOOKUP(A76,ア!$A:$C,3,FALSE),
IF(C76="イ",VLOOKUP(A76,イ!$A:$C,3,FALSE),
IF(C76="ウ",HLOOKUP(A76,ウ!$1:$6,5,FALSE)&amp;HLOOKUP(A76,ウ!$1:$6,6,FALSE),
IF(C76="エ",VLOOKUP(A76,エ!$A:$E,4,FALSE),""))))</f>
        <v/>
      </c>
      <c r="F75" s="315"/>
      <c r="G75" s="303"/>
      <c r="H75" s="326"/>
      <c r="I75" s="298" t="s">
        <v>1969</v>
      </c>
      <c r="J75" s="309"/>
      <c r="K75" s="295"/>
      <c r="L75" s="311" t="str">
        <f xml:space="preserve">
IF(K76="ア",VLOOKUP(I76,ア!$A:$C,2,FALSE),
IF(K76="イ",VLOOKUP(I76,イ!$A:$C,2,FALSE),
IF(K76="ウ",HLOOKUP(I76,ウ!$1:$6,4,FALSE),
IF(K76="エ",VLOOKUP(I76,エ!$A:$E,4,FALSE),""))))</f>
        <v/>
      </c>
      <c r="M75" s="313" t="str">
        <f xml:space="preserve">
IF(K76="ア",VLOOKUP(I76,ア!$A:$C,3,FALSE),
IF(K76="イ",VLOOKUP(I76,イ!$A:$C,3,FALSE),
IF(K76="ウ",HLOOKUP(I76,ウ!$1:$6,5,FALSE)&amp;HLOOKUP(I76,ウ!$1:$6,6,FALSE),
IF(K76="エ",VLOOKUP(I76,エ!$A:$E,4,FALSE),""))))</f>
        <v/>
      </c>
      <c r="N75" s="315"/>
      <c r="O75" s="303"/>
      <c r="P75" s="326"/>
      <c r="Q75" s="317"/>
      <c r="R75" s="294" t="s">
        <v>1984</v>
      </c>
      <c r="S75" s="309"/>
      <c r="T75" s="295"/>
      <c r="U75" s="311" t="str">
        <f xml:space="preserve">
IF(T76="ア",VLOOKUP(R76,ア!$A:$C,2,FALSE),
IF(T76="イ",VLOOKUP(R76,イ!$A:$C,2,FALSE),
IF(T76="ウ",HLOOKUP(R76,ウ!$1:$6,4,FALSE),
IF(T76="エ",VLOOKUP(R76,エ!$A:$E,4,FALSE),""))))</f>
        <v/>
      </c>
      <c r="V75" s="313" t="str">
        <f xml:space="preserve">
IF(T76="ア",VLOOKUP(R76,ア!$A:$C,3,FALSE),
IF(T76="イ",VLOOKUP(R76,イ!$A:$C,3,FALSE),
IF(T76="ウ",HLOOKUP(R76,ウ!$1:$6,5,FALSE)&amp;HLOOKUP(R76,ウ!$1:$6,6,FALSE),
IF(T76="エ",VLOOKUP(R76,エ!$A:$E,4,FALSE),""))))</f>
        <v/>
      </c>
      <c r="W75" s="315"/>
      <c r="X75" s="303"/>
      <c r="Y75" s="305"/>
      <c r="Z75" s="307"/>
    </row>
    <row r="76" spans="1:26" s="184" customFormat="1" ht="22.2" customHeight="1" thickBot="1" x14ac:dyDescent="0.2">
      <c r="A76" s="226"/>
      <c r="B76" s="324"/>
      <c r="C76" s="299"/>
      <c r="D76" s="325"/>
      <c r="E76" s="319"/>
      <c r="F76" s="320"/>
      <c r="G76" s="321"/>
      <c r="H76" s="327"/>
      <c r="I76" s="228"/>
      <c r="J76" s="324"/>
      <c r="K76" s="299"/>
      <c r="L76" s="325"/>
      <c r="M76" s="319"/>
      <c r="N76" s="320"/>
      <c r="O76" s="321"/>
      <c r="P76" s="327"/>
      <c r="Q76" s="328"/>
      <c r="R76" s="226"/>
      <c r="S76" s="324"/>
      <c r="T76" s="299"/>
      <c r="U76" s="325"/>
      <c r="V76" s="319"/>
      <c r="W76" s="320"/>
      <c r="X76" s="321"/>
      <c r="Y76" s="322"/>
      <c r="Z76" s="323"/>
    </row>
    <row r="77" spans="1:26" s="187" customFormat="1" ht="22.2" customHeight="1" x14ac:dyDescent="0.45">
      <c r="A77" s="300" t="s">
        <v>7833</v>
      </c>
      <c r="B77" s="330"/>
      <c r="C77" s="301"/>
      <c r="D77" s="331" t="str">
        <f xml:space="preserve">
IF(C78="ア",VLOOKUP(A78,ア!$A:$C,2,FALSE),
IF(C78="イ",VLOOKUP(A78,イ!$A:$C,2,FALSE),
IF(C78="ウ",HLOOKUP(A78,ウ!$1:$6,4,FALSE),
IF(C78="エ",VLOOKUP(A78,エ!$A:$E,4,FALSE),""))))</f>
        <v/>
      </c>
      <c r="E77" s="332" t="str">
        <f xml:space="preserve">
IF(C78="ア",VLOOKUP(A78,ア!$A:$C,3,FALSE),
IF(C78="イ",VLOOKUP(A78,イ!$A:$C,3,FALSE),
IF(C78="ウ",HLOOKUP(A78,ウ!$1:$6,5,FALSE)&amp;HLOOKUP(A78,ウ!$1:$6,6,FALSE),
IF(C78="エ",VLOOKUP(A78,エ!$A:$E,4,FALSE),""))))</f>
        <v/>
      </c>
      <c r="F77" s="333"/>
      <c r="G77" s="334"/>
      <c r="H77" s="337"/>
      <c r="I77" s="302" t="s">
        <v>1987</v>
      </c>
      <c r="J77" s="330"/>
      <c r="K77" s="301"/>
      <c r="L77" s="331" t="str">
        <f xml:space="preserve">
IF(K78="ア",VLOOKUP(I78,ア!$A:$C,2,FALSE),
IF(K78="イ",VLOOKUP(I78,イ!$A:$C,2,FALSE),
IF(K78="ウ",HLOOKUP(I78,ウ!$1:$6,4,FALSE),
IF(K78="エ",VLOOKUP(I78,エ!$A:$E,4,FALSE),""))))</f>
        <v/>
      </c>
      <c r="M77" s="332" t="str">
        <f xml:space="preserve">
IF(K78="ア",VLOOKUP(I78,ア!$A:$C,3,FALSE),
IF(K78="イ",VLOOKUP(I78,イ!$A:$C,3,FALSE),
IF(K78="ウ",HLOOKUP(I78,ウ!$1:$6,5,FALSE)&amp;HLOOKUP(I78,ウ!$1:$6,6,FALSE),
IF(K78="エ",VLOOKUP(I78,エ!$A:$E,4,FALSE),""))))</f>
        <v/>
      </c>
      <c r="N77" s="333"/>
      <c r="O77" s="334"/>
      <c r="P77" s="337"/>
      <c r="Q77" s="338"/>
      <c r="R77" s="300" t="s">
        <v>2002</v>
      </c>
      <c r="S77" s="330"/>
      <c r="T77" s="301"/>
      <c r="U77" s="331" t="str">
        <f xml:space="preserve">
IF(T78="ア",VLOOKUP(R78,ア!$A:$C,2,FALSE),
IF(T78="イ",VLOOKUP(R78,イ!$A:$C,2,FALSE),
IF(T78="ウ",HLOOKUP(R78,ウ!$1:$6,4,FALSE),
IF(T78="エ",VLOOKUP(R78,エ!$A:$E,4,FALSE),""))))</f>
        <v/>
      </c>
      <c r="V77" s="332" t="str">
        <f xml:space="preserve">
IF(T78="ア",VLOOKUP(R78,ア!$A:$C,3,FALSE),
IF(T78="イ",VLOOKUP(R78,イ!$A:$C,3,FALSE),
IF(T78="ウ",HLOOKUP(R78,ウ!$1:$6,5,FALSE)&amp;HLOOKUP(R78,ウ!$1:$6,6,FALSE),
IF(T78="エ",VLOOKUP(R78,エ!$A:$E,4,FALSE),""))))</f>
        <v/>
      </c>
      <c r="W77" s="333"/>
      <c r="X77" s="334"/>
      <c r="Y77" s="335"/>
      <c r="Z77" s="336"/>
    </row>
    <row r="78" spans="1:26" s="187" customFormat="1" ht="22.2" customHeight="1" x14ac:dyDescent="0.45">
      <c r="A78" s="225"/>
      <c r="B78" s="310"/>
      <c r="C78" s="297"/>
      <c r="D78" s="312"/>
      <c r="E78" s="314"/>
      <c r="F78" s="316"/>
      <c r="G78" s="304"/>
      <c r="H78" s="329"/>
      <c r="I78" s="227"/>
      <c r="J78" s="310"/>
      <c r="K78" s="297"/>
      <c r="L78" s="312"/>
      <c r="M78" s="314"/>
      <c r="N78" s="316"/>
      <c r="O78" s="304"/>
      <c r="P78" s="329"/>
      <c r="Q78" s="318"/>
      <c r="R78" s="225"/>
      <c r="S78" s="310"/>
      <c r="T78" s="297"/>
      <c r="U78" s="312"/>
      <c r="V78" s="314"/>
      <c r="W78" s="316"/>
      <c r="X78" s="304"/>
      <c r="Y78" s="306"/>
      <c r="Z78" s="308"/>
    </row>
    <row r="79" spans="1:26" s="187" customFormat="1" ht="22.2" customHeight="1" x14ac:dyDescent="0.45">
      <c r="A79" s="294" t="s">
        <v>7834</v>
      </c>
      <c r="B79" s="309"/>
      <c r="C79" s="295"/>
      <c r="D79" s="311" t="str">
        <f xml:space="preserve">
IF(C80="ア",VLOOKUP(A80,ア!$A:$C,2,FALSE),
IF(C80="イ",VLOOKUP(A80,イ!$A:$C,2,FALSE),
IF(C80="ウ",HLOOKUP(A80,ウ!$1:$6,4,FALSE),
IF(C80="エ",VLOOKUP(A80,エ!$A:$E,4,FALSE),""))))</f>
        <v/>
      </c>
      <c r="E79" s="313" t="str">
        <f xml:space="preserve">
IF(C80="ア",VLOOKUP(A80,ア!$A:$C,3,FALSE),
IF(C80="イ",VLOOKUP(A80,イ!$A:$C,3,FALSE),
IF(C80="ウ",HLOOKUP(A80,ウ!$1:$6,5,FALSE)&amp;HLOOKUP(A80,ウ!$1:$6,6,FALSE),
IF(C80="エ",VLOOKUP(A80,エ!$A:$E,4,FALSE),""))))</f>
        <v/>
      </c>
      <c r="F79" s="315"/>
      <c r="G79" s="303"/>
      <c r="H79" s="326"/>
      <c r="I79" s="298" t="s">
        <v>1988</v>
      </c>
      <c r="J79" s="309"/>
      <c r="K79" s="295"/>
      <c r="L79" s="311" t="str">
        <f xml:space="preserve">
IF(K80="ア",VLOOKUP(I80,ア!$A:$C,2,FALSE),
IF(K80="イ",VLOOKUP(I80,イ!$A:$C,2,FALSE),
IF(K80="ウ",HLOOKUP(I80,ウ!$1:$6,4,FALSE),
IF(K80="エ",VLOOKUP(I80,エ!$A:$E,4,FALSE),""))))</f>
        <v/>
      </c>
      <c r="M79" s="313" t="str">
        <f xml:space="preserve">
IF(K80="ア",VLOOKUP(I80,ア!$A:$C,3,FALSE),
IF(K80="イ",VLOOKUP(I80,イ!$A:$C,3,FALSE),
IF(K80="ウ",HLOOKUP(I80,ウ!$1:$6,5,FALSE)&amp;HLOOKUP(I80,ウ!$1:$6,6,FALSE),
IF(K80="エ",VLOOKUP(I80,エ!$A:$E,4,FALSE),""))))</f>
        <v/>
      </c>
      <c r="N79" s="315"/>
      <c r="O79" s="303"/>
      <c r="P79" s="326"/>
      <c r="Q79" s="317"/>
      <c r="R79" s="294" t="s">
        <v>2003</v>
      </c>
      <c r="S79" s="309"/>
      <c r="T79" s="295"/>
      <c r="U79" s="311" t="str">
        <f xml:space="preserve">
IF(T80="ア",VLOOKUP(R80,ア!$A:$C,2,FALSE),
IF(T80="イ",VLOOKUP(R80,イ!$A:$C,2,FALSE),
IF(T80="ウ",HLOOKUP(R80,ウ!$1:$6,4,FALSE),
IF(T80="エ",VLOOKUP(R80,エ!$A:$E,4,FALSE),""))))</f>
        <v/>
      </c>
      <c r="V79" s="313" t="str">
        <f xml:space="preserve">
IF(T80="ア",VLOOKUP(R80,ア!$A:$C,3,FALSE),
IF(T80="イ",VLOOKUP(R80,イ!$A:$C,3,FALSE),
IF(T80="ウ",HLOOKUP(R80,ウ!$1:$6,5,FALSE)&amp;HLOOKUP(R80,ウ!$1:$6,6,FALSE),
IF(T80="エ",VLOOKUP(R80,エ!$A:$E,4,FALSE),""))))</f>
        <v/>
      </c>
      <c r="W79" s="315"/>
      <c r="X79" s="303"/>
      <c r="Y79" s="305"/>
      <c r="Z79" s="307"/>
    </row>
    <row r="80" spans="1:26" s="187" customFormat="1" ht="22.2" customHeight="1" x14ac:dyDescent="0.45">
      <c r="A80" s="225"/>
      <c r="B80" s="310"/>
      <c r="C80" s="297"/>
      <c r="D80" s="312"/>
      <c r="E80" s="314"/>
      <c r="F80" s="316"/>
      <c r="G80" s="304"/>
      <c r="H80" s="329"/>
      <c r="I80" s="227"/>
      <c r="J80" s="310"/>
      <c r="K80" s="297"/>
      <c r="L80" s="312"/>
      <c r="M80" s="314"/>
      <c r="N80" s="316"/>
      <c r="O80" s="304"/>
      <c r="P80" s="329"/>
      <c r="Q80" s="318"/>
      <c r="R80" s="225"/>
      <c r="S80" s="310"/>
      <c r="T80" s="297"/>
      <c r="U80" s="312"/>
      <c r="V80" s="314"/>
      <c r="W80" s="316"/>
      <c r="X80" s="304"/>
      <c r="Y80" s="306"/>
      <c r="Z80" s="308"/>
    </row>
    <row r="81" spans="1:26" s="187" customFormat="1" ht="22.2" customHeight="1" x14ac:dyDescent="0.45">
      <c r="A81" s="294" t="s">
        <v>7835</v>
      </c>
      <c r="B81" s="309"/>
      <c r="C81" s="295"/>
      <c r="D81" s="311" t="str">
        <f xml:space="preserve">
IF(C82="ア",VLOOKUP(A82,ア!$A:$C,2,FALSE),
IF(C82="イ",VLOOKUP(A82,イ!$A:$C,2,FALSE),
IF(C82="ウ",HLOOKUP(A82,ウ!$1:$6,4,FALSE),
IF(C82="エ",VLOOKUP(A82,エ!$A:$E,4,FALSE),""))))</f>
        <v/>
      </c>
      <c r="E81" s="313" t="str">
        <f xml:space="preserve">
IF(C82="ア",VLOOKUP(A82,ア!$A:$C,3,FALSE),
IF(C82="イ",VLOOKUP(A82,イ!$A:$C,3,FALSE),
IF(C82="ウ",HLOOKUP(A82,ウ!$1:$6,5,FALSE)&amp;HLOOKUP(A82,ウ!$1:$6,6,FALSE),
IF(C82="エ",VLOOKUP(A82,エ!$A:$E,4,FALSE),""))))</f>
        <v/>
      </c>
      <c r="F81" s="315"/>
      <c r="G81" s="303"/>
      <c r="H81" s="326"/>
      <c r="I81" s="298" t="s">
        <v>1989</v>
      </c>
      <c r="J81" s="309"/>
      <c r="K81" s="295"/>
      <c r="L81" s="311" t="str">
        <f xml:space="preserve">
IF(K82="ア",VLOOKUP(I82,ア!$A:$C,2,FALSE),
IF(K82="イ",VLOOKUP(I82,イ!$A:$C,2,FALSE),
IF(K82="ウ",HLOOKUP(I82,ウ!$1:$6,4,FALSE),
IF(K82="エ",VLOOKUP(I82,エ!$A:$E,4,FALSE),""))))</f>
        <v/>
      </c>
      <c r="M81" s="313" t="str">
        <f xml:space="preserve">
IF(K82="ア",VLOOKUP(I82,ア!$A:$C,3,FALSE),
IF(K82="イ",VLOOKUP(I82,イ!$A:$C,3,FALSE),
IF(K82="ウ",HLOOKUP(I82,ウ!$1:$6,5,FALSE)&amp;HLOOKUP(I82,ウ!$1:$6,6,FALSE),
IF(K82="エ",VLOOKUP(I82,エ!$A:$E,4,FALSE),""))))</f>
        <v/>
      </c>
      <c r="N81" s="315"/>
      <c r="O81" s="303"/>
      <c r="P81" s="326"/>
      <c r="Q81" s="317"/>
      <c r="R81" s="294" t="s">
        <v>2004</v>
      </c>
      <c r="S81" s="309"/>
      <c r="T81" s="295"/>
      <c r="U81" s="311" t="str">
        <f xml:space="preserve">
IF(T82="ア",VLOOKUP(R82,ア!$A:$C,2,FALSE),
IF(T82="イ",VLOOKUP(R82,イ!$A:$C,2,FALSE),
IF(T82="ウ",HLOOKUP(R82,ウ!$1:$6,4,FALSE),
IF(T82="エ",VLOOKUP(R82,エ!$A:$E,4,FALSE),""))))</f>
        <v/>
      </c>
      <c r="V81" s="313" t="str">
        <f xml:space="preserve">
IF(T82="ア",VLOOKUP(R82,ア!$A:$C,3,FALSE),
IF(T82="イ",VLOOKUP(R82,イ!$A:$C,3,FALSE),
IF(T82="ウ",HLOOKUP(R82,ウ!$1:$6,5,FALSE)&amp;HLOOKUP(R82,ウ!$1:$6,6,FALSE),
IF(T82="エ",VLOOKUP(R82,エ!$A:$E,4,FALSE),""))))</f>
        <v/>
      </c>
      <c r="W81" s="315"/>
      <c r="X81" s="303"/>
      <c r="Y81" s="305"/>
      <c r="Z81" s="307"/>
    </row>
    <row r="82" spans="1:26" s="187" customFormat="1" ht="22.2" customHeight="1" x14ac:dyDescent="0.45">
      <c r="A82" s="225"/>
      <c r="B82" s="310"/>
      <c r="C82" s="297"/>
      <c r="D82" s="312"/>
      <c r="E82" s="314"/>
      <c r="F82" s="316"/>
      <c r="G82" s="304"/>
      <c r="H82" s="329"/>
      <c r="I82" s="227"/>
      <c r="J82" s="310"/>
      <c r="K82" s="297"/>
      <c r="L82" s="312"/>
      <c r="M82" s="314"/>
      <c r="N82" s="316"/>
      <c r="O82" s="304"/>
      <c r="P82" s="329"/>
      <c r="Q82" s="318"/>
      <c r="R82" s="225"/>
      <c r="S82" s="310"/>
      <c r="T82" s="297"/>
      <c r="U82" s="312"/>
      <c r="V82" s="314"/>
      <c r="W82" s="316"/>
      <c r="X82" s="304"/>
      <c r="Y82" s="306"/>
      <c r="Z82" s="308"/>
    </row>
    <row r="83" spans="1:26" s="187" customFormat="1" ht="22.2" customHeight="1" x14ac:dyDescent="0.45">
      <c r="A83" s="294" t="s">
        <v>1985</v>
      </c>
      <c r="B83" s="309"/>
      <c r="C83" s="295"/>
      <c r="D83" s="311" t="str">
        <f xml:space="preserve">
IF(C84="ア",VLOOKUP(A84,ア!$A:$C,2,FALSE),
IF(C84="イ",VLOOKUP(A84,イ!$A:$C,2,FALSE),
IF(C84="ウ",HLOOKUP(A84,ウ!$1:$6,4,FALSE),
IF(C84="エ",VLOOKUP(A84,エ!$A:$E,4,FALSE),""))))</f>
        <v/>
      </c>
      <c r="E83" s="313" t="str">
        <f xml:space="preserve">
IF(C84="ア",VLOOKUP(A84,ア!$A:$C,3,FALSE),
IF(C84="イ",VLOOKUP(A84,イ!$A:$C,3,FALSE),
IF(C84="ウ",HLOOKUP(A84,ウ!$1:$6,5,FALSE)&amp;HLOOKUP(A84,ウ!$1:$6,6,FALSE),
IF(C84="エ",VLOOKUP(A84,エ!$A:$E,4,FALSE),""))))</f>
        <v/>
      </c>
      <c r="F83" s="315"/>
      <c r="G83" s="303"/>
      <c r="H83" s="326"/>
      <c r="I83" s="298" t="s">
        <v>1990</v>
      </c>
      <c r="J83" s="309"/>
      <c r="K83" s="295"/>
      <c r="L83" s="311" t="str">
        <f xml:space="preserve">
IF(K84="ア",VLOOKUP(I84,ア!$A:$C,2,FALSE),
IF(K84="イ",VLOOKUP(I84,イ!$A:$C,2,FALSE),
IF(K84="ウ",HLOOKUP(I84,ウ!$1:$6,4,FALSE),
IF(K84="エ",VLOOKUP(I84,エ!$A:$E,4,FALSE),""))))</f>
        <v/>
      </c>
      <c r="M83" s="313" t="str">
        <f xml:space="preserve">
IF(K84="ア",VLOOKUP(I84,ア!$A:$C,3,FALSE),
IF(K84="イ",VLOOKUP(I84,イ!$A:$C,3,FALSE),
IF(K84="ウ",HLOOKUP(I84,ウ!$1:$6,5,FALSE)&amp;HLOOKUP(I84,ウ!$1:$6,6,FALSE),
IF(K84="エ",VLOOKUP(I84,エ!$A:$E,4,FALSE),""))))</f>
        <v/>
      </c>
      <c r="N83" s="315"/>
      <c r="O83" s="303"/>
      <c r="P83" s="326"/>
      <c r="Q83" s="317"/>
      <c r="R83" s="294" t="s">
        <v>2005</v>
      </c>
      <c r="S83" s="309"/>
      <c r="T83" s="295"/>
      <c r="U83" s="311" t="str">
        <f xml:space="preserve">
IF(T84="ア",VLOOKUP(R84,ア!$A:$C,2,FALSE),
IF(T84="イ",VLOOKUP(R84,イ!$A:$C,2,FALSE),
IF(T84="ウ",HLOOKUP(R84,ウ!$1:$6,4,FALSE),
IF(T84="エ",VLOOKUP(R84,エ!$A:$E,4,FALSE),""))))</f>
        <v/>
      </c>
      <c r="V83" s="313" t="str">
        <f xml:space="preserve">
IF(T84="ア",VLOOKUP(R84,ア!$A:$C,3,FALSE),
IF(T84="イ",VLOOKUP(R84,イ!$A:$C,3,FALSE),
IF(T84="ウ",HLOOKUP(R84,ウ!$1:$6,5,FALSE)&amp;HLOOKUP(R84,ウ!$1:$6,6,FALSE),
IF(T84="エ",VLOOKUP(R84,エ!$A:$E,4,FALSE),""))))</f>
        <v/>
      </c>
      <c r="W83" s="315"/>
      <c r="X83" s="303"/>
      <c r="Y83" s="305"/>
      <c r="Z83" s="307"/>
    </row>
    <row r="84" spans="1:26" s="187" customFormat="1" ht="22.2" customHeight="1" x14ac:dyDescent="0.45">
      <c r="A84" s="225"/>
      <c r="B84" s="310"/>
      <c r="C84" s="297"/>
      <c r="D84" s="312"/>
      <c r="E84" s="314"/>
      <c r="F84" s="316"/>
      <c r="G84" s="304"/>
      <c r="H84" s="329"/>
      <c r="I84" s="227"/>
      <c r="J84" s="310"/>
      <c r="K84" s="297"/>
      <c r="L84" s="312"/>
      <c r="M84" s="314"/>
      <c r="N84" s="316"/>
      <c r="O84" s="304"/>
      <c r="P84" s="329"/>
      <c r="Q84" s="318"/>
      <c r="R84" s="225"/>
      <c r="S84" s="310"/>
      <c r="T84" s="297"/>
      <c r="U84" s="312"/>
      <c r="V84" s="314"/>
      <c r="W84" s="316"/>
      <c r="X84" s="304"/>
      <c r="Y84" s="306"/>
      <c r="Z84" s="308"/>
    </row>
    <row r="85" spans="1:26" s="187" customFormat="1" ht="22.2" customHeight="1" x14ac:dyDescent="0.45">
      <c r="A85" s="294" t="s">
        <v>1986</v>
      </c>
      <c r="B85" s="309"/>
      <c r="C85" s="295"/>
      <c r="D85" s="311" t="str">
        <f xml:space="preserve">
IF(C86="ア",VLOOKUP(A86,ア!$A:$C,2,FALSE),
IF(C86="イ",VLOOKUP(A86,イ!$A:$C,2,FALSE),
IF(C86="ウ",HLOOKUP(A86,ウ!$1:$6,4,FALSE),
IF(C86="エ",VLOOKUP(A86,エ!$A:$E,4,FALSE),""))))</f>
        <v/>
      </c>
      <c r="E85" s="313" t="str">
        <f xml:space="preserve">
IF(C86="ア",VLOOKUP(A86,ア!$A:$C,3,FALSE),
IF(C86="イ",VLOOKUP(A86,イ!$A:$C,3,FALSE),
IF(C86="ウ",HLOOKUP(A86,ウ!$1:$6,5,FALSE)&amp;HLOOKUP(A86,ウ!$1:$6,6,FALSE),
IF(C86="エ",VLOOKUP(A86,エ!$A:$E,4,FALSE),""))))</f>
        <v/>
      </c>
      <c r="F85" s="315"/>
      <c r="G85" s="303"/>
      <c r="H85" s="326"/>
      <c r="I85" s="298" t="s">
        <v>1991</v>
      </c>
      <c r="J85" s="309"/>
      <c r="K85" s="295"/>
      <c r="L85" s="311" t="str">
        <f xml:space="preserve">
IF(K86="ア",VLOOKUP(I86,ア!$A:$C,2,FALSE),
IF(K86="イ",VLOOKUP(I86,イ!$A:$C,2,FALSE),
IF(K86="ウ",HLOOKUP(I86,ウ!$1:$6,4,FALSE),
IF(K86="エ",VLOOKUP(I86,エ!$A:$E,4,FALSE),""))))</f>
        <v/>
      </c>
      <c r="M85" s="313" t="str">
        <f xml:space="preserve">
IF(K86="ア",VLOOKUP(I86,ア!$A:$C,3,FALSE),
IF(K86="イ",VLOOKUP(I86,イ!$A:$C,3,FALSE),
IF(K86="ウ",HLOOKUP(I86,ウ!$1:$6,5,FALSE)&amp;HLOOKUP(I86,ウ!$1:$6,6,FALSE),
IF(K86="エ",VLOOKUP(I86,エ!$A:$E,4,FALSE),""))))</f>
        <v/>
      </c>
      <c r="N85" s="315"/>
      <c r="O85" s="303"/>
      <c r="P85" s="326"/>
      <c r="Q85" s="317"/>
      <c r="R85" s="294" t="s">
        <v>2006</v>
      </c>
      <c r="S85" s="309"/>
      <c r="T85" s="295"/>
      <c r="U85" s="311" t="str">
        <f xml:space="preserve">
IF(T86="ア",VLOOKUP(R86,ア!$A:$C,2,FALSE),
IF(T86="イ",VLOOKUP(R86,イ!$A:$C,2,FALSE),
IF(T86="ウ",HLOOKUP(R86,ウ!$1:$6,4,FALSE),
IF(T86="エ",VLOOKUP(R86,エ!$A:$E,4,FALSE),""))))</f>
        <v/>
      </c>
      <c r="V85" s="313" t="str">
        <f xml:space="preserve">
IF(T86="ア",VLOOKUP(R86,ア!$A:$C,3,FALSE),
IF(T86="イ",VLOOKUP(R86,イ!$A:$C,3,FALSE),
IF(T86="ウ",HLOOKUP(R86,ウ!$1:$6,5,FALSE)&amp;HLOOKUP(R86,ウ!$1:$6,6,FALSE),
IF(T86="エ",VLOOKUP(R86,エ!$A:$E,4,FALSE),""))))</f>
        <v/>
      </c>
      <c r="W85" s="315"/>
      <c r="X85" s="303"/>
      <c r="Y85" s="305"/>
      <c r="Z85" s="307"/>
    </row>
    <row r="86" spans="1:26" s="187" customFormat="1" ht="22.2" customHeight="1" x14ac:dyDescent="0.45">
      <c r="A86" s="225"/>
      <c r="B86" s="310"/>
      <c r="C86" s="297"/>
      <c r="D86" s="312"/>
      <c r="E86" s="314"/>
      <c r="F86" s="316"/>
      <c r="G86" s="304"/>
      <c r="H86" s="329"/>
      <c r="I86" s="227"/>
      <c r="J86" s="310"/>
      <c r="K86" s="297"/>
      <c r="L86" s="312"/>
      <c r="M86" s="314"/>
      <c r="N86" s="316"/>
      <c r="O86" s="304"/>
      <c r="P86" s="329"/>
      <c r="Q86" s="318"/>
      <c r="R86" s="225"/>
      <c r="S86" s="310"/>
      <c r="T86" s="297"/>
      <c r="U86" s="312"/>
      <c r="V86" s="314"/>
      <c r="W86" s="316"/>
      <c r="X86" s="304"/>
      <c r="Y86" s="306"/>
      <c r="Z86" s="308"/>
    </row>
    <row r="87" spans="1:26" s="187" customFormat="1" ht="22.2" customHeight="1" x14ac:dyDescent="0.45">
      <c r="A87" s="294" t="s">
        <v>7836</v>
      </c>
      <c r="B87" s="309"/>
      <c r="C87" s="295"/>
      <c r="D87" s="311" t="str">
        <f xml:space="preserve">
IF(C88="ア",VLOOKUP(A88,ア!$A:$C,2,FALSE),
IF(C88="イ",VLOOKUP(A88,イ!$A:$C,2,FALSE),
IF(C88="ウ",HLOOKUP(A88,ウ!$1:$6,4,FALSE),
IF(C88="エ",VLOOKUP(A88,エ!$A:$E,4,FALSE),""))))</f>
        <v/>
      </c>
      <c r="E87" s="313" t="str">
        <f xml:space="preserve">
IF(C88="ア",VLOOKUP(A88,ア!$A:$C,3,FALSE),
IF(C88="イ",VLOOKUP(A88,イ!$A:$C,3,FALSE),
IF(C88="ウ",HLOOKUP(A88,ウ!$1:$6,5,FALSE)&amp;HLOOKUP(A88,ウ!$1:$6,6,FALSE),
IF(C88="エ",VLOOKUP(A88,エ!$A:$E,4,FALSE),""))))</f>
        <v/>
      </c>
      <c r="F87" s="315"/>
      <c r="G87" s="303"/>
      <c r="H87" s="326"/>
      <c r="I87" s="298" t="s">
        <v>1992</v>
      </c>
      <c r="J87" s="309"/>
      <c r="K87" s="295"/>
      <c r="L87" s="311" t="str">
        <f xml:space="preserve">
IF(K88="ア",VLOOKUP(I88,ア!$A:$C,2,FALSE),
IF(K88="イ",VLOOKUP(I88,イ!$A:$C,2,FALSE),
IF(K88="ウ",HLOOKUP(I88,ウ!$1:$6,4,FALSE),
IF(K88="エ",VLOOKUP(I88,エ!$A:$E,4,FALSE),""))))</f>
        <v/>
      </c>
      <c r="M87" s="313" t="str">
        <f xml:space="preserve">
IF(K88="ア",VLOOKUP(I88,ア!$A:$C,3,FALSE),
IF(K88="イ",VLOOKUP(I88,イ!$A:$C,3,FALSE),
IF(K88="ウ",HLOOKUP(I88,ウ!$1:$6,5,FALSE)&amp;HLOOKUP(I88,ウ!$1:$6,6,FALSE),
IF(K88="エ",VLOOKUP(I88,エ!$A:$E,4,FALSE),""))))</f>
        <v/>
      </c>
      <c r="N87" s="315"/>
      <c r="O87" s="303"/>
      <c r="P87" s="326"/>
      <c r="Q87" s="317"/>
      <c r="R87" s="294" t="s">
        <v>2007</v>
      </c>
      <c r="S87" s="309"/>
      <c r="T87" s="295"/>
      <c r="U87" s="311" t="str">
        <f xml:space="preserve">
IF(T88="ア",VLOOKUP(R88,ア!$A:$C,2,FALSE),
IF(T88="イ",VLOOKUP(R88,イ!$A:$C,2,FALSE),
IF(T88="ウ",HLOOKUP(R88,ウ!$1:$6,4,FALSE),
IF(T88="エ",VLOOKUP(R88,エ!$A:$E,4,FALSE),""))))</f>
        <v/>
      </c>
      <c r="V87" s="313" t="str">
        <f xml:space="preserve">
IF(T88="ア",VLOOKUP(R88,ア!$A:$C,3,FALSE),
IF(T88="イ",VLOOKUP(R88,イ!$A:$C,3,FALSE),
IF(T88="ウ",HLOOKUP(R88,ウ!$1:$6,5,FALSE)&amp;HLOOKUP(R88,ウ!$1:$6,6,FALSE),
IF(T88="エ",VLOOKUP(R88,エ!$A:$E,4,FALSE),""))))</f>
        <v/>
      </c>
      <c r="W87" s="315"/>
      <c r="X87" s="303"/>
      <c r="Y87" s="305"/>
      <c r="Z87" s="307"/>
    </row>
    <row r="88" spans="1:26" s="187" customFormat="1" ht="22.2" customHeight="1" x14ac:dyDescent="0.45">
      <c r="A88" s="225"/>
      <c r="B88" s="310"/>
      <c r="C88" s="297"/>
      <c r="D88" s="312"/>
      <c r="E88" s="314"/>
      <c r="F88" s="316"/>
      <c r="G88" s="304"/>
      <c r="H88" s="329"/>
      <c r="I88" s="227"/>
      <c r="J88" s="310"/>
      <c r="K88" s="297"/>
      <c r="L88" s="312"/>
      <c r="M88" s="314"/>
      <c r="N88" s="316"/>
      <c r="O88" s="304"/>
      <c r="P88" s="329"/>
      <c r="Q88" s="318"/>
      <c r="R88" s="225"/>
      <c r="S88" s="310"/>
      <c r="T88" s="297"/>
      <c r="U88" s="312"/>
      <c r="V88" s="314"/>
      <c r="W88" s="316"/>
      <c r="X88" s="304"/>
      <c r="Y88" s="306"/>
      <c r="Z88" s="308"/>
    </row>
    <row r="89" spans="1:26" s="187" customFormat="1" ht="22.2" customHeight="1" x14ac:dyDescent="0.45">
      <c r="A89" s="294" t="s">
        <v>7837</v>
      </c>
      <c r="B89" s="309"/>
      <c r="C89" s="295"/>
      <c r="D89" s="311" t="str">
        <f xml:space="preserve">
IF(C90="ア",VLOOKUP(A90,ア!$A:$C,2,FALSE),
IF(C90="イ",VLOOKUP(A90,イ!$A:$C,2,FALSE),
IF(C90="ウ",HLOOKUP(A90,ウ!$1:$6,4,FALSE),
IF(C90="エ",VLOOKUP(A90,エ!$A:$E,4,FALSE),""))))</f>
        <v/>
      </c>
      <c r="E89" s="313" t="str">
        <f xml:space="preserve">
IF(C90="ア",VLOOKUP(A90,ア!$A:$C,3,FALSE),
IF(C90="イ",VLOOKUP(A90,イ!$A:$C,3,FALSE),
IF(C90="ウ",HLOOKUP(A90,ウ!$1:$6,5,FALSE)&amp;HLOOKUP(A90,ウ!$1:$6,6,FALSE),
IF(C90="エ",VLOOKUP(A90,エ!$A:$E,4,FALSE),""))))</f>
        <v/>
      </c>
      <c r="F89" s="315"/>
      <c r="G89" s="303"/>
      <c r="H89" s="326"/>
      <c r="I89" s="298" t="s">
        <v>1993</v>
      </c>
      <c r="J89" s="309"/>
      <c r="K89" s="295"/>
      <c r="L89" s="311" t="str">
        <f xml:space="preserve">
IF(K90="ア",VLOOKUP(I90,ア!$A:$C,2,FALSE),
IF(K90="イ",VLOOKUP(I90,イ!$A:$C,2,FALSE),
IF(K90="ウ",HLOOKUP(I90,ウ!$1:$6,4,FALSE),
IF(K90="エ",VLOOKUP(I90,エ!$A:$E,4,FALSE),""))))</f>
        <v/>
      </c>
      <c r="M89" s="313" t="str">
        <f xml:space="preserve">
IF(K90="ア",VLOOKUP(I90,ア!$A:$C,3,FALSE),
IF(K90="イ",VLOOKUP(I90,イ!$A:$C,3,FALSE),
IF(K90="ウ",HLOOKUP(I90,ウ!$1:$6,5,FALSE)&amp;HLOOKUP(I90,ウ!$1:$6,6,FALSE),
IF(K90="エ",VLOOKUP(I90,エ!$A:$E,4,FALSE),""))))</f>
        <v/>
      </c>
      <c r="N89" s="315"/>
      <c r="O89" s="303"/>
      <c r="P89" s="326"/>
      <c r="Q89" s="317"/>
      <c r="R89" s="294" t="s">
        <v>2008</v>
      </c>
      <c r="S89" s="309"/>
      <c r="T89" s="295"/>
      <c r="U89" s="311" t="str">
        <f xml:space="preserve">
IF(T90="ア",VLOOKUP(R90,ア!$A:$C,2,FALSE),
IF(T90="イ",VLOOKUP(R90,イ!$A:$C,2,FALSE),
IF(T90="ウ",HLOOKUP(R90,ウ!$1:$6,4,FALSE),
IF(T90="エ",VLOOKUP(R90,エ!$A:$E,4,FALSE),""))))</f>
        <v/>
      </c>
      <c r="V89" s="313" t="str">
        <f xml:space="preserve">
IF(T90="ア",VLOOKUP(R90,ア!$A:$C,3,FALSE),
IF(T90="イ",VLOOKUP(R90,イ!$A:$C,3,FALSE),
IF(T90="ウ",HLOOKUP(R90,ウ!$1:$6,5,FALSE)&amp;HLOOKUP(R90,ウ!$1:$6,6,FALSE),
IF(T90="エ",VLOOKUP(R90,エ!$A:$E,4,FALSE),""))))</f>
        <v/>
      </c>
      <c r="W89" s="315"/>
      <c r="X89" s="303"/>
      <c r="Y89" s="305"/>
      <c r="Z89" s="307"/>
    </row>
    <row r="90" spans="1:26" s="187" customFormat="1" ht="22.2" customHeight="1" x14ac:dyDescent="0.45">
      <c r="A90" s="225"/>
      <c r="B90" s="310"/>
      <c r="C90" s="297"/>
      <c r="D90" s="312"/>
      <c r="E90" s="314"/>
      <c r="F90" s="316"/>
      <c r="G90" s="304"/>
      <c r="H90" s="329"/>
      <c r="I90" s="227"/>
      <c r="J90" s="310"/>
      <c r="K90" s="297"/>
      <c r="L90" s="312"/>
      <c r="M90" s="314"/>
      <c r="N90" s="316"/>
      <c r="O90" s="304"/>
      <c r="P90" s="329"/>
      <c r="Q90" s="318"/>
      <c r="R90" s="225"/>
      <c r="S90" s="310"/>
      <c r="T90" s="297"/>
      <c r="U90" s="312"/>
      <c r="V90" s="314"/>
      <c r="W90" s="316"/>
      <c r="X90" s="304"/>
      <c r="Y90" s="306"/>
      <c r="Z90" s="308"/>
    </row>
    <row r="91" spans="1:26" s="187" customFormat="1" ht="22.2" customHeight="1" x14ac:dyDescent="0.45">
      <c r="A91" s="294" t="s">
        <v>7838</v>
      </c>
      <c r="B91" s="309"/>
      <c r="C91" s="295"/>
      <c r="D91" s="311" t="str">
        <f xml:space="preserve">
IF(C92="ア",VLOOKUP(A92,ア!$A:$C,2,FALSE),
IF(C92="イ",VLOOKUP(A92,イ!$A:$C,2,FALSE),
IF(C92="ウ",HLOOKUP(A92,ウ!$1:$6,4,FALSE),
IF(C92="エ",VLOOKUP(A92,エ!$A:$E,4,FALSE),""))))</f>
        <v/>
      </c>
      <c r="E91" s="313" t="str">
        <f xml:space="preserve">
IF(C92="ア",VLOOKUP(A92,ア!$A:$C,3,FALSE),
IF(C92="イ",VLOOKUP(A92,イ!$A:$C,3,FALSE),
IF(C92="ウ",HLOOKUP(A92,ウ!$1:$6,5,FALSE)&amp;HLOOKUP(A92,ウ!$1:$6,6,FALSE),
IF(C92="エ",VLOOKUP(A92,エ!$A:$E,4,FALSE),""))))</f>
        <v/>
      </c>
      <c r="F91" s="315"/>
      <c r="G91" s="303"/>
      <c r="H91" s="326"/>
      <c r="I91" s="298" t="s">
        <v>1994</v>
      </c>
      <c r="J91" s="309"/>
      <c r="K91" s="295"/>
      <c r="L91" s="311" t="str">
        <f xml:space="preserve">
IF(K92="ア",VLOOKUP(I92,ア!$A:$C,2,FALSE),
IF(K92="イ",VLOOKUP(I92,イ!$A:$C,2,FALSE),
IF(K92="ウ",HLOOKUP(I92,ウ!$1:$6,4,FALSE),
IF(K92="エ",VLOOKUP(I92,エ!$A:$E,4,FALSE),""))))</f>
        <v/>
      </c>
      <c r="M91" s="313" t="str">
        <f xml:space="preserve">
IF(K92="ア",VLOOKUP(I92,ア!$A:$C,3,FALSE),
IF(K92="イ",VLOOKUP(I92,イ!$A:$C,3,FALSE),
IF(K92="ウ",HLOOKUP(I92,ウ!$1:$6,5,FALSE)&amp;HLOOKUP(I92,ウ!$1:$6,6,FALSE),
IF(K92="エ",VLOOKUP(I92,エ!$A:$E,4,FALSE),""))))</f>
        <v/>
      </c>
      <c r="N91" s="315"/>
      <c r="O91" s="303"/>
      <c r="P91" s="326"/>
      <c r="Q91" s="317"/>
      <c r="R91" s="294" t="s">
        <v>2009</v>
      </c>
      <c r="S91" s="309"/>
      <c r="T91" s="295"/>
      <c r="U91" s="311" t="str">
        <f xml:space="preserve">
IF(T92="ア",VLOOKUP(R92,ア!$A:$C,2,FALSE),
IF(T92="イ",VLOOKUP(R92,イ!$A:$C,2,FALSE),
IF(T92="ウ",HLOOKUP(R92,ウ!$1:$6,4,FALSE),
IF(T92="エ",VLOOKUP(R92,エ!$A:$E,4,FALSE),""))))</f>
        <v/>
      </c>
      <c r="V91" s="313" t="str">
        <f xml:space="preserve">
IF(T92="ア",VLOOKUP(R92,ア!$A:$C,3,FALSE),
IF(T92="イ",VLOOKUP(R92,イ!$A:$C,3,FALSE),
IF(T92="ウ",HLOOKUP(R92,ウ!$1:$6,5,FALSE)&amp;HLOOKUP(R92,ウ!$1:$6,6,FALSE),
IF(T92="エ",VLOOKUP(R92,エ!$A:$E,4,FALSE),""))))</f>
        <v/>
      </c>
      <c r="W91" s="315"/>
      <c r="X91" s="303"/>
      <c r="Y91" s="305"/>
      <c r="Z91" s="307"/>
    </row>
    <row r="92" spans="1:26" s="187" customFormat="1" ht="22.2" customHeight="1" x14ac:dyDescent="0.45">
      <c r="A92" s="225"/>
      <c r="B92" s="310"/>
      <c r="C92" s="297"/>
      <c r="D92" s="312"/>
      <c r="E92" s="314"/>
      <c r="F92" s="316"/>
      <c r="G92" s="304"/>
      <c r="H92" s="329"/>
      <c r="I92" s="227"/>
      <c r="J92" s="310"/>
      <c r="K92" s="297"/>
      <c r="L92" s="312"/>
      <c r="M92" s="314"/>
      <c r="N92" s="316"/>
      <c r="O92" s="304"/>
      <c r="P92" s="329"/>
      <c r="Q92" s="318"/>
      <c r="R92" s="225"/>
      <c r="S92" s="310"/>
      <c r="T92" s="297"/>
      <c r="U92" s="312"/>
      <c r="V92" s="314"/>
      <c r="W92" s="316"/>
      <c r="X92" s="304"/>
      <c r="Y92" s="306"/>
      <c r="Z92" s="308"/>
    </row>
    <row r="93" spans="1:26" s="187" customFormat="1" ht="22.2" customHeight="1" x14ac:dyDescent="0.45">
      <c r="A93" s="294" t="s">
        <v>7839</v>
      </c>
      <c r="B93" s="309"/>
      <c r="C93" s="295"/>
      <c r="D93" s="311" t="str">
        <f xml:space="preserve">
IF(C94="ア",VLOOKUP(A94,ア!$A:$C,2,FALSE),
IF(C94="イ",VLOOKUP(A94,イ!$A:$C,2,FALSE),
IF(C94="ウ",HLOOKUP(A94,ウ!$1:$6,4,FALSE),
IF(C94="エ",VLOOKUP(A94,エ!$A:$E,4,FALSE),""))))</f>
        <v/>
      </c>
      <c r="E93" s="313" t="str">
        <f xml:space="preserve">
IF(C94="ア",VLOOKUP(A94,ア!$A:$C,3,FALSE),
IF(C94="イ",VLOOKUP(A94,イ!$A:$C,3,FALSE),
IF(C94="ウ",HLOOKUP(A94,ウ!$1:$6,5,FALSE)&amp;HLOOKUP(A94,ウ!$1:$6,6,FALSE),
IF(C94="エ",VLOOKUP(A94,エ!$A:$E,4,FALSE),""))))</f>
        <v/>
      </c>
      <c r="F93" s="315"/>
      <c r="G93" s="303"/>
      <c r="H93" s="326"/>
      <c r="I93" s="298" t="s">
        <v>1995</v>
      </c>
      <c r="J93" s="309"/>
      <c r="K93" s="295"/>
      <c r="L93" s="311" t="str">
        <f xml:space="preserve">
IF(K94="ア",VLOOKUP(I94,ア!$A:$C,2,FALSE),
IF(K94="イ",VLOOKUP(I94,イ!$A:$C,2,FALSE),
IF(K94="ウ",HLOOKUP(I94,ウ!$1:$6,4,FALSE),
IF(K94="エ",VLOOKUP(I94,エ!$A:$E,4,FALSE),""))))</f>
        <v/>
      </c>
      <c r="M93" s="313" t="str">
        <f xml:space="preserve">
IF(K94="ア",VLOOKUP(I94,ア!$A:$C,3,FALSE),
IF(K94="イ",VLOOKUP(I94,イ!$A:$C,3,FALSE),
IF(K94="ウ",HLOOKUP(I94,ウ!$1:$6,5,FALSE)&amp;HLOOKUP(I94,ウ!$1:$6,6,FALSE),
IF(K94="エ",VLOOKUP(I94,エ!$A:$E,4,FALSE),""))))</f>
        <v/>
      </c>
      <c r="N93" s="315"/>
      <c r="O93" s="303"/>
      <c r="P93" s="326"/>
      <c r="Q93" s="317"/>
      <c r="R93" s="294" t="s">
        <v>2010</v>
      </c>
      <c r="S93" s="309"/>
      <c r="T93" s="295"/>
      <c r="U93" s="311" t="str">
        <f xml:space="preserve">
IF(T94="ア",VLOOKUP(R94,ア!$A:$C,2,FALSE),
IF(T94="イ",VLOOKUP(R94,イ!$A:$C,2,FALSE),
IF(T94="ウ",HLOOKUP(R94,ウ!$1:$6,4,FALSE),
IF(T94="エ",VLOOKUP(R94,エ!$A:$E,4,FALSE),""))))</f>
        <v/>
      </c>
      <c r="V93" s="313" t="str">
        <f xml:space="preserve">
IF(T94="ア",VLOOKUP(R94,ア!$A:$C,3,FALSE),
IF(T94="イ",VLOOKUP(R94,イ!$A:$C,3,FALSE),
IF(T94="ウ",HLOOKUP(R94,ウ!$1:$6,5,FALSE)&amp;HLOOKUP(R94,ウ!$1:$6,6,FALSE),
IF(T94="エ",VLOOKUP(R94,エ!$A:$E,4,FALSE),""))))</f>
        <v/>
      </c>
      <c r="W93" s="315"/>
      <c r="X93" s="303"/>
      <c r="Y93" s="305"/>
      <c r="Z93" s="307"/>
    </row>
    <row r="94" spans="1:26" s="187" customFormat="1" ht="22.2" customHeight="1" x14ac:dyDescent="0.45">
      <c r="A94" s="225"/>
      <c r="B94" s="310"/>
      <c r="C94" s="297"/>
      <c r="D94" s="312"/>
      <c r="E94" s="314"/>
      <c r="F94" s="316"/>
      <c r="G94" s="304"/>
      <c r="H94" s="329"/>
      <c r="I94" s="227"/>
      <c r="J94" s="310"/>
      <c r="K94" s="297"/>
      <c r="L94" s="312"/>
      <c r="M94" s="314"/>
      <c r="N94" s="316"/>
      <c r="O94" s="304"/>
      <c r="P94" s="329"/>
      <c r="Q94" s="318"/>
      <c r="R94" s="225"/>
      <c r="S94" s="310"/>
      <c r="T94" s="297"/>
      <c r="U94" s="312"/>
      <c r="V94" s="314"/>
      <c r="W94" s="316"/>
      <c r="X94" s="304"/>
      <c r="Y94" s="306"/>
      <c r="Z94" s="308"/>
    </row>
    <row r="95" spans="1:26" s="187" customFormat="1" ht="22.2" customHeight="1" x14ac:dyDescent="0.45">
      <c r="A95" s="294" t="s">
        <v>7840</v>
      </c>
      <c r="B95" s="309"/>
      <c r="C95" s="295"/>
      <c r="D95" s="311" t="str">
        <f xml:space="preserve">
IF(C96="ア",VLOOKUP(A96,ア!$A:$C,2,FALSE),
IF(C96="イ",VLOOKUP(A96,イ!$A:$C,2,FALSE),
IF(C96="ウ",HLOOKUP(A96,ウ!$1:$6,4,FALSE),
IF(C96="エ",VLOOKUP(A96,エ!$A:$E,4,FALSE),""))))</f>
        <v/>
      </c>
      <c r="E95" s="313" t="str">
        <f xml:space="preserve">
IF(C96="ア",VLOOKUP(A96,ア!$A:$C,3,FALSE),
IF(C96="イ",VLOOKUP(A96,イ!$A:$C,3,FALSE),
IF(C96="ウ",HLOOKUP(A96,ウ!$1:$6,5,FALSE)&amp;HLOOKUP(A96,ウ!$1:$6,6,FALSE),
IF(C96="エ",VLOOKUP(A96,エ!$A:$E,4,FALSE),""))))</f>
        <v/>
      </c>
      <c r="F95" s="315"/>
      <c r="G95" s="303"/>
      <c r="H95" s="326"/>
      <c r="I95" s="298" t="s">
        <v>1996</v>
      </c>
      <c r="J95" s="309"/>
      <c r="K95" s="295"/>
      <c r="L95" s="311" t="str">
        <f xml:space="preserve">
IF(K96="ア",VLOOKUP(I96,ア!$A:$C,2,FALSE),
IF(K96="イ",VLOOKUP(I96,イ!$A:$C,2,FALSE),
IF(K96="ウ",HLOOKUP(I96,ウ!$1:$6,4,FALSE),
IF(K96="エ",VLOOKUP(I96,エ!$A:$E,4,FALSE),""))))</f>
        <v/>
      </c>
      <c r="M95" s="313" t="str">
        <f xml:space="preserve">
IF(K96="ア",VLOOKUP(I96,ア!$A:$C,3,FALSE),
IF(K96="イ",VLOOKUP(I96,イ!$A:$C,3,FALSE),
IF(K96="ウ",HLOOKUP(I96,ウ!$1:$6,5,FALSE)&amp;HLOOKUP(I96,ウ!$1:$6,6,FALSE),
IF(K96="エ",VLOOKUP(I96,エ!$A:$E,4,FALSE),""))))</f>
        <v/>
      </c>
      <c r="N95" s="315"/>
      <c r="O95" s="303"/>
      <c r="P95" s="326"/>
      <c r="Q95" s="317"/>
      <c r="R95" s="294" t="s">
        <v>2011</v>
      </c>
      <c r="S95" s="309"/>
      <c r="T95" s="295"/>
      <c r="U95" s="311" t="str">
        <f xml:space="preserve">
IF(T96="ア",VLOOKUP(R96,ア!$A:$C,2,FALSE),
IF(T96="イ",VLOOKUP(R96,イ!$A:$C,2,FALSE),
IF(T96="ウ",HLOOKUP(R96,ウ!$1:$6,4,FALSE),
IF(T96="エ",VLOOKUP(R96,エ!$A:$E,4,FALSE),""))))</f>
        <v/>
      </c>
      <c r="V95" s="313" t="str">
        <f xml:space="preserve">
IF(T96="ア",VLOOKUP(R96,ア!$A:$C,3,FALSE),
IF(T96="イ",VLOOKUP(R96,イ!$A:$C,3,FALSE),
IF(T96="ウ",HLOOKUP(R96,ウ!$1:$6,5,FALSE)&amp;HLOOKUP(R96,ウ!$1:$6,6,FALSE),
IF(T96="エ",VLOOKUP(R96,エ!$A:$E,4,FALSE),""))))</f>
        <v/>
      </c>
      <c r="W95" s="315"/>
      <c r="X95" s="303"/>
      <c r="Y95" s="305"/>
      <c r="Z95" s="307"/>
    </row>
    <row r="96" spans="1:26" s="187" customFormat="1" ht="22.2" customHeight="1" x14ac:dyDescent="0.45">
      <c r="A96" s="225"/>
      <c r="B96" s="310"/>
      <c r="C96" s="297"/>
      <c r="D96" s="312"/>
      <c r="E96" s="314"/>
      <c r="F96" s="316"/>
      <c r="G96" s="304"/>
      <c r="H96" s="329"/>
      <c r="I96" s="227"/>
      <c r="J96" s="310"/>
      <c r="K96" s="297"/>
      <c r="L96" s="312"/>
      <c r="M96" s="314"/>
      <c r="N96" s="316"/>
      <c r="O96" s="304"/>
      <c r="P96" s="329"/>
      <c r="Q96" s="318"/>
      <c r="R96" s="225"/>
      <c r="S96" s="310"/>
      <c r="T96" s="297"/>
      <c r="U96" s="312"/>
      <c r="V96" s="314"/>
      <c r="W96" s="316"/>
      <c r="X96" s="304"/>
      <c r="Y96" s="306"/>
      <c r="Z96" s="308"/>
    </row>
    <row r="97" spans="1:26" s="187" customFormat="1" ht="22.2" customHeight="1" x14ac:dyDescent="0.45">
      <c r="A97" s="294" t="s">
        <v>7841</v>
      </c>
      <c r="B97" s="309"/>
      <c r="C97" s="295"/>
      <c r="D97" s="311" t="str">
        <f xml:space="preserve">
IF(C98="ア",VLOOKUP(A98,ア!$A:$C,2,FALSE),
IF(C98="イ",VLOOKUP(A98,イ!$A:$C,2,FALSE),
IF(C98="ウ",HLOOKUP(A98,ウ!$1:$6,4,FALSE),
IF(C98="エ",VLOOKUP(A98,エ!$A:$E,4,FALSE),""))))</f>
        <v/>
      </c>
      <c r="E97" s="313" t="str">
        <f xml:space="preserve">
IF(C98="ア",VLOOKUP(A98,ア!$A:$C,3,FALSE),
IF(C98="イ",VLOOKUP(A98,イ!$A:$C,3,FALSE),
IF(C98="ウ",HLOOKUP(A98,ウ!$1:$6,5,FALSE)&amp;HLOOKUP(A98,ウ!$1:$6,6,FALSE),
IF(C98="エ",VLOOKUP(A98,エ!$A:$E,4,FALSE),""))))</f>
        <v/>
      </c>
      <c r="F97" s="315"/>
      <c r="G97" s="303"/>
      <c r="H97" s="326"/>
      <c r="I97" s="298" t="s">
        <v>1997</v>
      </c>
      <c r="J97" s="309"/>
      <c r="K97" s="295"/>
      <c r="L97" s="311" t="str">
        <f xml:space="preserve">
IF(K98="ア",VLOOKUP(I98,ア!$A:$C,2,FALSE),
IF(K98="イ",VLOOKUP(I98,イ!$A:$C,2,FALSE),
IF(K98="ウ",HLOOKUP(I98,ウ!$1:$6,4,FALSE),
IF(K98="エ",VLOOKUP(I98,エ!$A:$E,4,FALSE),""))))</f>
        <v/>
      </c>
      <c r="M97" s="313" t="str">
        <f xml:space="preserve">
IF(K98="ア",VLOOKUP(I98,ア!$A:$C,3,FALSE),
IF(K98="イ",VLOOKUP(I98,イ!$A:$C,3,FALSE),
IF(K98="ウ",HLOOKUP(I98,ウ!$1:$6,5,FALSE)&amp;HLOOKUP(I98,ウ!$1:$6,6,FALSE),
IF(K98="エ",VLOOKUP(I98,エ!$A:$E,4,FALSE),""))))</f>
        <v/>
      </c>
      <c r="N97" s="315"/>
      <c r="O97" s="303"/>
      <c r="P97" s="326"/>
      <c r="Q97" s="317"/>
      <c r="R97" s="294" t="s">
        <v>2012</v>
      </c>
      <c r="S97" s="309"/>
      <c r="T97" s="295"/>
      <c r="U97" s="311" t="str">
        <f xml:space="preserve">
IF(T98="ア",VLOOKUP(R98,ア!$A:$C,2,FALSE),
IF(T98="イ",VLOOKUP(R98,イ!$A:$C,2,FALSE),
IF(T98="ウ",HLOOKUP(R98,ウ!$1:$6,4,FALSE),
IF(T98="エ",VLOOKUP(R98,エ!$A:$E,4,FALSE),""))))</f>
        <v/>
      </c>
      <c r="V97" s="313" t="str">
        <f xml:space="preserve">
IF(T98="ア",VLOOKUP(R98,ア!$A:$C,3,FALSE),
IF(T98="イ",VLOOKUP(R98,イ!$A:$C,3,FALSE),
IF(T98="ウ",HLOOKUP(R98,ウ!$1:$6,5,FALSE)&amp;HLOOKUP(R98,ウ!$1:$6,6,FALSE),
IF(T98="エ",VLOOKUP(R98,エ!$A:$E,4,FALSE),""))))</f>
        <v/>
      </c>
      <c r="W97" s="315"/>
      <c r="X97" s="303"/>
      <c r="Y97" s="305"/>
      <c r="Z97" s="307"/>
    </row>
    <row r="98" spans="1:26" s="187" customFormat="1" ht="22.2" customHeight="1" x14ac:dyDescent="0.45">
      <c r="A98" s="225"/>
      <c r="B98" s="310"/>
      <c r="C98" s="297"/>
      <c r="D98" s="312"/>
      <c r="E98" s="314"/>
      <c r="F98" s="316"/>
      <c r="G98" s="304"/>
      <c r="H98" s="329"/>
      <c r="I98" s="227"/>
      <c r="J98" s="310"/>
      <c r="K98" s="297"/>
      <c r="L98" s="312"/>
      <c r="M98" s="314"/>
      <c r="N98" s="316"/>
      <c r="O98" s="304"/>
      <c r="P98" s="329"/>
      <c r="Q98" s="318"/>
      <c r="R98" s="225"/>
      <c r="S98" s="310"/>
      <c r="T98" s="297"/>
      <c r="U98" s="312"/>
      <c r="V98" s="314"/>
      <c r="W98" s="316"/>
      <c r="X98" s="304"/>
      <c r="Y98" s="306"/>
      <c r="Z98" s="308"/>
    </row>
    <row r="99" spans="1:26" s="187" customFormat="1" ht="22.2" customHeight="1" x14ac:dyDescent="0.45">
      <c r="A99" s="294" t="s">
        <v>7842</v>
      </c>
      <c r="B99" s="309"/>
      <c r="C99" s="295"/>
      <c r="D99" s="311" t="str">
        <f xml:space="preserve">
IF(C100="ア",VLOOKUP(A100,ア!$A:$C,2,FALSE),
IF(C100="イ",VLOOKUP(A100,イ!$A:$C,2,FALSE),
IF(C100="ウ",HLOOKUP(A100,ウ!$1:$6,4,FALSE),
IF(C100="エ",VLOOKUP(A100,エ!$A:$E,4,FALSE),""))))</f>
        <v/>
      </c>
      <c r="E99" s="313" t="str">
        <f xml:space="preserve">
IF(C100="ア",VLOOKUP(A100,ア!$A:$C,3,FALSE),
IF(C100="イ",VLOOKUP(A100,イ!$A:$C,3,FALSE),
IF(C100="ウ",HLOOKUP(A100,ウ!$1:$6,5,FALSE)&amp;HLOOKUP(A100,ウ!$1:$6,6,FALSE),
IF(C100="エ",VLOOKUP(A100,エ!$A:$E,4,FALSE),""))))</f>
        <v/>
      </c>
      <c r="F99" s="315"/>
      <c r="G99" s="303"/>
      <c r="H99" s="326"/>
      <c r="I99" s="298" t="s">
        <v>1998</v>
      </c>
      <c r="J99" s="309"/>
      <c r="K99" s="295"/>
      <c r="L99" s="311" t="str">
        <f xml:space="preserve">
IF(K100="ア",VLOOKUP(I100,ア!$A:$C,2,FALSE),
IF(K100="イ",VLOOKUP(I100,イ!$A:$C,2,FALSE),
IF(K100="ウ",HLOOKUP(I100,ウ!$1:$6,4,FALSE),
IF(K100="エ",VLOOKUP(I100,エ!$A:$E,4,FALSE),""))))</f>
        <v/>
      </c>
      <c r="M99" s="313" t="str">
        <f xml:space="preserve">
IF(K100="ア",VLOOKUP(I100,ア!$A:$C,3,FALSE),
IF(K100="イ",VLOOKUP(I100,イ!$A:$C,3,FALSE),
IF(K100="ウ",HLOOKUP(I100,ウ!$1:$6,5,FALSE)&amp;HLOOKUP(I100,ウ!$1:$6,6,FALSE),
IF(K100="エ",VLOOKUP(I100,エ!$A:$E,4,FALSE),""))))</f>
        <v/>
      </c>
      <c r="N99" s="315"/>
      <c r="O99" s="303"/>
      <c r="P99" s="326"/>
      <c r="Q99" s="317"/>
      <c r="R99" s="294" t="s">
        <v>2013</v>
      </c>
      <c r="S99" s="309"/>
      <c r="T99" s="295"/>
      <c r="U99" s="311" t="str">
        <f xml:space="preserve">
IF(T100="ア",VLOOKUP(R100,ア!$A:$C,2,FALSE),
IF(T100="イ",VLOOKUP(R100,イ!$A:$C,2,FALSE),
IF(T100="ウ",HLOOKUP(R100,ウ!$1:$6,4,FALSE),
IF(T100="エ",VLOOKUP(R100,エ!$A:$E,4,FALSE),""))))</f>
        <v/>
      </c>
      <c r="V99" s="313" t="str">
        <f xml:space="preserve">
IF(T100="ア",VLOOKUP(R100,ア!$A:$C,3,FALSE),
IF(T100="イ",VLOOKUP(R100,イ!$A:$C,3,FALSE),
IF(T100="ウ",HLOOKUP(R100,ウ!$1:$6,5,FALSE)&amp;HLOOKUP(R100,ウ!$1:$6,6,FALSE),
IF(T100="エ",VLOOKUP(R100,エ!$A:$E,4,FALSE),""))))</f>
        <v/>
      </c>
      <c r="W99" s="315"/>
      <c r="X99" s="303"/>
      <c r="Y99" s="305"/>
      <c r="Z99" s="307"/>
    </row>
    <row r="100" spans="1:26" s="187" customFormat="1" ht="22.2" customHeight="1" x14ac:dyDescent="0.45">
      <c r="A100" s="225"/>
      <c r="B100" s="310"/>
      <c r="C100" s="297"/>
      <c r="D100" s="312"/>
      <c r="E100" s="314"/>
      <c r="F100" s="316"/>
      <c r="G100" s="304"/>
      <c r="H100" s="329"/>
      <c r="I100" s="227"/>
      <c r="J100" s="310"/>
      <c r="K100" s="297"/>
      <c r="L100" s="312"/>
      <c r="M100" s="314"/>
      <c r="N100" s="316"/>
      <c r="O100" s="304"/>
      <c r="P100" s="329"/>
      <c r="Q100" s="318"/>
      <c r="R100" s="225"/>
      <c r="S100" s="310"/>
      <c r="T100" s="297"/>
      <c r="U100" s="312"/>
      <c r="V100" s="314"/>
      <c r="W100" s="316"/>
      <c r="X100" s="304"/>
      <c r="Y100" s="306"/>
      <c r="Z100" s="308"/>
    </row>
    <row r="101" spans="1:26" s="187" customFormat="1" ht="22.2" customHeight="1" x14ac:dyDescent="0.45">
      <c r="A101" s="294" t="s">
        <v>7843</v>
      </c>
      <c r="B101" s="309"/>
      <c r="C101" s="295"/>
      <c r="D101" s="311" t="str">
        <f xml:space="preserve">
IF(C102="ア",VLOOKUP(A102,ア!$A:$C,2,FALSE),
IF(C102="イ",VLOOKUP(A102,イ!$A:$C,2,FALSE),
IF(C102="ウ",HLOOKUP(A102,ウ!$1:$6,4,FALSE),
IF(C102="エ",VLOOKUP(A102,エ!$A:$E,4,FALSE),""))))</f>
        <v/>
      </c>
      <c r="E101" s="313" t="str">
        <f xml:space="preserve">
IF(C102="ア",VLOOKUP(A102,ア!$A:$C,3,FALSE),
IF(C102="イ",VLOOKUP(A102,イ!$A:$C,3,FALSE),
IF(C102="ウ",HLOOKUP(A102,ウ!$1:$6,5,FALSE)&amp;HLOOKUP(A102,ウ!$1:$6,6,FALSE),
IF(C102="エ",VLOOKUP(A102,エ!$A:$E,4,FALSE),""))))</f>
        <v/>
      </c>
      <c r="F101" s="315"/>
      <c r="G101" s="303"/>
      <c r="H101" s="326"/>
      <c r="I101" s="298" t="s">
        <v>1999</v>
      </c>
      <c r="J101" s="309"/>
      <c r="K101" s="295"/>
      <c r="L101" s="311" t="str">
        <f xml:space="preserve">
IF(K102="ア",VLOOKUP(I102,ア!$A:$C,2,FALSE),
IF(K102="イ",VLOOKUP(I102,イ!$A:$C,2,FALSE),
IF(K102="ウ",HLOOKUP(I102,ウ!$1:$6,4,FALSE),
IF(K102="エ",VLOOKUP(I102,エ!$A:$E,4,FALSE),""))))</f>
        <v/>
      </c>
      <c r="M101" s="313" t="str">
        <f xml:space="preserve">
IF(K102="ア",VLOOKUP(I102,ア!$A:$C,3,FALSE),
IF(K102="イ",VLOOKUP(I102,イ!$A:$C,3,FALSE),
IF(K102="ウ",HLOOKUP(I102,ウ!$1:$6,5,FALSE)&amp;HLOOKUP(I102,ウ!$1:$6,6,FALSE),
IF(K102="エ",VLOOKUP(I102,エ!$A:$E,4,FALSE),""))))</f>
        <v/>
      </c>
      <c r="N101" s="315"/>
      <c r="O101" s="303"/>
      <c r="P101" s="326"/>
      <c r="Q101" s="317"/>
      <c r="R101" s="294" t="s">
        <v>2014</v>
      </c>
      <c r="S101" s="309"/>
      <c r="T101" s="295"/>
      <c r="U101" s="311" t="str">
        <f xml:space="preserve">
IF(T102="ア",VLOOKUP(R102,ア!$A:$C,2,FALSE),
IF(T102="イ",VLOOKUP(R102,イ!$A:$C,2,FALSE),
IF(T102="ウ",HLOOKUP(R102,ウ!$1:$6,4,FALSE),
IF(T102="エ",VLOOKUP(R102,エ!$A:$E,4,FALSE),""))))</f>
        <v/>
      </c>
      <c r="V101" s="313" t="str">
        <f xml:space="preserve">
IF(T102="ア",VLOOKUP(R102,ア!$A:$C,3,FALSE),
IF(T102="イ",VLOOKUP(R102,イ!$A:$C,3,FALSE),
IF(T102="ウ",HLOOKUP(R102,ウ!$1:$6,5,FALSE)&amp;HLOOKUP(R102,ウ!$1:$6,6,FALSE),
IF(T102="エ",VLOOKUP(R102,エ!$A:$E,4,FALSE),""))))</f>
        <v/>
      </c>
      <c r="W101" s="315"/>
      <c r="X101" s="303"/>
      <c r="Y101" s="305"/>
      <c r="Z101" s="307"/>
    </row>
    <row r="102" spans="1:26" s="187" customFormat="1" ht="22.2" customHeight="1" x14ac:dyDescent="0.45">
      <c r="A102" s="225"/>
      <c r="B102" s="310"/>
      <c r="C102" s="297"/>
      <c r="D102" s="312"/>
      <c r="E102" s="314"/>
      <c r="F102" s="316"/>
      <c r="G102" s="304"/>
      <c r="H102" s="329"/>
      <c r="I102" s="227"/>
      <c r="J102" s="310"/>
      <c r="K102" s="297"/>
      <c r="L102" s="312"/>
      <c r="M102" s="314"/>
      <c r="N102" s="316"/>
      <c r="O102" s="304"/>
      <c r="P102" s="329"/>
      <c r="Q102" s="318"/>
      <c r="R102" s="225"/>
      <c r="S102" s="310"/>
      <c r="T102" s="297"/>
      <c r="U102" s="312"/>
      <c r="V102" s="314"/>
      <c r="W102" s="316"/>
      <c r="X102" s="304"/>
      <c r="Y102" s="306"/>
      <c r="Z102" s="308"/>
    </row>
    <row r="103" spans="1:26" s="187" customFormat="1" ht="22.2" customHeight="1" x14ac:dyDescent="0.45">
      <c r="A103" s="294" t="s">
        <v>7844</v>
      </c>
      <c r="B103" s="309"/>
      <c r="C103" s="295"/>
      <c r="D103" s="311" t="str">
        <f xml:space="preserve">
IF(C104="ア",VLOOKUP(A104,ア!$A:$C,2,FALSE),
IF(C104="イ",VLOOKUP(A104,イ!$A:$C,2,FALSE),
IF(C104="ウ",HLOOKUP(A104,ウ!$1:$6,4,FALSE),
IF(C104="エ",VLOOKUP(A104,エ!$A:$E,4,FALSE),""))))</f>
        <v/>
      </c>
      <c r="E103" s="313" t="str">
        <f xml:space="preserve">
IF(C104="ア",VLOOKUP(A104,ア!$A:$C,3,FALSE),
IF(C104="イ",VLOOKUP(A104,イ!$A:$C,3,FALSE),
IF(C104="ウ",HLOOKUP(A104,ウ!$1:$6,5,FALSE)&amp;HLOOKUP(A104,ウ!$1:$6,6,FALSE),
IF(C104="エ",VLOOKUP(A104,エ!$A:$E,4,FALSE),""))))</f>
        <v/>
      </c>
      <c r="F103" s="315"/>
      <c r="G103" s="303"/>
      <c r="H103" s="326"/>
      <c r="I103" s="298" t="s">
        <v>2000</v>
      </c>
      <c r="J103" s="309"/>
      <c r="K103" s="295"/>
      <c r="L103" s="311" t="str">
        <f xml:space="preserve">
IF(K104="ア",VLOOKUP(I104,ア!$A:$C,2,FALSE),
IF(K104="イ",VLOOKUP(I104,イ!$A:$C,2,FALSE),
IF(K104="ウ",HLOOKUP(I104,ウ!$1:$6,4,FALSE),
IF(K104="エ",VLOOKUP(I104,エ!$A:$E,4,FALSE),""))))</f>
        <v/>
      </c>
      <c r="M103" s="313" t="str">
        <f xml:space="preserve">
IF(K104="ア",VLOOKUP(I104,ア!$A:$C,3,FALSE),
IF(K104="イ",VLOOKUP(I104,イ!$A:$C,3,FALSE),
IF(K104="ウ",HLOOKUP(I104,ウ!$1:$6,5,FALSE)&amp;HLOOKUP(I104,ウ!$1:$6,6,FALSE),
IF(K104="エ",VLOOKUP(I104,エ!$A:$E,4,FALSE),""))))</f>
        <v/>
      </c>
      <c r="N103" s="315"/>
      <c r="O103" s="303"/>
      <c r="P103" s="326"/>
      <c r="Q103" s="317"/>
      <c r="R103" s="294" t="s">
        <v>2015</v>
      </c>
      <c r="S103" s="309"/>
      <c r="T103" s="295"/>
      <c r="U103" s="311" t="str">
        <f xml:space="preserve">
IF(T104="ア",VLOOKUP(R104,ア!$A:$C,2,FALSE),
IF(T104="イ",VLOOKUP(R104,イ!$A:$C,2,FALSE),
IF(T104="ウ",HLOOKUP(R104,ウ!$1:$6,4,FALSE),
IF(T104="エ",VLOOKUP(R104,エ!$A:$E,4,FALSE),""))))</f>
        <v/>
      </c>
      <c r="V103" s="313" t="str">
        <f xml:space="preserve">
IF(T104="ア",VLOOKUP(R104,ア!$A:$C,3,FALSE),
IF(T104="イ",VLOOKUP(R104,イ!$A:$C,3,FALSE),
IF(T104="ウ",HLOOKUP(R104,ウ!$1:$6,5,FALSE)&amp;HLOOKUP(R104,ウ!$1:$6,6,FALSE),
IF(T104="エ",VLOOKUP(R104,エ!$A:$E,4,FALSE),""))))</f>
        <v/>
      </c>
      <c r="W103" s="315"/>
      <c r="X103" s="303"/>
      <c r="Y103" s="305"/>
      <c r="Z103" s="307"/>
    </row>
    <row r="104" spans="1:26" s="187" customFormat="1" ht="22.2" customHeight="1" x14ac:dyDescent="0.45">
      <c r="A104" s="225"/>
      <c r="B104" s="310"/>
      <c r="C104" s="297"/>
      <c r="D104" s="312"/>
      <c r="E104" s="314"/>
      <c r="F104" s="316"/>
      <c r="G104" s="304"/>
      <c r="H104" s="329"/>
      <c r="I104" s="227"/>
      <c r="J104" s="310"/>
      <c r="K104" s="297"/>
      <c r="L104" s="312"/>
      <c r="M104" s="314"/>
      <c r="N104" s="316"/>
      <c r="O104" s="304"/>
      <c r="P104" s="329"/>
      <c r="Q104" s="318"/>
      <c r="R104" s="225"/>
      <c r="S104" s="310"/>
      <c r="T104" s="297"/>
      <c r="U104" s="312"/>
      <c r="V104" s="314"/>
      <c r="W104" s="316"/>
      <c r="X104" s="304"/>
      <c r="Y104" s="306"/>
      <c r="Z104" s="308"/>
    </row>
    <row r="105" spans="1:26" s="187" customFormat="1" ht="22.2" customHeight="1" x14ac:dyDescent="0.45">
      <c r="A105" s="294" t="s">
        <v>7845</v>
      </c>
      <c r="B105" s="309"/>
      <c r="C105" s="295"/>
      <c r="D105" s="311" t="str">
        <f xml:space="preserve">
IF(C106="ア",VLOOKUP(A106,ア!$A:$C,2,FALSE),
IF(C106="イ",VLOOKUP(A106,イ!$A:$C,2,FALSE),
IF(C106="ウ",HLOOKUP(A106,ウ!$1:$6,4,FALSE),
IF(C106="エ",VLOOKUP(A106,エ!$A:$E,4,FALSE),""))))</f>
        <v/>
      </c>
      <c r="E105" s="313" t="str">
        <f xml:space="preserve">
IF(C106="ア",VLOOKUP(A106,ア!$A:$C,3,FALSE),
IF(C106="イ",VLOOKUP(A106,イ!$A:$C,3,FALSE),
IF(C106="ウ",HLOOKUP(A106,ウ!$1:$6,5,FALSE)&amp;HLOOKUP(A106,ウ!$1:$6,6,FALSE),
IF(C106="エ",VLOOKUP(A106,エ!$A:$E,4,FALSE),""))))</f>
        <v/>
      </c>
      <c r="F105" s="315"/>
      <c r="G105" s="303"/>
      <c r="H105" s="326"/>
      <c r="I105" s="298" t="s">
        <v>2001</v>
      </c>
      <c r="J105" s="309"/>
      <c r="K105" s="295"/>
      <c r="L105" s="311" t="str">
        <f xml:space="preserve">
IF(K106="ア",VLOOKUP(I106,ア!$A:$C,2,FALSE),
IF(K106="イ",VLOOKUP(I106,イ!$A:$C,2,FALSE),
IF(K106="ウ",HLOOKUP(I106,ウ!$1:$6,4,FALSE),
IF(K106="エ",VLOOKUP(I106,エ!$A:$E,4,FALSE),""))))</f>
        <v/>
      </c>
      <c r="M105" s="313" t="str">
        <f xml:space="preserve">
IF(K106="ア",VLOOKUP(I106,ア!$A:$C,3,FALSE),
IF(K106="イ",VLOOKUP(I106,イ!$A:$C,3,FALSE),
IF(K106="ウ",HLOOKUP(I106,ウ!$1:$6,5,FALSE)&amp;HLOOKUP(I106,ウ!$1:$6,6,FALSE),
IF(K106="エ",VLOOKUP(I106,エ!$A:$E,4,FALSE),""))))</f>
        <v/>
      </c>
      <c r="N105" s="315"/>
      <c r="O105" s="303"/>
      <c r="P105" s="326"/>
      <c r="Q105" s="317"/>
      <c r="R105" s="294" t="s">
        <v>2016</v>
      </c>
      <c r="S105" s="309"/>
      <c r="T105" s="295"/>
      <c r="U105" s="311" t="str">
        <f xml:space="preserve">
IF(T106="ア",VLOOKUP(R106,ア!$A:$C,2,FALSE),
IF(T106="イ",VLOOKUP(R106,イ!$A:$C,2,FALSE),
IF(T106="ウ",HLOOKUP(R106,ウ!$1:$6,4,FALSE),
IF(T106="エ",VLOOKUP(R106,エ!$A:$E,4,FALSE),""))))</f>
        <v/>
      </c>
      <c r="V105" s="313" t="str">
        <f xml:space="preserve">
IF(T106="ア",VLOOKUP(R106,ア!$A:$C,3,FALSE),
IF(T106="イ",VLOOKUP(R106,イ!$A:$C,3,FALSE),
IF(T106="ウ",HLOOKUP(R106,ウ!$1:$6,5,FALSE)&amp;HLOOKUP(R106,ウ!$1:$6,6,FALSE),
IF(T106="エ",VLOOKUP(R106,エ!$A:$E,4,FALSE),""))))</f>
        <v/>
      </c>
      <c r="W105" s="315"/>
      <c r="X105" s="303"/>
      <c r="Y105" s="305"/>
      <c r="Z105" s="307"/>
    </row>
    <row r="106" spans="1:26" s="184" customFormat="1" ht="22.2" customHeight="1" thickBot="1" x14ac:dyDescent="0.2">
      <c r="A106" s="226"/>
      <c r="B106" s="324"/>
      <c r="C106" s="299"/>
      <c r="D106" s="325"/>
      <c r="E106" s="319"/>
      <c r="F106" s="320"/>
      <c r="G106" s="321"/>
      <c r="H106" s="327"/>
      <c r="I106" s="228"/>
      <c r="J106" s="324"/>
      <c r="K106" s="299"/>
      <c r="L106" s="325"/>
      <c r="M106" s="319"/>
      <c r="N106" s="320"/>
      <c r="O106" s="321"/>
      <c r="P106" s="327"/>
      <c r="Q106" s="328"/>
      <c r="R106" s="226"/>
      <c r="S106" s="324"/>
      <c r="T106" s="299"/>
      <c r="U106" s="325"/>
      <c r="V106" s="319"/>
      <c r="W106" s="320"/>
      <c r="X106" s="321"/>
      <c r="Y106" s="322"/>
      <c r="Z106" s="323"/>
    </row>
    <row r="107" spans="1:26" s="187" customFormat="1" ht="22.2" customHeight="1" x14ac:dyDescent="0.45">
      <c r="A107" s="300" t="s">
        <v>7846</v>
      </c>
      <c r="B107" s="330"/>
      <c r="C107" s="301"/>
      <c r="D107" s="331" t="str">
        <f xml:space="preserve">
IF(C108="ア",VLOOKUP(A108,ア!$A:$C,2,FALSE),
IF(C108="イ",VLOOKUP(A108,イ!$A:$C,2,FALSE),
IF(C108="ウ",HLOOKUP(A108,ウ!$1:$6,4,FALSE),
IF(C108="エ",VLOOKUP(A108,エ!$A:$E,4,FALSE),""))))</f>
        <v/>
      </c>
      <c r="E107" s="332" t="str">
        <f xml:space="preserve">
IF(C108="ア",VLOOKUP(A108,ア!$A:$C,3,FALSE),
IF(C108="イ",VLOOKUP(A108,イ!$A:$C,3,FALSE),
IF(C108="ウ",HLOOKUP(A108,ウ!$1:$6,5,FALSE)&amp;HLOOKUP(A108,ウ!$1:$6,6,FALSE),
IF(C108="エ",VLOOKUP(A108,エ!$A:$E,4,FALSE),""))))</f>
        <v/>
      </c>
      <c r="F107" s="333"/>
      <c r="G107" s="334"/>
      <c r="H107" s="337"/>
      <c r="I107" s="302" t="s">
        <v>2112</v>
      </c>
      <c r="J107" s="330"/>
      <c r="K107" s="301"/>
      <c r="L107" s="331" t="str">
        <f xml:space="preserve">
IF(K108="ア",VLOOKUP(I108,ア!$A:$C,2,FALSE),
IF(K108="イ",VLOOKUP(I108,イ!$A:$C,2,FALSE),
IF(K108="ウ",HLOOKUP(I108,ウ!$1:$6,4,FALSE),
IF(K108="エ",VLOOKUP(I108,エ!$A:$E,4,FALSE),""))))</f>
        <v/>
      </c>
      <c r="M107" s="332" t="str">
        <f xml:space="preserve">
IF(K108="ア",VLOOKUP(I108,ア!$A:$C,3,FALSE),
IF(K108="イ",VLOOKUP(I108,イ!$A:$C,3,FALSE),
IF(K108="ウ",HLOOKUP(I108,ウ!$1:$6,5,FALSE)&amp;HLOOKUP(I108,ウ!$1:$6,6,FALSE),
IF(K108="エ",VLOOKUP(I108,エ!$A:$E,4,FALSE),""))))</f>
        <v/>
      </c>
      <c r="N107" s="333"/>
      <c r="O107" s="334"/>
      <c r="P107" s="337"/>
      <c r="Q107" s="338"/>
      <c r="R107" s="300" t="s">
        <v>2127</v>
      </c>
      <c r="S107" s="330"/>
      <c r="T107" s="301"/>
      <c r="U107" s="340" t="str">
        <f xml:space="preserve">
IF(T108="ア",VLOOKUP(R108,ア!$A:$C,2,FALSE),
IF(T108="イ",VLOOKUP(R108,イ!$A:$C,2,FALSE),
IF(T108="ウ",HLOOKUP(R108,ウ!$1:$6,4,FALSE),
IF(T108="エ",VLOOKUP(R108,エ!$A:$E,4,FALSE),""))))</f>
        <v/>
      </c>
      <c r="V107" s="339" t="str">
        <f xml:space="preserve">
IF(T108="ア",VLOOKUP(R108,ア!$A:$C,3,FALSE),
IF(T108="イ",VLOOKUP(R108,イ!$A:$C,3,FALSE),
IF(T108="ウ",HLOOKUP(R108,ウ!$1:$6,5,FALSE)&amp;HLOOKUP(R108,ウ!$1:$6,6,FALSE),
IF(T108="エ",VLOOKUP(R108,エ!$A:$E,4,FALSE),""))))</f>
        <v/>
      </c>
      <c r="W107" s="333"/>
      <c r="X107" s="334"/>
      <c r="Y107" s="335"/>
      <c r="Z107" s="336"/>
    </row>
    <row r="108" spans="1:26" s="187" customFormat="1" ht="22.2" customHeight="1" x14ac:dyDescent="0.45">
      <c r="A108" s="225"/>
      <c r="B108" s="310"/>
      <c r="C108" s="297"/>
      <c r="D108" s="312"/>
      <c r="E108" s="314"/>
      <c r="F108" s="316"/>
      <c r="G108" s="304"/>
      <c r="H108" s="329"/>
      <c r="I108" s="227"/>
      <c r="J108" s="310"/>
      <c r="K108" s="297"/>
      <c r="L108" s="312"/>
      <c r="M108" s="314"/>
      <c r="N108" s="316"/>
      <c r="O108" s="304"/>
      <c r="P108" s="329"/>
      <c r="Q108" s="318"/>
      <c r="R108" s="225"/>
      <c r="S108" s="310"/>
      <c r="T108" s="297"/>
      <c r="U108" s="312"/>
      <c r="V108" s="314"/>
      <c r="W108" s="316"/>
      <c r="X108" s="304"/>
      <c r="Y108" s="306"/>
      <c r="Z108" s="308"/>
    </row>
    <row r="109" spans="1:26" s="187" customFormat="1" ht="22.2" customHeight="1" x14ac:dyDescent="0.45">
      <c r="A109" s="294" t="s">
        <v>7847</v>
      </c>
      <c r="B109" s="309"/>
      <c r="C109" s="295"/>
      <c r="D109" s="311" t="str">
        <f xml:space="preserve">
IF(C110="ア",VLOOKUP(A110,ア!$A:$C,2,FALSE),
IF(C110="イ",VLOOKUP(A110,イ!$A:$C,2,FALSE),
IF(C110="ウ",HLOOKUP(A110,ウ!$1:$6,4,FALSE),
IF(C110="エ",VLOOKUP(A110,エ!$A:$E,4,FALSE),""))))</f>
        <v/>
      </c>
      <c r="E109" s="313" t="str">
        <f xml:space="preserve">
IF(C110="ア",VLOOKUP(A110,ア!$A:$C,3,FALSE),
IF(C110="イ",VLOOKUP(A110,イ!$A:$C,3,FALSE),
IF(C110="ウ",HLOOKUP(A110,ウ!$1:$6,5,FALSE)&amp;HLOOKUP(A110,ウ!$1:$6,6,FALSE),
IF(C110="エ",VLOOKUP(A110,エ!$A:$E,4,FALSE),""))))</f>
        <v/>
      </c>
      <c r="F109" s="315"/>
      <c r="G109" s="303"/>
      <c r="H109" s="326"/>
      <c r="I109" s="298" t="s">
        <v>2113</v>
      </c>
      <c r="J109" s="309"/>
      <c r="K109" s="295"/>
      <c r="L109" s="311" t="str">
        <f xml:space="preserve">
IF(K110="ア",VLOOKUP(I110,ア!$A:$C,2,FALSE),
IF(K110="イ",VLOOKUP(I110,イ!$A:$C,2,FALSE),
IF(K110="ウ",HLOOKUP(I110,ウ!$1:$6,4,FALSE),
IF(K110="エ",VLOOKUP(I110,エ!$A:$E,4,FALSE),""))))</f>
        <v/>
      </c>
      <c r="M109" s="313" t="str">
        <f xml:space="preserve">
IF(K110="ア",VLOOKUP(I110,ア!$A:$C,3,FALSE),
IF(K110="イ",VLOOKUP(I110,イ!$A:$C,3,FALSE),
IF(K110="ウ",HLOOKUP(I110,ウ!$1:$6,5,FALSE)&amp;HLOOKUP(I110,ウ!$1:$6,6,FALSE),
IF(K110="エ",VLOOKUP(I110,エ!$A:$E,4,FALSE),""))))</f>
        <v/>
      </c>
      <c r="N109" s="315"/>
      <c r="O109" s="303"/>
      <c r="P109" s="326"/>
      <c r="Q109" s="317"/>
      <c r="R109" s="294" t="s">
        <v>2128</v>
      </c>
      <c r="S109" s="309"/>
      <c r="T109" s="295"/>
      <c r="U109" s="311" t="str">
        <f xml:space="preserve">
IF(T110="ア",VLOOKUP(R110,ア!$A:$C,2,FALSE),
IF(T110="イ",VLOOKUP(R110,イ!$A:$C,2,FALSE),
IF(T110="ウ",HLOOKUP(R110,ウ!$1:$6,4,FALSE),
IF(T110="エ",VLOOKUP(R110,エ!$A:$E,4,FALSE),""))))</f>
        <v/>
      </c>
      <c r="V109" s="313" t="str">
        <f xml:space="preserve">
IF(T110="ア",VLOOKUP(R110,ア!$A:$C,3,FALSE),
IF(T110="イ",VLOOKUP(R110,イ!$A:$C,3,FALSE),
IF(T110="ウ",HLOOKUP(R110,ウ!$1:$6,5,FALSE)&amp;HLOOKUP(R110,ウ!$1:$6,6,FALSE),
IF(T110="エ",VLOOKUP(R110,エ!$A:$E,4,FALSE),""))))</f>
        <v/>
      </c>
      <c r="W109" s="315"/>
      <c r="X109" s="303"/>
      <c r="Y109" s="305"/>
      <c r="Z109" s="307"/>
    </row>
    <row r="110" spans="1:26" s="187" customFormat="1" ht="22.2" customHeight="1" x14ac:dyDescent="0.45">
      <c r="A110" s="225"/>
      <c r="B110" s="310"/>
      <c r="C110" s="297"/>
      <c r="D110" s="312"/>
      <c r="E110" s="314"/>
      <c r="F110" s="316"/>
      <c r="G110" s="304"/>
      <c r="H110" s="329"/>
      <c r="I110" s="227"/>
      <c r="J110" s="310"/>
      <c r="K110" s="297"/>
      <c r="L110" s="312"/>
      <c r="M110" s="314"/>
      <c r="N110" s="316"/>
      <c r="O110" s="304"/>
      <c r="P110" s="329"/>
      <c r="Q110" s="318"/>
      <c r="R110" s="225"/>
      <c r="S110" s="310"/>
      <c r="T110" s="297"/>
      <c r="U110" s="312"/>
      <c r="V110" s="314"/>
      <c r="W110" s="316"/>
      <c r="X110" s="304"/>
      <c r="Y110" s="306"/>
      <c r="Z110" s="308"/>
    </row>
    <row r="111" spans="1:26" s="187" customFormat="1" ht="22.2" customHeight="1" x14ac:dyDescent="0.45">
      <c r="A111" s="294" t="s">
        <v>7848</v>
      </c>
      <c r="B111" s="309"/>
      <c r="C111" s="295"/>
      <c r="D111" s="311" t="str">
        <f xml:space="preserve">
IF(C112="ア",VLOOKUP(A112,ア!$A:$C,2,FALSE),
IF(C112="イ",VLOOKUP(A112,イ!$A:$C,2,FALSE),
IF(C112="ウ",HLOOKUP(A112,ウ!$1:$6,4,FALSE),
IF(C112="エ",VLOOKUP(A112,エ!$A:$E,4,FALSE),""))))</f>
        <v/>
      </c>
      <c r="E111" s="313" t="str">
        <f xml:space="preserve">
IF(C112="ア",VLOOKUP(A112,ア!$A:$C,3,FALSE),
IF(C112="イ",VLOOKUP(A112,イ!$A:$C,3,FALSE),
IF(C112="ウ",HLOOKUP(A112,ウ!$1:$6,5,FALSE)&amp;HLOOKUP(A112,ウ!$1:$6,6,FALSE),
IF(C112="エ",VLOOKUP(A112,エ!$A:$E,4,FALSE),""))))</f>
        <v/>
      </c>
      <c r="F111" s="315"/>
      <c r="G111" s="303"/>
      <c r="H111" s="326"/>
      <c r="I111" s="298" t="s">
        <v>2114</v>
      </c>
      <c r="J111" s="309"/>
      <c r="K111" s="295"/>
      <c r="L111" s="311" t="str">
        <f xml:space="preserve">
IF(K112="ア",VLOOKUP(I112,ア!$A:$C,2,FALSE),
IF(K112="イ",VLOOKUP(I112,イ!$A:$C,2,FALSE),
IF(K112="ウ",HLOOKUP(I112,ウ!$1:$6,4,FALSE),
IF(K112="エ",VLOOKUP(I112,エ!$A:$E,4,FALSE),""))))</f>
        <v/>
      </c>
      <c r="M111" s="313" t="str">
        <f xml:space="preserve">
IF(K112="ア",VLOOKUP(I112,ア!$A:$C,3,FALSE),
IF(K112="イ",VLOOKUP(I112,イ!$A:$C,3,FALSE),
IF(K112="ウ",HLOOKUP(I112,ウ!$1:$6,5,FALSE)&amp;HLOOKUP(I112,ウ!$1:$6,6,FALSE),
IF(K112="エ",VLOOKUP(I112,エ!$A:$E,4,FALSE),""))))</f>
        <v/>
      </c>
      <c r="N111" s="315"/>
      <c r="O111" s="303"/>
      <c r="P111" s="326"/>
      <c r="Q111" s="317"/>
      <c r="R111" s="294" t="s">
        <v>2129</v>
      </c>
      <c r="S111" s="309"/>
      <c r="T111" s="295"/>
      <c r="U111" s="311" t="str">
        <f xml:space="preserve">
IF(T112="ア",VLOOKUP(R112,ア!$A:$C,2,FALSE),
IF(T112="イ",VLOOKUP(R112,イ!$A:$C,2,FALSE),
IF(T112="ウ",HLOOKUP(R112,ウ!$1:$6,4,FALSE),
IF(T112="エ",VLOOKUP(R112,エ!$A:$E,4,FALSE),""))))</f>
        <v/>
      </c>
      <c r="V111" s="313" t="str">
        <f xml:space="preserve">
IF(T112="ア",VLOOKUP(R112,ア!$A:$C,3,FALSE),
IF(T112="イ",VLOOKUP(R112,イ!$A:$C,3,FALSE),
IF(T112="ウ",HLOOKUP(R112,ウ!$1:$6,5,FALSE)&amp;HLOOKUP(R112,ウ!$1:$6,6,FALSE),
IF(T112="エ",VLOOKUP(R112,エ!$A:$E,4,FALSE),""))))</f>
        <v/>
      </c>
      <c r="W111" s="315"/>
      <c r="X111" s="303"/>
      <c r="Y111" s="305"/>
      <c r="Z111" s="307"/>
    </row>
    <row r="112" spans="1:26" s="187" customFormat="1" ht="22.2" customHeight="1" x14ac:dyDescent="0.45">
      <c r="A112" s="225"/>
      <c r="B112" s="310"/>
      <c r="C112" s="297"/>
      <c r="D112" s="312"/>
      <c r="E112" s="314"/>
      <c r="F112" s="316"/>
      <c r="G112" s="304"/>
      <c r="H112" s="329"/>
      <c r="I112" s="227"/>
      <c r="J112" s="310"/>
      <c r="K112" s="297"/>
      <c r="L112" s="312"/>
      <c r="M112" s="314"/>
      <c r="N112" s="316"/>
      <c r="O112" s="304"/>
      <c r="P112" s="329"/>
      <c r="Q112" s="318"/>
      <c r="R112" s="225"/>
      <c r="S112" s="310"/>
      <c r="T112" s="297"/>
      <c r="U112" s="312"/>
      <c r="V112" s="314"/>
      <c r="W112" s="316"/>
      <c r="X112" s="304"/>
      <c r="Y112" s="306"/>
      <c r="Z112" s="308"/>
    </row>
    <row r="113" spans="1:26" s="187" customFormat="1" ht="22.2" customHeight="1" x14ac:dyDescent="0.45">
      <c r="A113" s="294" t="s">
        <v>2099</v>
      </c>
      <c r="B113" s="309"/>
      <c r="C113" s="295"/>
      <c r="D113" s="311" t="str">
        <f xml:space="preserve">
IF(C114="ア",VLOOKUP(A114,ア!$A:$C,2,FALSE),
IF(C114="イ",VLOOKUP(A114,イ!$A:$C,2,FALSE),
IF(C114="ウ",HLOOKUP(A114,ウ!$1:$6,4,FALSE),
IF(C114="エ",VLOOKUP(A114,エ!$A:$E,4,FALSE),""))))</f>
        <v/>
      </c>
      <c r="E113" s="313" t="str">
        <f xml:space="preserve">
IF(C114="ア",VLOOKUP(A114,ア!$A:$C,3,FALSE),
IF(C114="イ",VLOOKUP(A114,イ!$A:$C,3,FALSE),
IF(C114="ウ",HLOOKUP(A114,ウ!$1:$6,5,FALSE)&amp;HLOOKUP(A114,ウ!$1:$6,6,FALSE),
IF(C114="エ",VLOOKUP(A114,エ!$A:$E,4,FALSE),""))))</f>
        <v/>
      </c>
      <c r="F113" s="315"/>
      <c r="G113" s="303"/>
      <c r="H113" s="326"/>
      <c r="I113" s="298" t="s">
        <v>2115</v>
      </c>
      <c r="J113" s="309"/>
      <c r="K113" s="295"/>
      <c r="L113" s="311" t="str">
        <f xml:space="preserve">
IF(K114="ア",VLOOKUP(I114,ア!$A:$C,2,FALSE),
IF(K114="イ",VLOOKUP(I114,イ!$A:$C,2,FALSE),
IF(K114="ウ",HLOOKUP(I114,ウ!$1:$6,4,FALSE),
IF(K114="エ",VLOOKUP(I114,エ!$A:$E,4,FALSE),""))))</f>
        <v/>
      </c>
      <c r="M113" s="313" t="str">
        <f xml:space="preserve">
IF(K114="ア",VLOOKUP(I114,ア!$A:$C,3,FALSE),
IF(K114="イ",VLOOKUP(I114,イ!$A:$C,3,FALSE),
IF(K114="ウ",HLOOKUP(I114,ウ!$1:$6,5,FALSE)&amp;HLOOKUP(I114,ウ!$1:$6,6,FALSE),
IF(K114="エ",VLOOKUP(I114,エ!$A:$E,4,FALSE),""))))</f>
        <v/>
      </c>
      <c r="N113" s="315"/>
      <c r="O113" s="303"/>
      <c r="P113" s="326"/>
      <c r="Q113" s="317"/>
      <c r="R113" s="294" t="s">
        <v>2130</v>
      </c>
      <c r="S113" s="309"/>
      <c r="T113" s="295"/>
      <c r="U113" s="311" t="str">
        <f xml:space="preserve">
IF(T114="ア",VLOOKUP(R114,ア!$A:$C,2,FALSE),
IF(T114="イ",VLOOKUP(R114,イ!$A:$C,2,FALSE),
IF(T114="ウ",HLOOKUP(R114,ウ!$1:$6,4,FALSE),
IF(T114="エ",VLOOKUP(R114,エ!$A:$E,4,FALSE),""))))</f>
        <v/>
      </c>
      <c r="V113" s="313" t="str">
        <f xml:space="preserve">
IF(T114="ア",VLOOKUP(R114,ア!$A:$C,3,FALSE),
IF(T114="イ",VLOOKUP(R114,イ!$A:$C,3,FALSE),
IF(T114="ウ",HLOOKUP(R114,ウ!$1:$6,5,FALSE)&amp;HLOOKUP(R114,ウ!$1:$6,6,FALSE),
IF(T114="エ",VLOOKUP(R114,エ!$A:$E,4,FALSE),""))))</f>
        <v/>
      </c>
      <c r="W113" s="315"/>
      <c r="X113" s="303"/>
      <c r="Y113" s="305"/>
      <c r="Z113" s="307"/>
    </row>
    <row r="114" spans="1:26" s="187" customFormat="1" ht="22.2" customHeight="1" x14ac:dyDescent="0.45">
      <c r="A114" s="225"/>
      <c r="B114" s="310"/>
      <c r="C114" s="297"/>
      <c r="D114" s="312"/>
      <c r="E114" s="314"/>
      <c r="F114" s="316"/>
      <c r="G114" s="304"/>
      <c r="H114" s="329"/>
      <c r="I114" s="227"/>
      <c r="J114" s="310"/>
      <c r="K114" s="297"/>
      <c r="L114" s="312"/>
      <c r="M114" s="314"/>
      <c r="N114" s="316"/>
      <c r="O114" s="304"/>
      <c r="P114" s="329"/>
      <c r="Q114" s="318"/>
      <c r="R114" s="225"/>
      <c r="S114" s="310"/>
      <c r="T114" s="297"/>
      <c r="U114" s="312"/>
      <c r="V114" s="314"/>
      <c r="W114" s="316"/>
      <c r="X114" s="304"/>
      <c r="Y114" s="306"/>
      <c r="Z114" s="308"/>
    </row>
    <row r="115" spans="1:26" s="187" customFormat="1" ht="22.2" customHeight="1" x14ac:dyDescent="0.45">
      <c r="A115" s="294" t="s">
        <v>2101</v>
      </c>
      <c r="B115" s="309"/>
      <c r="C115" s="295"/>
      <c r="D115" s="311" t="str">
        <f xml:space="preserve">
IF(C116="ア",VLOOKUP(A116,ア!$A:$C,2,FALSE),
IF(C116="イ",VLOOKUP(A116,イ!$A:$C,2,FALSE),
IF(C116="ウ",HLOOKUP(A116,ウ!$1:$6,4,FALSE),
IF(C116="エ",VLOOKUP(A116,エ!$A:$E,4,FALSE),""))))</f>
        <v/>
      </c>
      <c r="E115" s="313" t="str">
        <f xml:space="preserve">
IF(C116="ア",VLOOKUP(A116,ア!$A:$C,3,FALSE),
IF(C116="イ",VLOOKUP(A116,イ!$A:$C,3,FALSE),
IF(C116="ウ",HLOOKUP(A116,ウ!$1:$6,5,FALSE)&amp;HLOOKUP(A116,ウ!$1:$6,6,FALSE),
IF(C116="エ",VLOOKUP(A116,エ!$A:$E,4,FALSE),""))))</f>
        <v/>
      </c>
      <c r="F115" s="315"/>
      <c r="G115" s="303"/>
      <c r="H115" s="326"/>
      <c r="I115" s="298" t="s">
        <v>2116</v>
      </c>
      <c r="J115" s="309"/>
      <c r="K115" s="295"/>
      <c r="L115" s="311" t="str">
        <f xml:space="preserve">
IF(K116="ア",VLOOKUP(I116,ア!$A:$C,2,FALSE),
IF(K116="イ",VLOOKUP(I116,イ!$A:$C,2,FALSE),
IF(K116="ウ",HLOOKUP(I116,ウ!$1:$6,4,FALSE),
IF(K116="エ",VLOOKUP(I116,エ!$A:$E,4,FALSE),""))))</f>
        <v/>
      </c>
      <c r="M115" s="313" t="str">
        <f xml:space="preserve">
IF(K116="ア",VLOOKUP(I116,ア!$A:$C,3,FALSE),
IF(K116="イ",VLOOKUP(I116,イ!$A:$C,3,FALSE),
IF(K116="ウ",HLOOKUP(I116,ウ!$1:$6,5,FALSE)&amp;HLOOKUP(I116,ウ!$1:$6,6,FALSE),
IF(K116="エ",VLOOKUP(I116,エ!$A:$E,4,FALSE),""))))</f>
        <v/>
      </c>
      <c r="N115" s="315"/>
      <c r="O115" s="303"/>
      <c r="P115" s="326"/>
      <c r="Q115" s="317"/>
      <c r="R115" s="294" t="s">
        <v>2131</v>
      </c>
      <c r="S115" s="309"/>
      <c r="T115" s="295"/>
      <c r="U115" s="311" t="str">
        <f xml:space="preserve">
IF(T116="ア",VLOOKUP(R116,ア!$A:$C,2,FALSE),
IF(T116="イ",VLOOKUP(R116,イ!$A:$C,2,FALSE),
IF(T116="ウ",HLOOKUP(R116,ウ!$1:$6,4,FALSE),
IF(T116="エ",VLOOKUP(R116,エ!$A:$E,4,FALSE),""))))</f>
        <v/>
      </c>
      <c r="V115" s="313" t="str">
        <f xml:space="preserve">
IF(T116="ア",VLOOKUP(R116,ア!$A:$C,3,FALSE),
IF(T116="イ",VLOOKUP(R116,イ!$A:$C,3,FALSE),
IF(T116="ウ",HLOOKUP(R116,ウ!$1:$6,5,FALSE)&amp;HLOOKUP(R116,ウ!$1:$6,6,FALSE),
IF(T116="エ",VLOOKUP(R116,エ!$A:$E,4,FALSE),""))))</f>
        <v/>
      </c>
      <c r="W115" s="315"/>
      <c r="X115" s="303"/>
      <c r="Y115" s="305"/>
      <c r="Z115" s="307"/>
    </row>
    <row r="116" spans="1:26" s="187" customFormat="1" ht="22.2" customHeight="1" x14ac:dyDescent="0.45">
      <c r="A116" s="225"/>
      <c r="B116" s="310"/>
      <c r="C116" s="297"/>
      <c r="D116" s="312"/>
      <c r="E116" s="314"/>
      <c r="F116" s="316"/>
      <c r="G116" s="304"/>
      <c r="H116" s="329"/>
      <c r="I116" s="227"/>
      <c r="J116" s="310"/>
      <c r="K116" s="297"/>
      <c r="L116" s="312"/>
      <c r="M116" s="314"/>
      <c r="N116" s="316"/>
      <c r="O116" s="304"/>
      <c r="P116" s="329"/>
      <c r="Q116" s="318"/>
      <c r="R116" s="225"/>
      <c r="S116" s="310"/>
      <c r="T116" s="297"/>
      <c r="U116" s="312"/>
      <c r="V116" s="314"/>
      <c r="W116" s="316"/>
      <c r="X116" s="304"/>
      <c r="Y116" s="306"/>
      <c r="Z116" s="308"/>
    </row>
    <row r="117" spans="1:26" s="187" customFormat="1" ht="22.2" customHeight="1" x14ac:dyDescent="0.45">
      <c r="A117" s="294" t="s">
        <v>7849</v>
      </c>
      <c r="B117" s="309"/>
      <c r="C117" s="295"/>
      <c r="D117" s="311" t="str">
        <f xml:space="preserve">
IF(C118="ア",VLOOKUP(A118,ア!$A:$C,2,FALSE),
IF(C118="イ",VLOOKUP(A118,イ!$A:$C,2,FALSE),
IF(C118="ウ",HLOOKUP(A118,ウ!$1:$6,4,FALSE),
IF(C118="エ",VLOOKUP(A118,エ!$A:$E,4,FALSE),""))))</f>
        <v/>
      </c>
      <c r="E117" s="313" t="str">
        <f xml:space="preserve">
IF(C118="ア",VLOOKUP(A118,ア!$A:$C,3,FALSE),
IF(C118="イ",VLOOKUP(A118,イ!$A:$C,3,FALSE),
IF(C118="ウ",HLOOKUP(A118,ウ!$1:$6,5,FALSE)&amp;HLOOKUP(A118,ウ!$1:$6,6,FALSE),
IF(C118="エ",VLOOKUP(A118,エ!$A:$E,4,FALSE),""))))</f>
        <v/>
      </c>
      <c r="F117" s="315"/>
      <c r="G117" s="303"/>
      <c r="H117" s="326"/>
      <c r="I117" s="298" t="s">
        <v>2117</v>
      </c>
      <c r="J117" s="309"/>
      <c r="K117" s="295"/>
      <c r="L117" s="311" t="str">
        <f xml:space="preserve">
IF(K118="ア",VLOOKUP(I118,ア!$A:$C,2,FALSE),
IF(K118="イ",VLOOKUP(I118,イ!$A:$C,2,FALSE),
IF(K118="ウ",HLOOKUP(I118,ウ!$1:$6,4,FALSE),
IF(K118="エ",VLOOKUP(I118,エ!$A:$E,4,FALSE),""))))</f>
        <v/>
      </c>
      <c r="M117" s="313" t="str">
        <f xml:space="preserve">
IF(K118="ア",VLOOKUP(I118,ア!$A:$C,3,FALSE),
IF(K118="イ",VLOOKUP(I118,イ!$A:$C,3,FALSE),
IF(K118="ウ",HLOOKUP(I118,ウ!$1:$6,5,FALSE)&amp;HLOOKUP(I118,ウ!$1:$6,6,FALSE),
IF(K118="エ",VLOOKUP(I118,エ!$A:$E,4,FALSE),""))))</f>
        <v/>
      </c>
      <c r="N117" s="315"/>
      <c r="O117" s="303"/>
      <c r="P117" s="326"/>
      <c r="Q117" s="317"/>
      <c r="R117" s="294" t="s">
        <v>2132</v>
      </c>
      <c r="S117" s="309"/>
      <c r="T117" s="295"/>
      <c r="U117" s="311" t="str">
        <f xml:space="preserve">
IF(T118="ア",VLOOKUP(R118,ア!$A:$C,2,FALSE),
IF(T118="イ",VLOOKUP(R118,イ!$A:$C,2,FALSE),
IF(T118="ウ",HLOOKUP(R118,ウ!$1:$6,4,FALSE),
IF(T118="エ",VLOOKUP(R118,エ!$A:$E,4,FALSE),""))))</f>
        <v/>
      </c>
      <c r="V117" s="313" t="str">
        <f xml:space="preserve">
IF(T118="ア",VLOOKUP(R118,ア!$A:$C,3,FALSE),
IF(T118="イ",VLOOKUP(R118,イ!$A:$C,3,FALSE),
IF(T118="ウ",HLOOKUP(R118,ウ!$1:$6,5,FALSE)&amp;HLOOKUP(R118,ウ!$1:$6,6,FALSE),
IF(T118="エ",VLOOKUP(R118,エ!$A:$E,4,FALSE),""))))</f>
        <v/>
      </c>
      <c r="W117" s="315"/>
      <c r="X117" s="303"/>
      <c r="Y117" s="305"/>
      <c r="Z117" s="307"/>
    </row>
    <row r="118" spans="1:26" s="187" customFormat="1" ht="22.2" customHeight="1" x14ac:dyDescent="0.45">
      <c r="A118" s="225"/>
      <c r="B118" s="310"/>
      <c r="C118" s="297"/>
      <c r="D118" s="312"/>
      <c r="E118" s="314"/>
      <c r="F118" s="316"/>
      <c r="G118" s="304"/>
      <c r="H118" s="329"/>
      <c r="I118" s="227"/>
      <c r="J118" s="310"/>
      <c r="K118" s="297"/>
      <c r="L118" s="312"/>
      <c r="M118" s="314"/>
      <c r="N118" s="316"/>
      <c r="O118" s="304"/>
      <c r="P118" s="329"/>
      <c r="Q118" s="318"/>
      <c r="R118" s="225"/>
      <c r="S118" s="310"/>
      <c r="T118" s="297"/>
      <c r="U118" s="312"/>
      <c r="V118" s="314"/>
      <c r="W118" s="316"/>
      <c r="X118" s="304"/>
      <c r="Y118" s="306"/>
      <c r="Z118" s="308"/>
    </row>
    <row r="119" spans="1:26" s="187" customFormat="1" ht="22.2" customHeight="1" x14ac:dyDescent="0.45">
      <c r="A119" s="294" t="s">
        <v>7850</v>
      </c>
      <c r="B119" s="309"/>
      <c r="C119" s="295"/>
      <c r="D119" s="311" t="str">
        <f xml:space="preserve">
IF(C120="ア",VLOOKUP(A120,ア!$A:$C,2,FALSE),
IF(C120="イ",VLOOKUP(A120,イ!$A:$C,2,FALSE),
IF(C120="ウ",HLOOKUP(A120,ウ!$1:$6,4,FALSE),
IF(C120="エ",VLOOKUP(A120,エ!$A:$E,4,FALSE),""))))</f>
        <v/>
      </c>
      <c r="E119" s="313" t="str">
        <f xml:space="preserve">
IF(C120="ア",VLOOKUP(A120,ア!$A:$C,3,FALSE),
IF(C120="イ",VLOOKUP(A120,イ!$A:$C,3,FALSE),
IF(C120="ウ",HLOOKUP(A120,ウ!$1:$6,5,FALSE)&amp;HLOOKUP(A120,ウ!$1:$6,6,FALSE),
IF(C120="エ",VLOOKUP(A120,エ!$A:$E,4,FALSE),""))))</f>
        <v/>
      </c>
      <c r="F119" s="315"/>
      <c r="G119" s="303"/>
      <c r="H119" s="326"/>
      <c r="I119" s="298" t="s">
        <v>2118</v>
      </c>
      <c r="J119" s="309"/>
      <c r="K119" s="295"/>
      <c r="L119" s="311" t="str">
        <f xml:space="preserve">
IF(K120="ア",VLOOKUP(I120,ア!$A:$C,2,FALSE),
IF(K120="イ",VLOOKUP(I120,イ!$A:$C,2,FALSE),
IF(K120="ウ",HLOOKUP(I120,ウ!$1:$6,4,FALSE),
IF(K120="エ",VLOOKUP(I120,エ!$A:$E,4,FALSE),""))))</f>
        <v/>
      </c>
      <c r="M119" s="313" t="str">
        <f xml:space="preserve">
IF(K120="ア",VLOOKUP(I120,ア!$A:$C,3,FALSE),
IF(K120="イ",VLOOKUP(I120,イ!$A:$C,3,FALSE),
IF(K120="ウ",HLOOKUP(I120,ウ!$1:$6,5,FALSE)&amp;HLOOKUP(I120,ウ!$1:$6,6,FALSE),
IF(K120="エ",VLOOKUP(I120,エ!$A:$E,4,FALSE),""))))</f>
        <v/>
      </c>
      <c r="N119" s="315"/>
      <c r="O119" s="303"/>
      <c r="P119" s="326"/>
      <c r="Q119" s="317"/>
      <c r="R119" s="294" t="s">
        <v>2133</v>
      </c>
      <c r="S119" s="309"/>
      <c r="T119" s="295"/>
      <c r="U119" s="311" t="str">
        <f xml:space="preserve">
IF(T120="ア",VLOOKUP(R120,ア!$A:$C,2,FALSE),
IF(T120="イ",VLOOKUP(R120,イ!$A:$C,2,FALSE),
IF(T120="ウ",HLOOKUP(R120,ウ!$1:$6,4,FALSE),
IF(T120="エ",VLOOKUP(R120,エ!$A:$E,4,FALSE),""))))</f>
        <v/>
      </c>
      <c r="V119" s="313" t="str">
        <f xml:space="preserve">
IF(T120="ア",VLOOKUP(R120,ア!$A:$C,3,FALSE),
IF(T120="イ",VLOOKUP(R120,イ!$A:$C,3,FALSE),
IF(T120="ウ",HLOOKUP(R120,ウ!$1:$6,5,FALSE)&amp;HLOOKUP(R120,ウ!$1:$6,6,FALSE),
IF(T120="エ",VLOOKUP(R120,エ!$A:$E,4,FALSE),""))))</f>
        <v/>
      </c>
      <c r="W119" s="315"/>
      <c r="X119" s="303"/>
      <c r="Y119" s="305"/>
      <c r="Z119" s="307"/>
    </row>
    <row r="120" spans="1:26" s="187" customFormat="1" ht="22.2" customHeight="1" x14ac:dyDescent="0.45">
      <c r="A120" s="225"/>
      <c r="B120" s="310"/>
      <c r="C120" s="297"/>
      <c r="D120" s="312"/>
      <c r="E120" s="314"/>
      <c r="F120" s="316"/>
      <c r="G120" s="304"/>
      <c r="H120" s="329"/>
      <c r="I120" s="227"/>
      <c r="J120" s="310"/>
      <c r="K120" s="297"/>
      <c r="L120" s="312"/>
      <c r="M120" s="314"/>
      <c r="N120" s="316"/>
      <c r="O120" s="304"/>
      <c r="P120" s="329"/>
      <c r="Q120" s="318"/>
      <c r="R120" s="225"/>
      <c r="S120" s="310"/>
      <c r="T120" s="297"/>
      <c r="U120" s="312"/>
      <c r="V120" s="314"/>
      <c r="W120" s="316"/>
      <c r="X120" s="304"/>
      <c r="Y120" s="306"/>
      <c r="Z120" s="308"/>
    </row>
    <row r="121" spans="1:26" s="187" customFormat="1" ht="22.2" customHeight="1" x14ac:dyDescent="0.45">
      <c r="A121" s="294" t="s">
        <v>7851</v>
      </c>
      <c r="B121" s="309"/>
      <c r="C121" s="295"/>
      <c r="D121" s="311" t="str">
        <f xml:space="preserve">
IF(C122="ア",VLOOKUP(A122,ア!$A:$C,2,FALSE),
IF(C122="イ",VLOOKUP(A122,イ!$A:$C,2,FALSE),
IF(C122="ウ",HLOOKUP(A122,ウ!$1:$6,4,FALSE),
IF(C122="エ",VLOOKUP(A122,エ!$A:$E,4,FALSE),""))))</f>
        <v/>
      </c>
      <c r="E121" s="313" t="str">
        <f xml:space="preserve">
IF(C122="ア",VLOOKUP(A122,ア!$A:$C,3,FALSE),
IF(C122="イ",VLOOKUP(A122,イ!$A:$C,3,FALSE),
IF(C122="ウ",HLOOKUP(A122,ウ!$1:$6,5,FALSE)&amp;HLOOKUP(A122,ウ!$1:$6,6,FALSE),
IF(C122="エ",VLOOKUP(A122,エ!$A:$E,4,FALSE),""))))</f>
        <v/>
      </c>
      <c r="F121" s="315"/>
      <c r="G121" s="303"/>
      <c r="H121" s="326"/>
      <c r="I121" s="298" t="s">
        <v>2119</v>
      </c>
      <c r="J121" s="309"/>
      <c r="K121" s="295"/>
      <c r="L121" s="311" t="str">
        <f xml:space="preserve">
IF(K122="ア",VLOOKUP(I122,ア!$A:$C,2,FALSE),
IF(K122="イ",VLOOKUP(I122,イ!$A:$C,2,FALSE),
IF(K122="ウ",HLOOKUP(I122,ウ!$1:$6,4,FALSE),
IF(K122="エ",VLOOKUP(I122,エ!$A:$E,4,FALSE),""))))</f>
        <v/>
      </c>
      <c r="M121" s="313" t="str">
        <f xml:space="preserve">
IF(K122="ア",VLOOKUP(I122,ア!$A:$C,3,FALSE),
IF(K122="イ",VLOOKUP(I122,イ!$A:$C,3,FALSE),
IF(K122="ウ",HLOOKUP(I122,ウ!$1:$6,5,FALSE)&amp;HLOOKUP(I122,ウ!$1:$6,6,FALSE),
IF(K122="エ",VLOOKUP(I122,エ!$A:$E,4,FALSE),""))))</f>
        <v/>
      </c>
      <c r="N121" s="315"/>
      <c r="O121" s="303"/>
      <c r="P121" s="326"/>
      <c r="Q121" s="317"/>
      <c r="R121" s="294" t="s">
        <v>2134</v>
      </c>
      <c r="S121" s="309"/>
      <c r="T121" s="295"/>
      <c r="U121" s="311" t="str">
        <f xml:space="preserve">
IF(T122="ア",VLOOKUP(R122,ア!$A:$C,2,FALSE),
IF(T122="イ",VLOOKUP(R122,イ!$A:$C,2,FALSE),
IF(T122="ウ",HLOOKUP(R122,ウ!$1:$6,4,FALSE),
IF(T122="エ",VLOOKUP(R122,エ!$A:$E,4,FALSE),""))))</f>
        <v/>
      </c>
      <c r="V121" s="313" t="str">
        <f xml:space="preserve">
IF(T122="ア",VLOOKUP(R122,ア!$A:$C,3,FALSE),
IF(T122="イ",VLOOKUP(R122,イ!$A:$C,3,FALSE),
IF(T122="ウ",HLOOKUP(R122,ウ!$1:$6,5,FALSE)&amp;HLOOKUP(R122,ウ!$1:$6,6,FALSE),
IF(T122="エ",VLOOKUP(R122,エ!$A:$E,4,FALSE),""))))</f>
        <v/>
      </c>
      <c r="W121" s="315"/>
      <c r="X121" s="303"/>
      <c r="Y121" s="305"/>
      <c r="Z121" s="307"/>
    </row>
    <row r="122" spans="1:26" s="187" customFormat="1" ht="22.2" customHeight="1" x14ac:dyDescent="0.45">
      <c r="A122" s="225"/>
      <c r="B122" s="310"/>
      <c r="C122" s="297"/>
      <c r="D122" s="312"/>
      <c r="E122" s="314"/>
      <c r="F122" s="316"/>
      <c r="G122" s="304"/>
      <c r="H122" s="329"/>
      <c r="I122" s="227"/>
      <c r="J122" s="310"/>
      <c r="K122" s="297"/>
      <c r="L122" s="312"/>
      <c r="M122" s="314"/>
      <c r="N122" s="316"/>
      <c r="O122" s="304"/>
      <c r="P122" s="329"/>
      <c r="Q122" s="318"/>
      <c r="R122" s="225"/>
      <c r="S122" s="310"/>
      <c r="T122" s="297"/>
      <c r="U122" s="312"/>
      <c r="V122" s="314"/>
      <c r="W122" s="316"/>
      <c r="X122" s="304"/>
      <c r="Y122" s="306"/>
      <c r="Z122" s="308"/>
    </row>
    <row r="123" spans="1:26" s="187" customFormat="1" ht="22.2" customHeight="1" x14ac:dyDescent="0.45">
      <c r="A123" s="294" t="s">
        <v>7852</v>
      </c>
      <c r="B123" s="309"/>
      <c r="C123" s="295"/>
      <c r="D123" s="311" t="str">
        <f xml:space="preserve">
IF(C124="ア",VLOOKUP(A124,ア!$A:$C,2,FALSE),
IF(C124="イ",VLOOKUP(A124,イ!$A:$C,2,FALSE),
IF(C124="ウ",HLOOKUP(A124,ウ!$1:$6,4,FALSE),
IF(C124="エ",VLOOKUP(A124,エ!$A:$E,4,FALSE),""))))</f>
        <v/>
      </c>
      <c r="E123" s="313" t="str">
        <f xml:space="preserve">
IF(C124="ア",VLOOKUP(A124,ア!$A:$C,3,FALSE),
IF(C124="イ",VLOOKUP(A124,イ!$A:$C,3,FALSE),
IF(C124="ウ",HLOOKUP(A124,ウ!$1:$6,5,FALSE)&amp;HLOOKUP(A124,ウ!$1:$6,6,FALSE),
IF(C124="エ",VLOOKUP(A124,エ!$A:$E,4,FALSE),""))))</f>
        <v/>
      </c>
      <c r="F123" s="315"/>
      <c r="G123" s="303"/>
      <c r="H123" s="326"/>
      <c r="I123" s="298" t="s">
        <v>2120</v>
      </c>
      <c r="J123" s="309"/>
      <c r="K123" s="295"/>
      <c r="L123" s="311" t="str">
        <f xml:space="preserve">
IF(K124="ア",VLOOKUP(I124,ア!$A:$C,2,FALSE),
IF(K124="イ",VLOOKUP(I124,イ!$A:$C,2,FALSE),
IF(K124="ウ",HLOOKUP(I124,ウ!$1:$6,4,FALSE),
IF(K124="エ",VLOOKUP(I124,エ!$A:$E,4,FALSE),""))))</f>
        <v/>
      </c>
      <c r="M123" s="313" t="str">
        <f xml:space="preserve">
IF(K124="ア",VLOOKUP(I124,ア!$A:$C,3,FALSE),
IF(K124="イ",VLOOKUP(I124,イ!$A:$C,3,FALSE),
IF(K124="ウ",HLOOKUP(I124,ウ!$1:$6,5,FALSE)&amp;HLOOKUP(I124,ウ!$1:$6,6,FALSE),
IF(K124="エ",VLOOKUP(I124,エ!$A:$E,4,FALSE),""))))</f>
        <v/>
      </c>
      <c r="N123" s="315"/>
      <c r="O123" s="303"/>
      <c r="P123" s="326"/>
      <c r="Q123" s="317"/>
      <c r="R123" s="294" t="s">
        <v>2135</v>
      </c>
      <c r="S123" s="309"/>
      <c r="T123" s="295"/>
      <c r="U123" s="311" t="str">
        <f xml:space="preserve">
IF(T124="ア",VLOOKUP(R124,ア!$A:$C,2,FALSE),
IF(T124="イ",VLOOKUP(R124,イ!$A:$C,2,FALSE),
IF(T124="ウ",HLOOKUP(R124,ウ!$1:$6,4,FALSE),
IF(T124="エ",VLOOKUP(R124,エ!$A:$E,4,FALSE),""))))</f>
        <v/>
      </c>
      <c r="V123" s="313" t="str">
        <f xml:space="preserve">
IF(T124="ア",VLOOKUP(R124,ア!$A:$C,3,FALSE),
IF(T124="イ",VLOOKUP(R124,イ!$A:$C,3,FALSE),
IF(T124="ウ",HLOOKUP(R124,ウ!$1:$6,5,FALSE)&amp;HLOOKUP(R124,ウ!$1:$6,6,FALSE),
IF(T124="エ",VLOOKUP(R124,エ!$A:$E,4,FALSE),""))))</f>
        <v/>
      </c>
      <c r="W123" s="315"/>
      <c r="X123" s="303"/>
      <c r="Y123" s="305"/>
      <c r="Z123" s="307"/>
    </row>
    <row r="124" spans="1:26" s="187" customFormat="1" ht="22.2" customHeight="1" x14ac:dyDescent="0.45">
      <c r="A124" s="225"/>
      <c r="B124" s="310"/>
      <c r="C124" s="297"/>
      <c r="D124" s="312"/>
      <c r="E124" s="314"/>
      <c r="F124" s="316"/>
      <c r="G124" s="304"/>
      <c r="H124" s="329"/>
      <c r="I124" s="227"/>
      <c r="J124" s="310"/>
      <c r="K124" s="297"/>
      <c r="L124" s="312"/>
      <c r="M124" s="314"/>
      <c r="N124" s="316"/>
      <c r="O124" s="304"/>
      <c r="P124" s="329"/>
      <c r="Q124" s="318"/>
      <c r="R124" s="225"/>
      <c r="S124" s="310"/>
      <c r="T124" s="297"/>
      <c r="U124" s="312"/>
      <c r="V124" s="314"/>
      <c r="W124" s="316"/>
      <c r="X124" s="304"/>
      <c r="Y124" s="306"/>
      <c r="Z124" s="308"/>
    </row>
    <row r="125" spans="1:26" s="187" customFormat="1" ht="22.2" customHeight="1" x14ac:dyDescent="0.45">
      <c r="A125" s="294" t="s">
        <v>7853</v>
      </c>
      <c r="B125" s="309"/>
      <c r="C125" s="295"/>
      <c r="D125" s="311" t="str">
        <f xml:space="preserve">
IF(C126="ア",VLOOKUP(A126,ア!$A:$C,2,FALSE),
IF(C126="イ",VLOOKUP(A126,イ!$A:$C,2,FALSE),
IF(C126="ウ",HLOOKUP(A126,ウ!$1:$6,4,FALSE),
IF(C126="エ",VLOOKUP(A126,エ!$A:$E,4,FALSE),""))))</f>
        <v/>
      </c>
      <c r="E125" s="313" t="str">
        <f xml:space="preserve">
IF(C126="ア",VLOOKUP(A126,ア!$A:$C,3,FALSE),
IF(C126="イ",VLOOKUP(A126,イ!$A:$C,3,FALSE),
IF(C126="ウ",HLOOKUP(A126,ウ!$1:$6,5,FALSE)&amp;HLOOKUP(A126,ウ!$1:$6,6,FALSE),
IF(C126="エ",VLOOKUP(A126,エ!$A:$E,4,FALSE),""))))</f>
        <v/>
      </c>
      <c r="F125" s="315"/>
      <c r="G125" s="303"/>
      <c r="H125" s="326"/>
      <c r="I125" s="298" t="s">
        <v>2121</v>
      </c>
      <c r="J125" s="309"/>
      <c r="K125" s="295"/>
      <c r="L125" s="311" t="str">
        <f xml:space="preserve">
IF(K126="ア",VLOOKUP(I126,ア!$A:$C,2,FALSE),
IF(K126="イ",VLOOKUP(I126,イ!$A:$C,2,FALSE),
IF(K126="ウ",HLOOKUP(I126,ウ!$1:$6,4,FALSE),
IF(K126="エ",VLOOKUP(I126,エ!$A:$E,4,FALSE),""))))</f>
        <v/>
      </c>
      <c r="M125" s="313" t="str">
        <f xml:space="preserve">
IF(K126="ア",VLOOKUP(I126,ア!$A:$C,3,FALSE),
IF(K126="イ",VLOOKUP(I126,イ!$A:$C,3,FALSE),
IF(K126="ウ",HLOOKUP(I126,ウ!$1:$6,5,FALSE)&amp;HLOOKUP(I126,ウ!$1:$6,6,FALSE),
IF(K126="エ",VLOOKUP(I126,エ!$A:$E,4,FALSE),""))))</f>
        <v/>
      </c>
      <c r="N125" s="315"/>
      <c r="O125" s="303"/>
      <c r="P125" s="326"/>
      <c r="Q125" s="317"/>
      <c r="R125" s="294" t="s">
        <v>2136</v>
      </c>
      <c r="S125" s="309"/>
      <c r="T125" s="295"/>
      <c r="U125" s="311" t="str">
        <f xml:space="preserve">
IF(T126="ア",VLOOKUP(R126,ア!$A:$C,2,FALSE),
IF(T126="イ",VLOOKUP(R126,イ!$A:$C,2,FALSE),
IF(T126="ウ",HLOOKUP(R126,ウ!$1:$6,4,FALSE),
IF(T126="エ",VLOOKUP(R126,エ!$A:$E,4,FALSE),""))))</f>
        <v/>
      </c>
      <c r="V125" s="313" t="str">
        <f xml:space="preserve">
IF(T126="ア",VLOOKUP(R126,ア!$A:$C,3,FALSE),
IF(T126="イ",VLOOKUP(R126,イ!$A:$C,3,FALSE),
IF(T126="ウ",HLOOKUP(R126,ウ!$1:$6,5,FALSE)&amp;HLOOKUP(R126,ウ!$1:$6,6,FALSE),
IF(T126="エ",VLOOKUP(R126,エ!$A:$E,4,FALSE),""))))</f>
        <v/>
      </c>
      <c r="W125" s="315"/>
      <c r="X125" s="303"/>
      <c r="Y125" s="305"/>
      <c r="Z125" s="307"/>
    </row>
    <row r="126" spans="1:26" s="187" customFormat="1" ht="22.2" customHeight="1" x14ac:dyDescent="0.45">
      <c r="A126" s="225"/>
      <c r="B126" s="310"/>
      <c r="C126" s="297"/>
      <c r="D126" s="312"/>
      <c r="E126" s="314"/>
      <c r="F126" s="316"/>
      <c r="G126" s="304"/>
      <c r="H126" s="329"/>
      <c r="I126" s="227"/>
      <c r="J126" s="310"/>
      <c r="K126" s="297"/>
      <c r="L126" s="312"/>
      <c r="M126" s="314"/>
      <c r="N126" s="316"/>
      <c r="O126" s="304"/>
      <c r="P126" s="329"/>
      <c r="Q126" s="318"/>
      <c r="R126" s="225"/>
      <c r="S126" s="310"/>
      <c r="T126" s="297"/>
      <c r="U126" s="312"/>
      <c r="V126" s="314"/>
      <c r="W126" s="316"/>
      <c r="X126" s="304"/>
      <c r="Y126" s="306"/>
      <c r="Z126" s="308"/>
    </row>
    <row r="127" spans="1:26" s="187" customFormat="1" ht="22.2" customHeight="1" x14ac:dyDescent="0.45">
      <c r="A127" s="294" t="s">
        <v>7854</v>
      </c>
      <c r="B127" s="309"/>
      <c r="C127" s="295"/>
      <c r="D127" s="311" t="str">
        <f xml:space="preserve">
IF(C128="ア",VLOOKUP(A128,ア!$A:$C,2,FALSE),
IF(C128="イ",VLOOKUP(A128,イ!$A:$C,2,FALSE),
IF(C128="ウ",HLOOKUP(A128,ウ!$1:$6,4,FALSE),
IF(C128="エ",VLOOKUP(A128,エ!$A:$E,4,FALSE),""))))</f>
        <v/>
      </c>
      <c r="E127" s="313" t="str">
        <f xml:space="preserve">
IF(C128="ア",VLOOKUP(A128,ア!$A:$C,3,FALSE),
IF(C128="イ",VLOOKUP(A128,イ!$A:$C,3,FALSE),
IF(C128="ウ",HLOOKUP(A128,ウ!$1:$6,5,FALSE)&amp;HLOOKUP(A128,ウ!$1:$6,6,FALSE),
IF(C128="エ",VLOOKUP(A128,エ!$A:$E,4,FALSE),""))))</f>
        <v/>
      </c>
      <c r="F127" s="315"/>
      <c r="G127" s="303"/>
      <c r="H127" s="326"/>
      <c r="I127" s="298" t="s">
        <v>2122</v>
      </c>
      <c r="J127" s="309"/>
      <c r="K127" s="295"/>
      <c r="L127" s="311" t="str">
        <f xml:space="preserve">
IF(K128="ア",VLOOKUP(I128,ア!$A:$C,2,FALSE),
IF(K128="イ",VLOOKUP(I128,イ!$A:$C,2,FALSE),
IF(K128="ウ",HLOOKUP(I128,ウ!$1:$6,4,FALSE),
IF(K128="エ",VLOOKUP(I128,エ!$A:$E,4,FALSE),""))))</f>
        <v/>
      </c>
      <c r="M127" s="313" t="str">
        <f xml:space="preserve">
IF(K128="ア",VLOOKUP(I128,ア!$A:$C,3,FALSE),
IF(K128="イ",VLOOKUP(I128,イ!$A:$C,3,FALSE),
IF(K128="ウ",HLOOKUP(I128,ウ!$1:$6,5,FALSE)&amp;HLOOKUP(I128,ウ!$1:$6,6,FALSE),
IF(K128="エ",VLOOKUP(I128,エ!$A:$E,4,FALSE),""))))</f>
        <v/>
      </c>
      <c r="N127" s="315"/>
      <c r="O127" s="303"/>
      <c r="P127" s="326"/>
      <c r="Q127" s="317"/>
      <c r="R127" s="294" t="s">
        <v>2137</v>
      </c>
      <c r="S127" s="309"/>
      <c r="T127" s="295"/>
      <c r="U127" s="311" t="str">
        <f xml:space="preserve">
IF(T128="ア",VLOOKUP(R128,ア!$A:$C,2,FALSE),
IF(T128="イ",VLOOKUP(R128,イ!$A:$C,2,FALSE),
IF(T128="ウ",HLOOKUP(R128,ウ!$1:$6,4,FALSE),
IF(T128="エ",VLOOKUP(R128,エ!$A:$E,4,FALSE),""))))</f>
        <v/>
      </c>
      <c r="V127" s="313" t="str">
        <f xml:space="preserve">
IF(T128="ア",VLOOKUP(R128,ア!$A:$C,3,FALSE),
IF(T128="イ",VLOOKUP(R128,イ!$A:$C,3,FALSE),
IF(T128="ウ",HLOOKUP(R128,ウ!$1:$6,5,FALSE)&amp;HLOOKUP(R128,ウ!$1:$6,6,FALSE),
IF(T128="エ",VLOOKUP(R128,エ!$A:$E,4,FALSE),""))))</f>
        <v/>
      </c>
      <c r="W127" s="315"/>
      <c r="X127" s="303"/>
      <c r="Y127" s="305"/>
      <c r="Z127" s="307"/>
    </row>
    <row r="128" spans="1:26" s="187" customFormat="1" ht="22.2" customHeight="1" x14ac:dyDescent="0.45">
      <c r="A128" s="225"/>
      <c r="B128" s="310"/>
      <c r="C128" s="297"/>
      <c r="D128" s="312"/>
      <c r="E128" s="314"/>
      <c r="F128" s="316"/>
      <c r="G128" s="304"/>
      <c r="H128" s="329"/>
      <c r="I128" s="227"/>
      <c r="J128" s="310"/>
      <c r="K128" s="297"/>
      <c r="L128" s="312"/>
      <c r="M128" s="314"/>
      <c r="N128" s="316"/>
      <c r="O128" s="304"/>
      <c r="P128" s="329"/>
      <c r="Q128" s="318"/>
      <c r="R128" s="225"/>
      <c r="S128" s="310"/>
      <c r="T128" s="297"/>
      <c r="U128" s="312"/>
      <c r="V128" s="314"/>
      <c r="W128" s="316"/>
      <c r="X128" s="304"/>
      <c r="Y128" s="306"/>
      <c r="Z128" s="308"/>
    </row>
    <row r="129" spans="1:26" s="187" customFormat="1" ht="22.2" customHeight="1" x14ac:dyDescent="0.45">
      <c r="A129" s="294" t="s">
        <v>7855</v>
      </c>
      <c r="B129" s="309"/>
      <c r="C129" s="295"/>
      <c r="D129" s="311" t="str">
        <f xml:space="preserve">
IF(C130="ア",VLOOKUP(A130,ア!$A:$C,2,FALSE),
IF(C130="イ",VLOOKUP(A130,イ!$A:$C,2,FALSE),
IF(C130="ウ",HLOOKUP(A130,ウ!$1:$6,4,FALSE),
IF(C130="エ",VLOOKUP(A130,エ!$A:$E,4,FALSE),""))))</f>
        <v/>
      </c>
      <c r="E129" s="313" t="str">
        <f xml:space="preserve">
IF(C130="ア",VLOOKUP(A130,ア!$A:$C,3,FALSE),
IF(C130="イ",VLOOKUP(A130,イ!$A:$C,3,FALSE),
IF(C130="ウ",HLOOKUP(A130,ウ!$1:$6,5,FALSE)&amp;HLOOKUP(A130,ウ!$1:$6,6,FALSE),
IF(C130="エ",VLOOKUP(A130,エ!$A:$E,4,FALSE),""))))</f>
        <v/>
      </c>
      <c r="F129" s="315"/>
      <c r="G129" s="303"/>
      <c r="H129" s="326"/>
      <c r="I129" s="298" t="s">
        <v>2123</v>
      </c>
      <c r="J129" s="309"/>
      <c r="K129" s="295"/>
      <c r="L129" s="311" t="str">
        <f xml:space="preserve">
IF(K130="ア",VLOOKUP(I130,ア!$A:$C,2,FALSE),
IF(K130="イ",VLOOKUP(I130,イ!$A:$C,2,FALSE),
IF(K130="ウ",HLOOKUP(I130,ウ!$1:$6,4,FALSE),
IF(K130="エ",VLOOKUP(I130,エ!$A:$E,4,FALSE),""))))</f>
        <v/>
      </c>
      <c r="M129" s="313" t="str">
        <f xml:space="preserve">
IF(K130="ア",VLOOKUP(I130,ア!$A:$C,3,FALSE),
IF(K130="イ",VLOOKUP(I130,イ!$A:$C,3,FALSE),
IF(K130="ウ",HLOOKUP(I130,ウ!$1:$6,5,FALSE)&amp;HLOOKUP(I130,ウ!$1:$6,6,FALSE),
IF(K130="エ",VLOOKUP(I130,エ!$A:$E,4,FALSE),""))))</f>
        <v/>
      </c>
      <c r="N129" s="315"/>
      <c r="O129" s="303"/>
      <c r="P129" s="326"/>
      <c r="Q129" s="317"/>
      <c r="R129" s="294" t="s">
        <v>2138</v>
      </c>
      <c r="S129" s="309"/>
      <c r="T129" s="295"/>
      <c r="U129" s="311" t="str">
        <f xml:space="preserve">
IF(T130="ア",VLOOKUP(R130,ア!$A:$C,2,FALSE),
IF(T130="イ",VLOOKUP(R130,イ!$A:$C,2,FALSE),
IF(T130="ウ",HLOOKUP(R130,ウ!$1:$6,4,FALSE),
IF(T130="エ",VLOOKUP(R130,エ!$A:$E,4,FALSE),""))))</f>
        <v/>
      </c>
      <c r="V129" s="313" t="str">
        <f xml:space="preserve">
IF(T130="ア",VLOOKUP(R130,ア!$A:$C,3,FALSE),
IF(T130="イ",VLOOKUP(R130,イ!$A:$C,3,FALSE),
IF(T130="ウ",HLOOKUP(R130,ウ!$1:$6,5,FALSE)&amp;HLOOKUP(R130,ウ!$1:$6,6,FALSE),
IF(T130="エ",VLOOKUP(R130,エ!$A:$E,4,FALSE),""))))</f>
        <v/>
      </c>
      <c r="W129" s="315"/>
      <c r="X129" s="303"/>
      <c r="Y129" s="305"/>
      <c r="Z129" s="307"/>
    </row>
    <row r="130" spans="1:26" s="187" customFormat="1" ht="22.2" customHeight="1" x14ac:dyDescent="0.45">
      <c r="A130" s="225"/>
      <c r="B130" s="310"/>
      <c r="C130" s="297"/>
      <c r="D130" s="312"/>
      <c r="E130" s="314"/>
      <c r="F130" s="316"/>
      <c r="G130" s="304"/>
      <c r="H130" s="329"/>
      <c r="I130" s="227"/>
      <c r="J130" s="310"/>
      <c r="K130" s="297"/>
      <c r="L130" s="312"/>
      <c r="M130" s="314"/>
      <c r="N130" s="316"/>
      <c r="O130" s="304"/>
      <c r="P130" s="329"/>
      <c r="Q130" s="318"/>
      <c r="R130" s="225"/>
      <c r="S130" s="310"/>
      <c r="T130" s="297"/>
      <c r="U130" s="312"/>
      <c r="V130" s="314"/>
      <c r="W130" s="316"/>
      <c r="X130" s="304"/>
      <c r="Y130" s="306"/>
      <c r="Z130" s="308"/>
    </row>
    <row r="131" spans="1:26" s="187" customFormat="1" ht="22.2" customHeight="1" x14ac:dyDescent="0.45">
      <c r="A131" s="294" t="s">
        <v>7856</v>
      </c>
      <c r="B131" s="309"/>
      <c r="C131" s="295"/>
      <c r="D131" s="311" t="str">
        <f xml:space="preserve">
IF(C132="ア",VLOOKUP(A132,ア!$A:$C,2,FALSE),
IF(C132="イ",VLOOKUP(A132,イ!$A:$C,2,FALSE),
IF(C132="ウ",HLOOKUP(A132,ウ!$1:$6,4,FALSE),
IF(C132="エ",VLOOKUP(A132,エ!$A:$E,4,FALSE),""))))</f>
        <v/>
      </c>
      <c r="E131" s="313" t="str">
        <f xml:space="preserve">
IF(C132="ア",VLOOKUP(A132,ア!$A:$C,3,FALSE),
IF(C132="イ",VLOOKUP(A132,イ!$A:$C,3,FALSE),
IF(C132="ウ",HLOOKUP(A132,ウ!$1:$6,5,FALSE)&amp;HLOOKUP(A132,ウ!$1:$6,6,FALSE),
IF(C132="エ",VLOOKUP(A132,エ!$A:$E,4,FALSE),""))))</f>
        <v/>
      </c>
      <c r="F131" s="315"/>
      <c r="G131" s="303"/>
      <c r="H131" s="326"/>
      <c r="I131" s="298" t="s">
        <v>2124</v>
      </c>
      <c r="J131" s="309"/>
      <c r="K131" s="295"/>
      <c r="L131" s="311" t="str">
        <f xml:space="preserve">
IF(K132="ア",VLOOKUP(I132,ア!$A:$C,2,FALSE),
IF(K132="イ",VLOOKUP(I132,イ!$A:$C,2,FALSE),
IF(K132="ウ",HLOOKUP(I132,ウ!$1:$6,4,FALSE),
IF(K132="エ",VLOOKUP(I132,エ!$A:$E,4,FALSE),""))))</f>
        <v/>
      </c>
      <c r="M131" s="313" t="str">
        <f xml:space="preserve">
IF(K132="ア",VLOOKUP(I132,ア!$A:$C,3,FALSE),
IF(K132="イ",VLOOKUP(I132,イ!$A:$C,3,FALSE),
IF(K132="ウ",HLOOKUP(I132,ウ!$1:$6,5,FALSE)&amp;HLOOKUP(I132,ウ!$1:$6,6,FALSE),
IF(K132="エ",VLOOKUP(I132,エ!$A:$E,4,FALSE),""))))</f>
        <v/>
      </c>
      <c r="N131" s="315"/>
      <c r="O131" s="303"/>
      <c r="P131" s="326"/>
      <c r="Q131" s="317"/>
      <c r="R131" s="294" t="s">
        <v>2139</v>
      </c>
      <c r="S131" s="309"/>
      <c r="T131" s="295"/>
      <c r="U131" s="311" t="str">
        <f xml:space="preserve">
IF(T132="ア",VLOOKUP(R132,ア!$A:$C,2,FALSE),
IF(T132="イ",VLOOKUP(R132,イ!$A:$C,2,FALSE),
IF(T132="ウ",HLOOKUP(R132,ウ!$1:$6,4,FALSE),
IF(T132="エ",VLOOKUP(R132,エ!$A:$E,4,FALSE),""))))</f>
        <v/>
      </c>
      <c r="V131" s="313" t="str">
        <f xml:space="preserve">
IF(T132="ア",VLOOKUP(R132,ア!$A:$C,3,FALSE),
IF(T132="イ",VLOOKUP(R132,イ!$A:$C,3,FALSE),
IF(T132="ウ",HLOOKUP(R132,ウ!$1:$6,5,FALSE)&amp;HLOOKUP(R132,ウ!$1:$6,6,FALSE),
IF(T132="エ",VLOOKUP(R132,エ!$A:$E,4,FALSE),""))))</f>
        <v/>
      </c>
      <c r="W131" s="315"/>
      <c r="X131" s="303"/>
      <c r="Y131" s="305"/>
      <c r="Z131" s="307"/>
    </row>
    <row r="132" spans="1:26" s="187" customFormat="1" ht="22.2" customHeight="1" x14ac:dyDescent="0.45">
      <c r="A132" s="225"/>
      <c r="B132" s="310"/>
      <c r="C132" s="297"/>
      <c r="D132" s="312"/>
      <c r="E132" s="314"/>
      <c r="F132" s="316"/>
      <c r="G132" s="304"/>
      <c r="H132" s="329"/>
      <c r="I132" s="227"/>
      <c r="J132" s="310"/>
      <c r="K132" s="297"/>
      <c r="L132" s="312"/>
      <c r="M132" s="314"/>
      <c r="N132" s="316"/>
      <c r="O132" s="304"/>
      <c r="P132" s="329"/>
      <c r="Q132" s="318"/>
      <c r="R132" s="225"/>
      <c r="S132" s="310"/>
      <c r="T132" s="297"/>
      <c r="U132" s="312"/>
      <c r="V132" s="314"/>
      <c r="W132" s="316"/>
      <c r="X132" s="304"/>
      <c r="Y132" s="306"/>
      <c r="Z132" s="308"/>
    </row>
    <row r="133" spans="1:26" s="187" customFormat="1" ht="22.2" customHeight="1" x14ac:dyDescent="0.45">
      <c r="A133" s="294" t="s">
        <v>7857</v>
      </c>
      <c r="B133" s="309"/>
      <c r="C133" s="295"/>
      <c r="D133" s="311" t="str">
        <f xml:space="preserve">
IF(C134="ア",VLOOKUP(A134,ア!$A:$C,2,FALSE),
IF(C134="イ",VLOOKUP(A134,イ!$A:$C,2,FALSE),
IF(C134="ウ",HLOOKUP(A134,ウ!$1:$6,4,FALSE),
IF(C134="エ",VLOOKUP(A134,エ!$A:$E,4,FALSE),""))))</f>
        <v/>
      </c>
      <c r="E133" s="313" t="str">
        <f xml:space="preserve">
IF(C134="ア",VLOOKUP(A134,ア!$A:$C,3,FALSE),
IF(C134="イ",VLOOKUP(A134,イ!$A:$C,3,FALSE),
IF(C134="ウ",HLOOKUP(A134,ウ!$1:$6,5,FALSE)&amp;HLOOKUP(A134,ウ!$1:$6,6,FALSE),
IF(C134="エ",VLOOKUP(A134,エ!$A:$E,4,FALSE),""))))</f>
        <v/>
      </c>
      <c r="F133" s="315"/>
      <c r="G133" s="303"/>
      <c r="H133" s="326"/>
      <c r="I133" s="298" t="s">
        <v>2125</v>
      </c>
      <c r="J133" s="309"/>
      <c r="K133" s="295"/>
      <c r="L133" s="311" t="str">
        <f xml:space="preserve">
IF(K134="ア",VLOOKUP(I134,ア!$A:$C,2,FALSE),
IF(K134="イ",VLOOKUP(I134,イ!$A:$C,2,FALSE),
IF(K134="ウ",HLOOKUP(I134,ウ!$1:$6,4,FALSE),
IF(K134="エ",VLOOKUP(I134,エ!$A:$E,4,FALSE),""))))</f>
        <v/>
      </c>
      <c r="M133" s="313" t="str">
        <f xml:space="preserve">
IF(K134="ア",VLOOKUP(I134,ア!$A:$C,3,FALSE),
IF(K134="イ",VLOOKUP(I134,イ!$A:$C,3,FALSE),
IF(K134="ウ",HLOOKUP(I134,ウ!$1:$6,5,FALSE)&amp;HLOOKUP(I134,ウ!$1:$6,6,FALSE),
IF(K134="エ",VLOOKUP(I134,エ!$A:$E,4,FALSE),""))))</f>
        <v/>
      </c>
      <c r="N133" s="315"/>
      <c r="O133" s="303"/>
      <c r="P133" s="326"/>
      <c r="Q133" s="317"/>
      <c r="R133" s="294" t="s">
        <v>2140</v>
      </c>
      <c r="S133" s="309"/>
      <c r="T133" s="295"/>
      <c r="U133" s="311" t="str">
        <f xml:space="preserve">
IF(T134="ア",VLOOKUP(R134,ア!$A:$C,2,FALSE),
IF(T134="イ",VLOOKUP(R134,イ!$A:$C,2,FALSE),
IF(T134="ウ",HLOOKUP(R134,ウ!$1:$6,4,FALSE),
IF(T134="エ",VLOOKUP(R134,エ!$A:$E,4,FALSE),""))))</f>
        <v/>
      </c>
      <c r="V133" s="313" t="str">
        <f xml:space="preserve">
IF(T134="ア",VLOOKUP(R134,ア!$A:$C,3,FALSE),
IF(T134="イ",VLOOKUP(R134,イ!$A:$C,3,FALSE),
IF(T134="ウ",HLOOKUP(R134,ウ!$1:$6,5,FALSE)&amp;HLOOKUP(R134,ウ!$1:$6,6,FALSE),
IF(T134="エ",VLOOKUP(R134,エ!$A:$E,4,FALSE),""))))</f>
        <v/>
      </c>
      <c r="W133" s="315"/>
      <c r="X133" s="303"/>
      <c r="Y133" s="305"/>
      <c r="Z133" s="307"/>
    </row>
    <row r="134" spans="1:26" s="187" customFormat="1" ht="22.2" customHeight="1" x14ac:dyDescent="0.45">
      <c r="A134" s="225"/>
      <c r="B134" s="310"/>
      <c r="C134" s="297"/>
      <c r="D134" s="312"/>
      <c r="E134" s="314"/>
      <c r="F134" s="316"/>
      <c r="G134" s="304"/>
      <c r="H134" s="329"/>
      <c r="I134" s="227"/>
      <c r="J134" s="310"/>
      <c r="K134" s="297"/>
      <c r="L134" s="312"/>
      <c r="M134" s="314"/>
      <c r="N134" s="316"/>
      <c r="O134" s="304"/>
      <c r="P134" s="329"/>
      <c r="Q134" s="318"/>
      <c r="R134" s="225"/>
      <c r="S134" s="310"/>
      <c r="T134" s="297"/>
      <c r="U134" s="312"/>
      <c r="V134" s="314"/>
      <c r="W134" s="316"/>
      <c r="X134" s="304"/>
      <c r="Y134" s="306"/>
      <c r="Z134" s="308"/>
    </row>
    <row r="135" spans="1:26" s="187" customFormat="1" ht="22.2" customHeight="1" x14ac:dyDescent="0.45">
      <c r="A135" s="294" t="s">
        <v>7858</v>
      </c>
      <c r="B135" s="309"/>
      <c r="C135" s="295"/>
      <c r="D135" s="311" t="str">
        <f xml:space="preserve">
IF(C136="ア",VLOOKUP(A136,ア!$A:$C,2,FALSE),
IF(C136="イ",VLOOKUP(A136,イ!$A:$C,2,FALSE),
IF(C136="ウ",HLOOKUP(A136,ウ!$1:$6,4,FALSE),
IF(C136="エ",VLOOKUP(A136,エ!$A:$E,4,FALSE),""))))</f>
        <v/>
      </c>
      <c r="E135" s="313" t="str">
        <f xml:space="preserve">
IF(C136="ア",VLOOKUP(A136,ア!$A:$C,3,FALSE),
IF(C136="イ",VLOOKUP(A136,イ!$A:$C,3,FALSE),
IF(C136="ウ",HLOOKUP(A136,ウ!$1:$6,5,FALSE)&amp;HLOOKUP(A136,ウ!$1:$6,6,FALSE),
IF(C136="エ",VLOOKUP(A136,エ!$A:$E,4,FALSE),""))))</f>
        <v/>
      </c>
      <c r="F135" s="315"/>
      <c r="G135" s="303"/>
      <c r="H135" s="326"/>
      <c r="I135" s="298" t="s">
        <v>2126</v>
      </c>
      <c r="J135" s="309"/>
      <c r="K135" s="295"/>
      <c r="L135" s="311" t="str">
        <f xml:space="preserve">
IF(K136="ア",VLOOKUP(I136,ア!$A:$C,2,FALSE),
IF(K136="イ",VLOOKUP(I136,イ!$A:$C,2,FALSE),
IF(K136="ウ",HLOOKUP(I136,ウ!$1:$6,4,FALSE),
IF(K136="エ",VLOOKUP(I136,エ!$A:$E,4,FALSE),""))))</f>
        <v/>
      </c>
      <c r="M135" s="313" t="str">
        <f xml:space="preserve">
IF(K136="ア",VLOOKUP(I136,ア!$A:$C,3,FALSE),
IF(K136="イ",VLOOKUP(I136,イ!$A:$C,3,FALSE),
IF(K136="ウ",HLOOKUP(I136,ウ!$1:$6,5,FALSE)&amp;HLOOKUP(I136,ウ!$1:$6,6,FALSE),
IF(K136="エ",VLOOKUP(I136,エ!$A:$E,4,FALSE),""))))</f>
        <v/>
      </c>
      <c r="N135" s="315"/>
      <c r="O135" s="303"/>
      <c r="P135" s="326"/>
      <c r="Q135" s="317"/>
      <c r="R135" s="294" t="s">
        <v>2141</v>
      </c>
      <c r="S135" s="309"/>
      <c r="T135" s="295"/>
      <c r="U135" s="311" t="str">
        <f xml:space="preserve">
IF(T136="ア",VLOOKUP(R136,ア!$A:$C,2,FALSE),
IF(T136="イ",VLOOKUP(R136,イ!$A:$C,2,FALSE),
IF(T136="ウ",HLOOKUP(R136,ウ!$1:$6,4,FALSE),
IF(T136="エ",VLOOKUP(R136,エ!$A:$E,4,FALSE),""))))</f>
        <v/>
      </c>
      <c r="V135" s="313" t="str">
        <f xml:space="preserve">
IF(T136="ア",VLOOKUP(R136,ア!$A:$C,3,FALSE),
IF(T136="イ",VLOOKUP(R136,イ!$A:$C,3,FALSE),
IF(T136="ウ",HLOOKUP(R136,ウ!$1:$6,5,FALSE)&amp;HLOOKUP(R136,ウ!$1:$6,6,FALSE),
IF(T136="エ",VLOOKUP(R136,エ!$A:$E,4,FALSE),""))))</f>
        <v/>
      </c>
      <c r="W135" s="315"/>
      <c r="X135" s="303"/>
      <c r="Y135" s="305"/>
      <c r="Z135" s="307"/>
    </row>
    <row r="136" spans="1:26" s="184" customFormat="1" ht="22.2" customHeight="1" thickBot="1" x14ac:dyDescent="0.2">
      <c r="A136" s="226"/>
      <c r="B136" s="324"/>
      <c r="C136" s="299"/>
      <c r="D136" s="325"/>
      <c r="E136" s="319"/>
      <c r="F136" s="320"/>
      <c r="G136" s="321"/>
      <c r="H136" s="327"/>
      <c r="I136" s="228"/>
      <c r="J136" s="324"/>
      <c r="K136" s="299"/>
      <c r="L136" s="325"/>
      <c r="M136" s="319"/>
      <c r="N136" s="320"/>
      <c r="O136" s="321"/>
      <c r="P136" s="327"/>
      <c r="Q136" s="328"/>
      <c r="R136" s="226"/>
      <c r="S136" s="324"/>
      <c r="T136" s="299"/>
      <c r="U136" s="325"/>
      <c r="V136" s="319"/>
      <c r="W136" s="320"/>
      <c r="X136" s="321"/>
      <c r="Y136" s="322"/>
      <c r="Z136" s="323"/>
    </row>
  </sheetData>
  <mergeCells count="1230">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0"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A485" zoomScale="115" zoomScaleNormal="100" zoomScaleSheetLayoutView="115"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7746</v>
      </c>
      <c r="E159" s="213" t="s">
        <v>7747</v>
      </c>
      <c r="F159" s="10" t="s">
        <v>7762</v>
      </c>
    </row>
    <row r="160" spans="1:6" ht="15" customHeight="1" x14ac:dyDescent="0.45">
      <c r="A160" s="206">
        <v>157</v>
      </c>
      <c r="B160" s="207" t="s">
        <v>7768</v>
      </c>
      <c r="C160" s="208" t="s">
        <v>7648</v>
      </c>
      <c r="D160" s="212" t="s">
        <v>7755</v>
      </c>
      <c r="E160" s="213" t="s">
        <v>7756</v>
      </c>
      <c r="F160" s="10" t="s">
        <v>7762</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7767</v>
      </c>
      <c r="C181" s="208" t="s">
        <v>7648</v>
      </c>
      <c r="D181" s="212" t="s">
        <v>7752</v>
      </c>
      <c r="E181" s="213" t="s">
        <v>7753</v>
      </c>
      <c r="F181" s="10" t="s">
        <v>7762</v>
      </c>
    </row>
    <row r="182" spans="1:6" ht="15" customHeight="1" x14ac:dyDescent="0.45">
      <c r="A182" s="206">
        <v>179</v>
      </c>
      <c r="B182" s="207" t="s">
        <v>7767</v>
      </c>
      <c r="C182" s="208" t="s">
        <v>7648</v>
      </c>
      <c r="D182" s="212" t="s">
        <v>7752</v>
      </c>
      <c r="E182" s="213" t="s">
        <v>7759</v>
      </c>
      <c r="F182" s="10" t="s">
        <v>7762</v>
      </c>
    </row>
    <row r="183" spans="1:6" ht="15" customHeight="1" x14ac:dyDescent="0.45">
      <c r="A183" s="206">
        <v>180</v>
      </c>
      <c r="B183" s="207" t="s">
        <v>7767</v>
      </c>
      <c r="C183" s="208" t="s">
        <v>7648</v>
      </c>
      <c r="D183" s="212" t="s">
        <v>7752</v>
      </c>
      <c r="E183" s="213" t="s">
        <v>7760</v>
      </c>
      <c r="F183" s="10" t="s">
        <v>7762</v>
      </c>
    </row>
    <row r="184" spans="1:6" ht="15" customHeight="1" x14ac:dyDescent="0.45">
      <c r="A184" s="206">
        <v>181</v>
      </c>
      <c r="B184" s="207" t="s">
        <v>7767</v>
      </c>
      <c r="C184" s="208" t="s">
        <v>7648</v>
      </c>
      <c r="D184" s="212" t="s">
        <v>7752</v>
      </c>
      <c r="E184" s="213" t="s">
        <v>7761</v>
      </c>
      <c r="F184" s="10" t="s">
        <v>7762</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7731</v>
      </c>
      <c r="E193" s="213" t="s">
        <v>7732</v>
      </c>
      <c r="F193" s="10" t="s">
        <v>7762</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7736</v>
      </c>
      <c r="E208" s="213" t="s">
        <v>7737</v>
      </c>
      <c r="F208" s="10" t="s">
        <v>7762</v>
      </c>
    </row>
    <row r="209" spans="1:6" ht="15" customHeight="1" x14ac:dyDescent="0.45">
      <c r="A209" s="206">
        <v>206</v>
      </c>
      <c r="B209" s="207" t="s">
        <v>199</v>
      </c>
      <c r="C209" s="208" t="s">
        <v>7648</v>
      </c>
      <c r="D209" s="212" t="s">
        <v>7757</v>
      </c>
      <c r="E209" s="213" t="s">
        <v>7758</v>
      </c>
      <c r="F209" s="10" t="s">
        <v>7762</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7744</v>
      </c>
      <c r="E212" s="213" t="s">
        <v>7745</v>
      </c>
      <c r="F212" s="10" t="s">
        <v>7762</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7750</v>
      </c>
      <c r="E282" s="213" t="s">
        <v>7751</v>
      </c>
      <c r="F282" s="10" t="s">
        <v>7762</v>
      </c>
    </row>
    <row r="283" spans="1:6" ht="15" customHeight="1" x14ac:dyDescent="0.45">
      <c r="A283" s="206">
        <v>280</v>
      </c>
      <c r="B283" s="207" t="s">
        <v>7765</v>
      </c>
      <c r="C283" s="208" t="s">
        <v>7648</v>
      </c>
      <c r="D283" s="212" t="s">
        <v>7738</v>
      </c>
      <c r="E283" s="213" t="s">
        <v>7739</v>
      </c>
      <c r="F283" s="10" t="s">
        <v>7762</v>
      </c>
    </row>
    <row r="284" spans="1:6" ht="15" customHeight="1" x14ac:dyDescent="0.45">
      <c r="A284" s="206">
        <v>281</v>
      </c>
      <c r="B284" s="207" t="s">
        <v>7765</v>
      </c>
      <c r="C284" s="208" t="s">
        <v>7648</v>
      </c>
      <c r="D284" s="212" t="s">
        <v>226</v>
      </c>
      <c r="E284" s="213" t="s">
        <v>7754</v>
      </c>
      <c r="F284" s="10" t="s">
        <v>7762</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7763</v>
      </c>
      <c r="E296" s="213" t="s">
        <v>7764</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7769</v>
      </c>
    </row>
    <row r="357" spans="1:5" ht="15" customHeight="1" x14ac:dyDescent="0.45">
      <c r="A357" s="206">
        <v>354</v>
      </c>
      <c r="B357" s="207" t="s">
        <v>333</v>
      </c>
      <c r="C357" s="208" t="s">
        <v>1714</v>
      </c>
      <c r="D357" s="209" t="s">
        <v>1715</v>
      </c>
      <c r="E357" s="210" t="s">
        <v>7770</v>
      </c>
    </row>
    <row r="358" spans="1:5" ht="15" customHeight="1" x14ac:dyDescent="0.45">
      <c r="A358" s="206">
        <v>355</v>
      </c>
      <c r="B358" s="207" t="s">
        <v>333</v>
      </c>
      <c r="C358" s="208" t="s">
        <v>1714</v>
      </c>
      <c r="D358" s="209" t="s">
        <v>1715</v>
      </c>
      <c r="E358" s="210" t="s">
        <v>7771</v>
      </c>
    </row>
    <row r="359" spans="1:5" ht="15" customHeight="1" x14ac:dyDescent="0.45">
      <c r="A359" s="206">
        <v>356</v>
      </c>
      <c r="B359" s="207" t="s">
        <v>333</v>
      </c>
      <c r="C359" s="208" t="s">
        <v>1714</v>
      </c>
      <c r="D359" s="209" t="s">
        <v>1715</v>
      </c>
      <c r="E359" s="210" t="s">
        <v>7772</v>
      </c>
    </row>
    <row r="360" spans="1:5" ht="15" customHeight="1" x14ac:dyDescent="0.45">
      <c r="A360" s="206">
        <v>357</v>
      </c>
      <c r="B360" s="207" t="s">
        <v>333</v>
      </c>
      <c r="C360" s="208" t="s">
        <v>1714</v>
      </c>
      <c r="D360" s="209" t="s">
        <v>1715</v>
      </c>
      <c r="E360" s="210" t="s">
        <v>7773</v>
      </c>
    </row>
    <row r="361" spans="1:5" ht="15" customHeight="1" x14ac:dyDescent="0.45">
      <c r="A361" s="206">
        <v>358</v>
      </c>
      <c r="B361" s="207" t="s">
        <v>333</v>
      </c>
      <c r="C361" s="208" t="s">
        <v>1714</v>
      </c>
      <c r="D361" s="209" t="s">
        <v>1715</v>
      </c>
      <c r="E361" s="210" t="s">
        <v>7774</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7742</v>
      </c>
      <c r="E392" s="213" t="s">
        <v>7743</v>
      </c>
      <c r="F392" s="10" t="s">
        <v>7762</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7733</v>
      </c>
      <c r="E438" s="213" t="s">
        <v>7734</v>
      </c>
      <c r="F438" s="10" t="s">
        <v>7762</v>
      </c>
    </row>
    <row r="439" spans="1:6" ht="18" x14ac:dyDescent="0.45">
      <c r="A439" s="206">
        <v>436</v>
      </c>
      <c r="B439" s="207" t="s">
        <v>390</v>
      </c>
      <c r="C439" s="208" t="s">
        <v>7648</v>
      </c>
      <c r="D439" s="212" t="s">
        <v>7733</v>
      </c>
      <c r="E439" s="213" t="s">
        <v>7735</v>
      </c>
      <c r="F439" s="10" t="s">
        <v>7762</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7648</v>
      </c>
      <c r="D470" s="212" t="s">
        <v>7748</v>
      </c>
      <c r="E470" s="213" t="s">
        <v>7749</v>
      </c>
      <c r="F470" s="10" t="s">
        <v>7762</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7078</v>
      </c>
      <c r="E473" s="210" t="s">
        <v>7079</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7080</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7766</v>
      </c>
      <c r="C480" s="208" t="s">
        <v>7648</v>
      </c>
      <c r="D480" s="212" t="s">
        <v>7740</v>
      </c>
      <c r="E480" s="213" t="s">
        <v>7741</v>
      </c>
      <c r="F480" s="10" t="s">
        <v>7762</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7081</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7082</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7083</v>
      </c>
    </row>
    <row r="495" spans="1:6" x14ac:dyDescent="0.45">
      <c r="A495" s="206">
        <v>492</v>
      </c>
      <c r="B495" s="207" t="s">
        <v>506</v>
      </c>
      <c r="C495" s="208"/>
      <c r="D495" s="212" t="s">
        <v>510</v>
      </c>
      <c r="E495" s="213" t="s">
        <v>7084</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532" sqref="I1532"/>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7720</v>
      </c>
      <c r="C1" s="287" t="s">
        <v>523</v>
      </c>
      <c r="D1" s="287" t="s">
        <v>7721</v>
      </c>
      <c r="E1" s="287" t="s">
        <v>7722</v>
      </c>
      <c r="F1" s="287" t="s">
        <v>7723</v>
      </c>
      <c r="G1" s="287" t="s">
        <v>7724</v>
      </c>
    </row>
    <row r="2" spans="1:7" x14ac:dyDescent="0.45">
      <c r="A2" s="286" t="str">
        <f>'様式4・小学部（低）'!V3</f>
        <v>富田林支援学校</v>
      </c>
      <c r="B2" s="286" t="str">
        <f>'様式4・小学部（低）'!W3</f>
        <v>小学部（低）</v>
      </c>
      <c r="C2" s="287">
        <f>集計用!F2</f>
        <v>0</v>
      </c>
      <c r="D2" s="287">
        <f>集計用!G2</f>
        <v>0</v>
      </c>
      <c r="E2" s="287">
        <f>集計用!H2</f>
        <v>18</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I1532" sqref="I1532"/>
    </sheetView>
  </sheetViews>
  <sheetFormatPr defaultColWidth="8.69921875" defaultRowHeight="18" x14ac:dyDescent="0.45"/>
  <cols>
    <col min="1" max="1" width="7.09765625" style="286" customWidth="1"/>
    <col min="2" max="2" width="8.796875" style="286" bestFit="1" customWidth="1"/>
    <col min="3" max="3" width="36.296875" style="286" customWidth="1"/>
    <col min="4" max="4" width="8.796875" style="286" bestFit="1" customWidth="1"/>
    <col min="5" max="5" width="8.69921875" style="286"/>
    <col min="6" max="10" width="37.796875" style="286" customWidth="1"/>
    <col min="11" max="16384" width="8.69921875" style="286"/>
  </cols>
  <sheetData>
    <row r="1" spans="1:10" x14ac:dyDescent="0.45">
      <c r="F1" s="286" t="s">
        <v>523</v>
      </c>
      <c r="G1" s="286" t="s">
        <v>524</v>
      </c>
      <c r="H1" s="286" t="s">
        <v>525</v>
      </c>
      <c r="I1" s="286" t="s">
        <v>7718</v>
      </c>
      <c r="J1" s="286" t="s">
        <v>7719</v>
      </c>
    </row>
    <row r="2" spans="1:10" x14ac:dyDescent="0.45">
      <c r="B2" s="286" t="s">
        <v>7725</v>
      </c>
      <c r="C2" s="286" t="s">
        <v>7726</v>
      </c>
      <c r="D2" s="286" t="s">
        <v>7727</v>
      </c>
      <c r="F2" s="286">
        <f>IF(COUNTIF($B:$B,F1)=0,0,COUNTA(_xlfn.UNIQUE(F3:F182))-1)</f>
        <v>0</v>
      </c>
      <c r="G2" s="286">
        <f>IF(COUNTIF($B:$B,G1)=0,0,COUNTA(_xlfn.UNIQUE(G3:G182))-1)</f>
        <v>0</v>
      </c>
      <c r="H2" s="286">
        <f>IF(COUNTIF($B:$B,H1)=0,0,COUNTA(_xlfn.UNIQUE(H3:H182))-1)</f>
        <v>18</v>
      </c>
      <c r="I2" s="286">
        <f>IF(COUNTIF($B:$B,I1)=0,0,COUNTA(_xlfn.UNIQUE(I3:I182))-1)</f>
        <v>0</v>
      </c>
      <c r="J2" s="286">
        <f>IF(COUNTIF($B:$B,J1)=0,0,COUNTA(_xlfn.UNIQUE(J3:J182))-1)</f>
        <v>0</v>
      </c>
    </row>
    <row r="3" spans="1:10" x14ac:dyDescent="0.45">
      <c r="A3" s="286" t="s">
        <v>7728</v>
      </c>
      <c r="B3" s="286" t="str">
        <f>'様式4・小学部（低）'!C18</f>
        <v>ウ</v>
      </c>
      <c r="C3" s="286" t="str">
        <f>'様式4・小学部（低）'!E17</f>
        <v>エリック・カールの絵本はらぺこあおむし</v>
      </c>
      <c r="E3" s="286" t="s">
        <v>7648</v>
      </c>
      <c r="F3" s="286" t="str" cm="1">
        <f t="array" ref="F3">IFERROR(_xlfn._xlws.FILTER($C$3:$C$182,($B$3:$B$182=F1)*($D$3:$D$182&lt;&gt;"〇")),"")</f>
        <v/>
      </c>
      <c r="G3" s="286" t="str" cm="1">
        <f t="array" ref="G3">IFERROR(_xlfn._xlws.FILTER($C$3:$C$182,($B$3:$B$182=G1)*($D$3:$D$182&lt;&gt;"〇")),"")</f>
        <v/>
      </c>
      <c r="H3" s="286" t="str" cm="1">
        <f t="array" ref="H3:H20">IFERROR(_xlfn._xlws.FILTER($C$3:$C$182,($B$3:$B$182=H1)*($D$3:$D$182&lt;&gt;"〇")),"")</f>
        <v>エリック・カールの絵本はらぺこあおむし</v>
      </c>
      <c r="I3" s="286" t="str" cm="1">
        <f t="array" ref="I3">IFERROR(_xlfn._xlws.FILTER($C$3:$C$182,($B$3:$B$182=I1)*($D$3:$D$182&lt;&gt;"〇")),"")</f>
        <v/>
      </c>
      <c r="J3" s="286" t="str" cm="1">
        <f t="array" ref="J3">IFERROR(_xlfn._xlws.FILTER($C$3:$C$182,($B$3:$B$182=J1)*($D$3:$D$182&lt;&gt;"〇")),"")</f>
        <v/>
      </c>
    </row>
    <row r="4" spans="1:10" x14ac:dyDescent="0.45">
      <c r="A4" s="286" t="s">
        <v>2023</v>
      </c>
      <c r="B4" s="286" t="str">
        <f>'様式4・小学部（低）'!C20</f>
        <v>ウ</v>
      </c>
      <c r="C4" s="286" t="str">
        <f>'様式4・小学部（低）'!E19</f>
        <v>柳原良平のえほんかおかおどんなかお</v>
      </c>
      <c r="E4" s="286" t="s">
        <v>7648</v>
      </c>
      <c r="H4" s="286" t="str">
        <v>柳原良平のえほんかおかおどんなかお</v>
      </c>
    </row>
    <row r="5" spans="1:10" x14ac:dyDescent="0.45">
      <c r="A5" s="286" t="s">
        <v>2026</v>
      </c>
      <c r="B5" s="286" t="str">
        <f>'様式4・小学部（低）'!C22</f>
        <v>ウ</v>
      </c>
      <c r="C5" s="286" t="str">
        <f>'様式4・小学部（低）'!E21</f>
        <v>こぐまちゃんえほん第３集しろくまちゃんの
ほっとけーき</v>
      </c>
      <c r="E5" s="286" t="s">
        <v>7648</v>
      </c>
      <c r="H5" s="286" t="str">
        <v>こぐまちゃんえほん第３集しろくまちゃんの
ほっとけーき</v>
      </c>
    </row>
    <row r="6" spans="1:10" x14ac:dyDescent="0.45">
      <c r="A6" s="286" t="s">
        <v>2029</v>
      </c>
      <c r="B6" s="286" t="str">
        <f>'様式4・小学部（低）'!C24</f>
        <v>ウ</v>
      </c>
      <c r="C6" s="286" t="str">
        <f>'様式4・小学部（低）'!E23</f>
        <v>たにぞうの
元気がイチバン！あそびうた</v>
      </c>
      <c r="E6" s="286" t="s">
        <v>7648</v>
      </c>
      <c r="H6" s="286" t="str">
        <v>たにぞうの
元気がイチバン！あそびうた</v>
      </c>
    </row>
    <row r="7" spans="1:10" x14ac:dyDescent="0.45">
      <c r="A7" s="286" t="s">
        <v>2032</v>
      </c>
      <c r="B7" s="286" t="str">
        <f>'様式4・小学部（低）'!C26</f>
        <v>ウ</v>
      </c>
      <c r="C7" s="286" t="str">
        <f>'様式4・小学部（低）'!E25</f>
        <v>かがくのとも絵本やさいでぺったん</v>
      </c>
      <c r="E7" s="286" t="s">
        <v>7648</v>
      </c>
      <c r="H7" s="286" t="str">
        <v>かがくのとも絵本やさいでぺったん</v>
      </c>
    </row>
    <row r="8" spans="1:10" x14ac:dyDescent="0.45">
      <c r="A8" s="286" t="s">
        <v>2035</v>
      </c>
      <c r="B8" s="286" t="str">
        <f>'様式4・小学部（低）'!C28</f>
        <v>ウ</v>
      </c>
      <c r="C8" s="286" t="str">
        <f>'様式4・小学部（低）'!E27</f>
        <v>あかちゃんの
あそびえほん（10）おきがえあそび</v>
      </c>
      <c r="E8" s="286" t="s">
        <v>7648</v>
      </c>
      <c r="H8" s="286" t="str">
        <v>あかちゃんの
あそびえほん（10）おきがえあそび</v>
      </c>
    </row>
    <row r="9" spans="1:10" x14ac:dyDescent="0.45">
      <c r="A9" s="286" t="s">
        <v>2038</v>
      </c>
      <c r="B9" s="286">
        <f>'様式4・小学部（低）'!C30</f>
        <v>0</v>
      </c>
      <c r="C9" s="286" t="str">
        <f>'様式4・小学部（低）'!E29</f>
        <v/>
      </c>
      <c r="E9" s="286" t="s">
        <v>7648</v>
      </c>
      <c r="H9" s="286" t="str">
        <v>こどものとも絵本ぞうくんのさんぽ</v>
      </c>
    </row>
    <row r="10" spans="1:10" x14ac:dyDescent="0.45">
      <c r="A10" s="286" t="s">
        <v>2041</v>
      </c>
      <c r="B10" s="286">
        <f>'様式4・小学部（低）'!C32</f>
        <v>0</v>
      </c>
      <c r="C10" s="286" t="str">
        <f>'様式4・小学部（低）'!E31</f>
        <v/>
      </c>
      <c r="E10" s="286" t="s">
        <v>7648</v>
      </c>
      <c r="H10" s="286" t="str">
        <v>ぶうとぴょんのえほんおんなじおんなじ</v>
      </c>
    </row>
    <row r="11" spans="1:10" x14ac:dyDescent="0.45">
      <c r="A11" s="286" t="s">
        <v>2044</v>
      </c>
      <c r="B11" s="286">
        <f>'様式4・小学部（低）'!C34</f>
        <v>0</v>
      </c>
      <c r="C11" s="286" t="str">
        <f>'様式4・小学部（低）'!E33</f>
        <v/>
      </c>
      <c r="E11" s="286" t="s">
        <v>7648</v>
      </c>
      <c r="H11" s="286" t="str">
        <v>たのしいてあそびうたえほん</v>
      </c>
    </row>
    <row r="12" spans="1:10" x14ac:dyDescent="0.45">
      <c r="A12" s="286" t="s">
        <v>2047</v>
      </c>
      <c r="B12" s="286">
        <f>'様式4・小学部（低）'!C36</f>
        <v>0</v>
      </c>
      <c r="C12" s="286" t="str">
        <f>'様式4・小学部（低）'!E35</f>
        <v/>
      </c>
      <c r="E12" s="286" t="s">
        <v>7648</v>
      </c>
      <c r="H12" s="286" t="str">
        <v>木村裕一・しかけ
（１２）げんきにごあいさつ</v>
      </c>
    </row>
    <row r="13" spans="1:10" x14ac:dyDescent="0.45">
      <c r="A13" s="286" t="s">
        <v>2050</v>
      </c>
      <c r="B13" s="286">
        <f>'様式4・小学部（低）'!C38</f>
        <v>0</v>
      </c>
      <c r="C13" s="286" t="str">
        <f>'様式4・小学部（低）'!E37</f>
        <v/>
      </c>
      <c r="E13" s="286" t="s">
        <v>7648</v>
      </c>
      <c r="H13" s="286" t="str">
        <v>こどものとも絵本おおきなかぶ</v>
      </c>
    </row>
    <row r="14" spans="1:10" x14ac:dyDescent="0.45">
      <c r="A14" s="286" t="s">
        <v>2053</v>
      </c>
      <c r="B14" s="286">
        <f>'様式4・小学部（低）'!C40</f>
        <v>0</v>
      </c>
      <c r="C14" s="286" t="str">
        <f>'様式4・小学部（低）'!E39</f>
        <v/>
      </c>
      <c r="E14" s="286" t="s">
        <v>7648</v>
      </c>
      <c r="H14" s="286" t="str">
        <v>金の星社の絵本そらとぶクレヨン</v>
      </c>
    </row>
    <row r="15" spans="1:10" x14ac:dyDescent="0.45">
      <c r="A15" s="286" t="s">
        <v>2056</v>
      </c>
      <c r="B15" s="286">
        <f>'様式4・小学部（低）'!C42</f>
        <v>0</v>
      </c>
      <c r="C15" s="286" t="str">
        <f>'様式4・小学部（低）'!E41</f>
        <v/>
      </c>
      <c r="E15" s="286" t="s">
        <v>7648</v>
      </c>
      <c r="H15" s="286" t="str">
        <v>ブルーナの絵本まる､しかく､さんかく</v>
      </c>
    </row>
    <row r="16" spans="1:10" x14ac:dyDescent="0.45">
      <c r="A16" s="286" t="s">
        <v>2059</v>
      </c>
      <c r="B16" s="286">
        <f>'様式4・小学部（低）'!C44</f>
        <v>0</v>
      </c>
      <c r="C16" s="286" t="str">
        <f>'様式4・小学部（低）'!E43</f>
        <v/>
      </c>
      <c r="E16" s="286" t="s">
        <v>7648</v>
      </c>
      <c r="H16" s="286" t="str">
        <v>ミーミとクークのえほんミーミとクークの
１・２・３</v>
      </c>
    </row>
    <row r="17" spans="1:8" x14ac:dyDescent="0.45">
      <c r="A17" s="286" t="s">
        <v>2062</v>
      </c>
      <c r="B17" s="286">
        <f>'様式4・小学部（低）'!C46</f>
        <v>0</v>
      </c>
      <c r="C17" s="286" t="str">
        <f>'様式4・小学部（低）'!E45</f>
        <v/>
      </c>
      <c r="E17" s="286" t="s">
        <v>7648</v>
      </c>
      <c r="H17" s="286" t="str">
        <v>幼児絵本シリーズ（くまくんの絵本）
おふろだ！おふろだ！</v>
      </c>
    </row>
    <row r="18" spans="1:8" x14ac:dyDescent="0.45">
      <c r="A18" s="286" t="s">
        <v>2065</v>
      </c>
      <c r="B18" s="286">
        <f>'様式4・小学部（低）'!C48</f>
        <v>0</v>
      </c>
      <c r="C18" s="286" t="str">
        <f>'様式4・小学部（低）'!E47</f>
        <v/>
      </c>
      <c r="E18" s="286" t="s">
        <v>7648</v>
      </c>
      <c r="H18" s="286" t="str">
        <v>改訂新版どうようえほん１</v>
      </c>
    </row>
    <row r="19" spans="1:8" x14ac:dyDescent="0.45">
      <c r="A19" s="286" t="s">
        <v>2066</v>
      </c>
      <c r="B19" s="286">
        <f>'様式4・小学部（低）'!C50</f>
        <v>0</v>
      </c>
      <c r="C19" s="286" t="str">
        <f>'様式4・小学部（低）'!E49</f>
        <v/>
      </c>
      <c r="E19" s="286" t="s">
        <v>7648</v>
      </c>
      <c r="H19" s="286" t="str">
        <v>はじめてのこうさくあそび</v>
      </c>
    </row>
    <row r="20" spans="1:8" x14ac:dyDescent="0.45">
      <c r="A20" s="286" t="s">
        <v>2067</v>
      </c>
      <c r="B20" s="286">
        <f>'様式4・小学部（低）'!C52</f>
        <v>0</v>
      </c>
      <c r="C20" s="286" t="str">
        <f>'様式4・小学部（低）'!E51</f>
        <v/>
      </c>
      <c r="E20" s="286" t="s">
        <v>7648</v>
      </c>
      <c r="H20" s="286" t="str">
        <v>こどものとも絵本はじめてのおつかい</v>
      </c>
    </row>
    <row r="21" spans="1:8" x14ac:dyDescent="0.45">
      <c r="A21" s="286" t="s">
        <v>2068</v>
      </c>
      <c r="B21" s="286">
        <f>'様式4・小学部（低）'!C54</f>
        <v>0</v>
      </c>
      <c r="C21" s="286" t="str">
        <f>'様式4・小学部（低）'!E53</f>
        <v/>
      </c>
      <c r="E21" s="286" t="s">
        <v>7648</v>
      </c>
    </row>
    <row r="22" spans="1:8" x14ac:dyDescent="0.45">
      <c r="A22" s="286" t="s">
        <v>2069</v>
      </c>
      <c r="B22" s="286">
        <f>'様式4・小学部（低）'!C56</f>
        <v>0</v>
      </c>
      <c r="C22" s="286" t="str">
        <f>'様式4・小学部（低）'!E55</f>
        <v/>
      </c>
      <c r="E22" s="286" t="s">
        <v>7648</v>
      </c>
    </row>
    <row r="23" spans="1:8" x14ac:dyDescent="0.45">
      <c r="A23" s="286" t="s">
        <v>2070</v>
      </c>
      <c r="B23" s="286">
        <f>'様式4・小学部（低）'!C58</f>
        <v>0</v>
      </c>
      <c r="C23" s="286" t="str">
        <f>'様式4・小学部（低）'!E57</f>
        <v/>
      </c>
      <c r="E23" s="286" t="s">
        <v>7648</v>
      </c>
    </row>
    <row r="24" spans="1:8" x14ac:dyDescent="0.45">
      <c r="A24" s="286" t="s">
        <v>2071</v>
      </c>
      <c r="B24" s="286">
        <f>'様式4・小学部（低）'!C60</f>
        <v>0</v>
      </c>
      <c r="C24" s="286" t="str">
        <f>'様式4・小学部（低）'!E59</f>
        <v/>
      </c>
      <c r="E24" s="286" t="s">
        <v>7648</v>
      </c>
    </row>
    <row r="25" spans="1:8" x14ac:dyDescent="0.45">
      <c r="A25" s="286" t="s">
        <v>2072</v>
      </c>
      <c r="B25" s="286">
        <f>'様式4・小学部（低）'!C62</f>
        <v>0</v>
      </c>
      <c r="C25" s="286" t="str">
        <f>'様式4・小学部（低）'!E61</f>
        <v/>
      </c>
      <c r="E25" s="286" t="s">
        <v>7648</v>
      </c>
    </row>
    <row r="26" spans="1:8" x14ac:dyDescent="0.45">
      <c r="A26" s="286" t="s">
        <v>2073</v>
      </c>
      <c r="B26" s="286">
        <f>'様式4・小学部（低）'!C64</f>
        <v>0</v>
      </c>
      <c r="C26" s="286" t="str">
        <f>'様式4・小学部（低）'!E63</f>
        <v/>
      </c>
      <c r="E26" s="286" t="s">
        <v>7648</v>
      </c>
    </row>
    <row r="27" spans="1:8" x14ac:dyDescent="0.45">
      <c r="A27" s="286" t="s">
        <v>2074</v>
      </c>
      <c r="B27" s="286">
        <f>'様式4・小学部（低）'!C66</f>
        <v>0</v>
      </c>
      <c r="C27" s="286" t="str">
        <f>'様式4・小学部（低）'!E65</f>
        <v/>
      </c>
      <c r="E27" s="286" t="s">
        <v>7648</v>
      </c>
    </row>
    <row r="28" spans="1:8" x14ac:dyDescent="0.45">
      <c r="A28" s="286" t="s">
        <v>2075</v>
      </c>
      <c r="B28" s="286">
        <f>'様式4・小学部（低）'!C68</f>
        <v>0</v>
      </c>
      <c r="C28" s="286" t="str">
        <f>'様式4・小学部（低）'!E67</f>
        <v/>
      </c>
      <c r="E28" s="286" t="s">
        <v>7648</v>
      </c>
    </row>
    <row r="29" spans="1:8" x14ac:dyDescent="0.45">
      <c r="A29" s="286" t="s">
        <v>2076</v>
      </c>
      <c r="B29" s="286">
        <f>'様式4・小学部（低）'!C70</f>
        <v>0</v>
      </c>
      <c r="C29" s="286" t="str">
        <f>'様式4・小学部（低）'!E69</f>
        <v/>
      </c>
      <c r="E29" s="286" t="s">
        <v>7648</v>
      </c>
    </row>
    <row r="30" spans="1:8" x14ac:dyDescent="0.45">
      <c r="A30" s="286" t="s">
        <v>2077</v>
      </c>
      <c r="B30" s="286">
        <f>'様式4・小学部（低）'!C72</f>
        <v>0</v>
      </c>
      <c r="C30" s="286" t="str">
        <f>'様式4・小学部（低）'!E71</f>
        <v/>
      </c>
      <c r="E30" s="286" t="s">
        <v>7648</v>
      </c>
    </row>
    <row r="31" spans="1:8" x14ac:dyDescent="0.45">
      <c r="A31" s="286" t="s">
        <v>2078</v>
      </c>
      <c r="B31" s="286">
        <f>'様式4・小学部（低）'!C74</f>
        <v>0</v>
      </c>
      <c r="C31" s="286" t="str">
        <f>'様式4・小学部（低）'!E73</f>
        <v/>
      </c>
      <c r="E31" s="286" t="s">
        <v>7648</v>
      </c>
    </row>
    <row r="32" spans="1:8" x14ac:dyDescent="0.45">
      <c r="A32" s="286" t="s">
        <v>2079</v>
      </c>
      <c r="B32" s="286">
        <f>'様式4・小学部（低）'!C76</f>
        <v>0</v>
      </c>
      <c r="C32" s="286" t="str">
        <f>'様式4・小学部（低）'!E75</f>
        <v/>
      </c>
      <c r="E32" s="286" t="s">
        <v>7648</v>
      </c>
    </row>
    <row r="33" spans="1:5" x14ac:dyDescent="0.45">
      <c r="A33" s="286" t="s">
        <v>2080</v>
      </c>
      <c r="B33" s="286">
        <f>'様式4・小学部（低）'!C78</f>
        <v>0</v>
      </c>
      <c r="C33" s="286" t="str">
        <f>'様式4・小学部（低）'!E77</f>
        <v/>
      </c>
      <c r="E33" s="286" t="s">
        <v>7648</v>
      </c>
    </row>
    <row r="34" spans="1:5" x14ac:dyDescent="0.45">
      <c r="A34" s="286" t="s">
        <v>2081</v>
      </c>
      <c r="B34" s="286">
        <f>'様式4・小学部（低）'!C80</f>
        <v>0</v>
      </c>
      <c r="C34" s="286" t="str">
        <f>'様式4・小学部（低）'!E79</f>
        <v/>
      </c>
      <c r="E34" s="286" t="s">
        <v>7648</v>
      </c>
    </row>
    <row r="35" spans="1:5" x14ac:dyDescent="0.45">
      <c r="A35" s="286" t="s">
        <v>2082</v>
      </c>
      <c r="B35" s="286">
        <f>'様式4・小学部（低）'!C82</f>
        <v>0</v>
      </c>
      <c r="C35" s="286" t="str">
        <f>'様式4・小学部（低）'!E81</f>
        <v/>
      </c>
      <c r="E35" s="286" t="s">
        <v>7648</v>
      </c>
    </row>
    <row r="36" spans="1:5" x14ac:dyDescent="0.45">
      <c r="A36" s="286" t="s">
        <v>2083</v>
      </c>
      <c r="B36" s="286">
        <f>'様式4・小学部（低）'!C84</f>
        <v>0</v>
      </c>
      <c r="C36" s="286" t="str">
        <f>'様式4・小学部（低）'!E83</f>
        <v/>
      </c>
      <c r="E36" s="286" t="s">
        <v>7648</v>
      </c>
    </row>
    <row r="37" spans="1:5" x14ac:dyDescent="0.45">
      <c r="A37" s="286" t="s">
        <v>2084</v>
      </c>
      <c r="B37" s="286">
        <f>'様式4・小学部（低）'!C86</f>
        <v>0</v>
      </c>
      <c r="C37" s="286" t="str">
        <f>'様式4・小学部（低）'!E85</f>
        <v/>
      </c>
      <c r="E37" s="286" t="s">
        <v>7648</v>
      </c>
    </row>
    <row r="38" spans="1:5" x14ac:dyDescent="0.45">
      <c r="A38" s="286" t="s">
        <v>2085</v>
      </c>
      <c r="B38" s="286">
        <f>'様式4・小学部（低）'!C88</f>
        <v>0</v>
      </c>
      <c r="C38" s="286" t="str">
        <f>'様式4・小学部（低）'!E87</f>
        <v/>
      </c>
      <c r="E38" s="286" t="s">
        <v>7648</v>
      </c>
    </row>
    <row r="39" spans="1:5" x14ac:dyDescent="0.45">
      <c r="A39" s="286" t="s">
        <v>2086</v>
      </c>
      <c r="B39" s="286">
        <f>'様式4・小学部（低）'!C90</f>
        <v>0</v>
      </c>
      <c r="C39" s="286" t="str">
        <f>'様式4・小学部（低）'!E89</f>
        <v/>
      </c>
      <c r="E39" s="286" t="s">
        <v>7648</v>
      </c>
    </row>
    <row r="40" spans="1:5" x14ac:dyDescent="0.45">
      <c r="A40" s="286" t="s">
        <v>2087</v>
      </c>
      <c r="B40" s="286">
        <f>'様式4・小学部（低）'!C92</f>
        <v>0</v>
      </c>
      <c r="C40" s="286" t="str">
        <f>'様式4・小学部（低）'!E91</f>
        <v/>
      </c>
      <c r="E40" s="286" t="s">
        <v>7648</v>
      </c>
    </row>
    <row r="41" spans="1:5" x14ac:dyDescent="0.45">
      <c r="A41" s="286" t="s">
        <v>2088</v>
      </c>
      <c r="B41" s="286">
        <f>'様式4・小学部（低）'!C94</f>
        <v>0</v>
      </c>
      <c r="C41" s="286" t="str">
        <f>'様式4・小学部（低）'!E93</f>
        <v/>
      </c>
      <c r="E41" s="286" t="s">
        <v>7648</v>
      </c>
    </row>
    <row r="42" spans="1:5" x14ac:dyDescent="0.45">
      <c r="A42" s="286" t="s">
        <v>2089</v>
      </c>
      <c r="B42" s="286">
        <f>'様式4・小学部（低）'!C96</f>
        <v>0</v>
      </c>
      <c r="C42" s="286" t="str">
        <f>'様式4・小学部（低）'!E95</f>
        <v/>
      </c>
      <c r="E42" s="286" t="s">
        <v>7648</v>
      </c>
    </row>
    <row r="43" spans="1:5" x14ac:dyDescent="0.45">
      <c r="A43" s="286" t="s">
        <v>2090</v>
      </c>
      <c r="B43" s="286">
        <f>'様式4・小学部（低）'!C98</f>
        <v>0</v>
      </c>
      <c r="C43" s="286" t="str">
        <f>'様式4・小学部（低）'!E97</f>
        <v/>
      </c>
      <c r="E43" s="286" t="s">
        <v>7648</v>
      </c>
    </row>
    <row r="44" spans="1:5" x14ac:dyDescent="0.45">
      <c r="A44" s="286" t="s">
        <v>2091</v>
      </c>
      <c r="B44" s="286">
        <f>'様式4・小学部（低）'!C100</f>
        <v>0</v>
      </c>
      <c r="C44" s="286" t="str">
        <f>'様式4・小学部（低）'!E99</f>
        <v/>
      </c>
      <c r="E44" s="286" t="s">
        <v>7648</v>
      </c>
    </row>
    <row r="45" spans="1:5" x14ac:dyDescent="0.45">
      <c r="A45" s="286" t="s">
        <v>2092</v>
      </c>
      <c r="B45" s="286">
        <f>'様式4・小学部（低）'!C102</f>
        <v>0</v>
      </c>
      <c r="C45" s="286" t="str">
        <f>'様式4・小学部（低）'!E101</f>
        <v/>
      </c>
      <c r="E45" s="286" t="s">
        <v>7648</v>
      </c>
    </row>
    <row r="46" spans="1:5" x14ac:dyDescent="0.45">
      <c r="A46" s="286" t="s">
        <v>2093</v>
      </c>
      <c r="B46" s="286">
        <f>'様式4・小学部（低）'!C104</f>
        <v>0</v>
      </c>
      <c r="C46" s="286" t="str">
        <f>'様式4・小学部（低）'!E103</f>
        <v/>
      </c>
      <c r="E46" s="286" t="s">
        <v>7648</v>
      </c>
    </row>
    <row r="47" spans="1:5" x14ac:dyDescent="0.45">
      <c r="A47" s="286" t="s">
        <v>2094</v>
      </c>
      <c r="B47" s="286">
        <f>'様式4・小学部（低）'!C106</f>
        <v>0</v>
      </c>
      <c r="C47" s="286" t="str">
        <f>'様式4・小学部（低）'!E105</f>
        <v/>
      </c>
      <c r="E47" s="286" t="s">
        <v>7648</v>
      </c>
    </row>
    <row r="48" spans="1:5" x14ac:dyDescent="0.45">
      <c r="A48" s="286" t="s">
        <v>2095</v>
      </c>
      <c r="B48" s="286">
        <f>'様式4・小学部（低）'!C108</f>
        <v>0</v>
      </c>
      <c r="C48" s="286" t="str">
        <f>'様式4・小学部（低）'!E107</f>
        <v/>
      </c>
      <c r="E48" s="286" t="s">
        <v>7648</v>
      </c>
    </row>
    <row r="49" spans="1:5" x14ac:dyDescent="0.45">
      <c r="A49" s="286" t="s">
        <v>2096</v>
      </c>
      <c r="B49" s="286">
        <f>'様式4・小学部（低）'!C110</f>
        <v>0</v>
      </c>
      <c r="C49" s="286" t="str">
        <f>'様式4・小学部（低）'!E109</f>
        <v/>
      </c>
      <c r="E49" s="286" t="s">
        <v>7648</v>
      </c>
    </row>
    <row r="50" spans="1:5" x14ac:dyDescent="0.45">
      <c r="A50" s="286" t="s">
        <v>2097</v>
      </c>
      <c r="B50" s="286">
        <f>'様式4・小学部（低）'!C112</f>
        <v>0</v>
      </c>
      <c r="C50" s="286" t="str">
        <f>'様式4・小学部（低）'!E111</f>
        <v/>
      </c>
      <c r="E50" s="286" t="s">
        <v>7648</v>
      </c>
    </row>
    <row r="51" spans="1:5" x14ac:dyDescent="0.45">
      <c r="A51" s="286" t="s">
        <v>2098</v>
      </c>
      <c r="B51" s="286">
        <f>'様式4・小学部（低）'!C114</f>
        <v>0</v>
      </c>
      <c r="C51" s="286" t="str">
        <f>'様式4・小学部（低）'!E113</f>
        <v/>
      </c>
      <c r="E51" s="286" t="s">
        <v>7648</v>
      </c>
    </row>
    <row r="52" spans="1:5" x14ac:dyDescent="0.45">
      <c r="A52" s="286" t="s">
        <v>2100</v>
      </c>
      <c r="B52" s="286">
        <f>'様式4・小学部（低）'!C116</f>
        <v>0</v>
      </c>
      <c r="C52" s="286" t="str">
        <f>'様式4・小学部（低）'!E115</f>
        <v/>
      </c>
      <c r="E52" s="286" t="s">
        <v>7648</v>
      </c>
    </row>
    <row r="53" spans="1:5" x14ac:dyDescent="0.45">
      <c r="A53" s="286" t="s">
        <v>2102</v>
      </c>
      <c r="B53" s="286">
        <f>'様式4・小学部（低）'!C118</f>
        <v>0</v>
      </c>
      <c r="C53" s="286" t="str">
        <f>'様式4・小学部（低）'!E117</f>
        <v/>
      </c>
      <c r="E53" s="286" t="s">
        <v>7648</v>
      </c>
    </row>
    <row r="54" spans="1:5" x14ac:dyDescent="0.45">
      <c r="A54" s="286" t="s">
        <v>2103</v>
      </c>
      <c r="B54" s="286">
        <f>'様式4・小学部（低）'!C120</f>
        <v>0</v>
      </c>
      <c r="C54" s="286" t="str">
        <f>'様式4・小学部（低）'!E119</f>
        <v/>
      </c>
      <c r="E54" s="286" t="s">
        <v>7648</v>
      </c>
    </row>
    <row r="55" spans="1:5" x14ac:dyDescent="0.45">
      <c r="A55" s="286" t="s">
        <v>2105</v>
      </c>
      <c r="B55" s="286">
        <f>'様式4・小学部（低）'!C122</f>
        <v>0</v>
      </c>
      <c r="C55" s="286" t="str">
        <f>'様式4・小学部（低）'!E121</f>
        <v/>
      </c>
      <c r="E55" s="286" t="s">
        <v>7648</v>
      </c>
    </row>
    <row r="56" spans="1:5" x14ac:dyDescent="0.45">
      <c r="A56" s="286" t="s">
        <v>2104</v>
      </c>
      <c r="B56" s="286">
        <f>'様式4・小学部（低）'!C124</f>
        <v>0</v>
      </c>
      <c r="C56" s="286" t="str">
        <f>'様式4・小学部（低）'!E123</f>
        <v/>
      </c>
      <c r="E56" s="286" t="s">
        <v>7648</v>
      </c>
    </row>
    <row r="57" spans="1:5" x14ac:dyDescent="0.45">
      <c r="A57" s="286" t="s">
        <v>2106</v>
      </c>
      <c r="B57" s="286">
        <f>'様式4・小学部（低）'!C126</f>
        <v>0</v>
      </c>
      <c r="C57" s="286" t="str">
        <f>'様式4・小学部（低）'!E125</f>
        <v/>
      </c>
      <c r="E57" s="286" t="s">
        <v>7648</v>
      </c>
    </row>
    <row r="58" spans="1:5" x14ac:dyDescent="0.45">
      <c r="A58" s="286" t="s">
        <v>2107</v>
      </c>
      <c r="B58" s="286">
        <f>'様式4・小学部（低）'!C128</f>
        <v>0</v>
      </c>
      <c r="C58" s="286" t="str">
        <f>'様式4・小学部（低）'!E127</f>
        <v/>
      </c>
      <c r="E58" s="286" t="s">
        <v>7648</v>
      </c>
    </row>
    <row r="59" spans="1:5" x14ac:dyDescent="0.45">
      <c r="A59" s="286" t="s">
        <v>2108</v>
      </c>
      <c r="B59" s="286">
        <f>'様式4・小学部（低）'!C130</f>
        <v>0</v>
      </c>
      <c r="C59" s="286" t="str">
        <f>'様式4・小学部（低）'!E129</f>
        <v/>
      </c>
      <c r="E59" s="286" t="s">
        <v>7648</v>
      </c>
    </row>
    <row r="60" spans="1:5" x14ac:dyDescent="0.45">
      <c r="A60" s="286" t="s">
        <v>2109</v>
      </c>
      <c r="B60" s="286">
        <f>'様式4・小学部（低）'!C132</f>
        <v>0</v>
      </c>
      <c r="C60" s="286" t="str">
        <f>'様式4・小学部（低）'!E131</f>
        <v/>
      </c>
      <c r="E60" s="286" t="s">
        <v>7648</v>
      </c>
    </row>
    <row r="61" spans="1:5" x14ac:dyDescent="0.45">
      <c r="A61" s="286" t="s">
        <v>2110</v>
      </c>
      <c r="B61" s="286">
        <f>'様式4・小学部（低）'!C134</f>
        <v>0</v>
      </c>
      <c r="C61" s="286" t="str">
        <f>'様式4・小学部（低）'!E133</f>
        <v/>
      </c>
      <c r="E61" s="286" t="s">
        <v>7648</v>
      </c>
    </row>
    <row r="62" spans="1:5" x14ac:dyDescent="0.45">
      <c r="A62" s="286" t="s">
        <v>2111</v>
      </c>
      <c r="B62" s="286">
        <f>'様式4・小学部（低）'!C136</f>
        <v>0</v>
      </c>
      <c r="C62" s="286" t="str">
        <f>'様式4・小学部（低）'!E135</f>
        <v/>
      </c>
      <c r="E62" s="286" t="s">
        <v>7648</v>
      </c>
    </row>
    <row r="63" spans="1:5" x14ac:dyDescent="0.45">
      <c r="A63" s="286" t="s">
        <v>7729</v>
      </c>
      <c r="B63" s="286" t="str">
        <f>'様式4・小学部（低）'!K18</f>
        <v>ウ</v>
      </c>
      <c r="C63" s="286" t="str">
        <f>'様式4・小学部（低）'!M17</f>
        <v>こどものとも絵本ぞうくんのさんぽ</v>
      </c>
      <c r="D63" s="286">
        <f>'様式4・小学部（低）'!Q17</f>
        <v>0</v>
      </c>
      <c r="E63" s="286" t="s">
        <v>7648</v>
      </c>
    </row>
    <row r="64" spans="1:5" x14ac:dyDescent="0.45">
      <c r="A64" s="286" t="s">
        <v>2024</v>
      </c>
      <c r="B64" s="286" t="str">
        <f>'様式4・小学部（低）'!K20</f>
        <v>ウ</v>
      </c>
      <c r="C64" s="286" t="str">
        <f>'様式4・小学部（低）'!M19</f>
        <v>ぶうとぴょんのえほんおんなじおんなじ</v>
      </c>
      <c r="D64" s="286">
        <f>'様式4・小学部（低）'!Q19</f>
        <v>0</v>
      </c>
      <c r="E64" s="286" t="s">
        <v>7648</v>
      </c>
    </row>
    <row r="65" spans="1:5" x14ac:dyDescent="0.45">
      <c r="A65" s="286" t="s">
        <v>2027</v>
      </c>
      <c r="B65" s="286" t="str">
        <f>'様式4・小学部（低）'!K22</f>
        <v>ウ</v>
      </c>
      <c r="C65" s="286" t="str">
        <f>'様式4・小学部（低）'!M21</f>
        <v>こぐまちゃんえほん第３集しろくまちゃんの
ほっとけーき</v>
      </c>
      <c r="D65" s="286" t="str">
        <f>'様式4・小学部（低）'!Q21</f>
        <v>〇</v>
      </c>
      <c r="E65" s="286" t="s">
        <v>7648</v>
      </c>
    </row>
    <row r="66" spans="1:5" x14ac:dyDescent="0.45">
      <c r="A66" s="286" t="s">
        <v>2030</v>
      </c>
      <c r="B66" s="286" t="str">
        <f>'様式4・小学部（低）'!K24</f>
        <v>ウ</v>
      </c>
      <c r="C66" s="286" t="str">
        <f>'様式4・小学部（低）'!M23</f>
        <v>たのしいてあそびうたえほん</v>
      </c>
      <c r="D66" s="286">
        <f>'様式4・小学部（低）'!Q23</f>
        <v>0</v>
      </c>
      <c r="E66" s="286" t="s">
        <v>7648</v>
      </c>
    </row>
    <row r="67" spans="1:5" x14ac:dyDescent="0.45">
      <c r="A67" s="286" t="s">
        <v>2033</v>
      </c>
      <c r="B67" s="286" t="str">
        <f>'様式4・小学部（低）'!K26</f>
        <v>ウ</v>
      </c>
      <c r="C67" s="286" t="str">
        <f>'様式4・小学部（低）'!M25</f>
        <v>かがくのとも絵本やさいでぺったん</v>
      </c>
      <c r="D67" s="286" t="str">
        <f>'様式4・小学部（低）'!Q25</f>
        <v>〇</v>
      </c>
      <c r="E67" s="286" t="s">
        <v>7648</v>
      </c>
    </row>
    <row r="68" spans="1:5" x14ac:dyDescent="0.45">
      <c r="A68" s="286" t="s">
        <v>2036</v>
      </c>
      <c r="B68" s="286" t="str">
        <f>'様式4・小学部（低）'!K28</f>
        <v>ウ</v>
      </c>
      <c r="C68" s="286" t="str">
        <f>'様式4・小学部（低）'!M27</f>
        <v>木村裕一・しかけ
（１２）げんきにごあいさつ</v>
      </c>
      <c r="D68" s="286">
        <f>'様式4・小学部（低）'!Q27</f>
        <v>0</v>
      </c>
      <c r="E68" s="286" t="s">
        <v>7648</v>
      </c>
    </row>
    <row r="69" spans="1:5" x14ac:dyDescent="0.45">
      <c r="A69" s="286" t="s">
        <v>2039</v>
      </c>
      <c r="B69" s="286">
        <f>'様式4・小学部（低）'!K30</f>
        <v>0</v>
      </c>
      <c r="C69" s="286" t="str">
        <f>'様式4・小学部（低）'!M29</f>
        <v/>
      </c>
      <c r="D69" s="286">
        <f>'様式4・小学部（低）'!Q29</f>
        <v>0</v>
      </c>
      <c r="E69" s="286" t="s">
        <v>7648</v>
      </c>
    </row>
    <row r="70" spans="1:5" x14ac:dyDescent="0.45">
      <c r="A70" s="286" t="s">
        <v>2042</v>
      </c>
      <c r="B70" s="286">
        <f>'様式4・小学部（低）'!K32</f>
        <v>0</v>
      </c>
      <c r="C70" s="286" t="str">
        <f>'様式4・小学部（低）'!M31</f>
        <v/>
      </c>
      <c r="D70" s="286">
        <f>'様式4・小学部（低）'!Q31</f>
        <v>0</v>
      </c>
      <c r="E70" s="286" t="s">
        <v>7648</v>
      </c>
    </row>
    <row r="71" spans="1:5" x14ac:dyDescent="0.45">
      <c r="A71" s="286" t="s">
        <v>2045</v>
      </c>
      <c r="B71" s="286">
        <f>'様式4・小学部（低）'!K34</f>
        <v>0</v>
      </c>
      <c r="C71" s="286" t="str">
        <f>'様式4・小学部（低）'!M33</f>
        <v/>
      </c>
      <c r="D71" s="286">
        <f>'様式4・小学部（低）'!Q33</f>
        <v>0</v>
      </c>
      <c r="E71" s="286" t="s">
        <v>7648</v>
      </c>
    </row>
    <row r="72" spans="1:5" x14ac:dyDescent="0.45">
      <c r="A72" s="286" t="s">
        <v>2048</v>
      </c>
      <c r="B72" s="286">
        <f>'様式4・小学部（低）'!K36</f>
        <v>0</v>
      </c>
      <c r="C72" s="286" t="str">
        <f>'様式4・小学部（低）'!M35</f>
        <v/>
      </c>
      <c r="D72" s="286">
        <f>'様式4・小学部（低）'!Q35</f>
        <v>0</v>
      </c>
      <c r="E72" s="286" t="s">
        <v>7648</v>
      </c>
    </row>
    <row r="73" spans="1:5" x14ac:dyDescent="0.45">
      <c r="A73" s="286" t="s">
        <v>2051</v>
      </c>
      <c r="B73" s="286">
        <f>'様式4・小学部（低）'!K38</f>
        <v>0</v>
      </c>
      <c r="C73" s="286" t="str">
        <f>'様式4・小学部（低）'!M37</f>
        <v/>
      </c>
      <c r="D73" s="286">
        <f>'様式4・小学部（低）'!Q37</f>
        <v>0</v>
      </c>
      <c r="E73" s="286" t="s">
        <v>7648</v>
      </c>
    </row>
    <row r="74" spans="1:5" x14ac:dyDescent="0.45">
      <c r="A74" s="286" t="s">
        <v>2054</v>
      </c>
      <c r="B74" s="286">
        <f>'様式4・小学部（低）'!K40</f>
        <v>0</v>
      </c>
      <c r="C74" s="286" t="str">
        <f>'様式4・小学部（低）'!M39</f>
        <v/>
      </c>
      <c r="D74" s="286">
        <f>'様式4・小学部（低）'!Q39</f>
        <v>0</v>
      </c>
      <c r="E74" s="286" t="s">
        <v>7648</v>
      </c>
    </row>
    <row r="75" spans="1:5" x14ac:dyDescent="0.45">
      <c r="A75" s="286" t="s">
        <v>2057</v>
      </c>
      <c r="B75" s="286">
        <f>'様式4・小学部（低）'!K42</f>
        <v>0</v>
      </c>
      <c r="C75" s="286" t="str">
        <f>'様式4・小学部（低）'!M41</f>
        <v/>
      </c>
      <c r="D75" s="286">
        <f>'様式4・小学部（低）'!Q41</f>
        <v>0</v>
      </c>
      <c r="E75" s="286" t="s">
        <v>7648</v>
      </c>
    </row>
    <row r="76" spans="1:5" x14ac:dyDescent="0.45">
      <c r="A76" s="286" t="s">
        <v>2060</v>
      </c>
      <c r="B76" s="286">
        <f>'様式4・小学部（低）'!K44</f>
        <v>0</v>
      </c>
      <c r="C76" s="286" t="str">
        <f>'様式4・小学部（低）'!M43</f>
        <v/>
      </c>
      <c r="D76" s="286">
        <f>'様式4・小学部（低）'!Q43</f>
        <v>0</v>
      </c>
      <c r="E76" s="286" t="s">
        <v>7648</v>
      </c>
    </row>
    <row r="77" spans="1:5" x14ac:dyDescent="0.45">
      <c r="A77" s="286" t="s">
        <v>2063</v>
      </c>
      <c r="B77" s="286">
        <f>'様式4・小学部（低）'!K46</f>
        <v>0</v>
      </c>
      <c r="C77" s="286" t="str">
        <f>'様式4・小学部（低）'!M45</f>
        <v/>
      </c>
      <c r="D77" s="286">
        <f>'様式4・小学部（低）'!Q45</f>
        <v>0</v>
      </c>
      <c r="E77" s="286" t="s">
        <v>7648</v>
      </c>
    </row>
    <row r="78" spans="1:5" x14ac:dyDescent="0.45">
      <c r="A78" s="286" t="s">
        <v>1955</v>
      </c>
      <c r="B78" s="286">
        <f>'様式4・小学部（低）'!K48</f>
        <v>0</v>
      </c>
      <c r="C78" s="286" t="str">
        <f>'様式4・小学部（低）'!M47</f>
        <v/>
      </c>
      <c r="D78" s="286">
        <f>'様式4・小学部（低）'!Q47</f>
        <v>0</v>
      </c>
      <c r="E78" s="286" t="s">
        <v>7648</v>
      </c>
    </row>
    <row r="79" spans="1:5" x14ac:dyDescent="0.45">
      <c r="A79" s="286" t="s">
        <v>1956</v>
      </c>
      <c r="B79" s="286">
        <f>'様式4・小学部（低）'!K50</f>
        <v>0</v>
      </c>
      <c r="C79" s="286" t="str">
        <f>'様式4・小学部（低）'!M49</f>
        <v/>
      </c>
      <c r="D79" s="286">
        <f>'様式4・小学部（低）'!Q49</f>
        <v>0</v>
      </c>
      <c r="E79" s="286" t="s">
        <v>7648</v>
      </c>
    </row>
    <row r="80" spans="1:5" x14ac:dyDescent="0.45">
      <c r="A80" s="286" t="s">
        <v>1957</v>
      </c>
      <c r="B80" s="286">
        <f>'様式4・小学部（低）'!K52</f>
        <v>0</v>
      </c>
      <c r="C80" s="286" t="str">
        <f>'様式4・小学部（低）'!M51</f>
        <v/>
      </c>
      <c r="D80" s="286">
        <f>'様式4・小学部（低）'!Q51</f>
        <v>0</v>
      </c>
      <c r="E80" s="286" t="s">
        <v>7648</v>
      </c>
    </row>
    <row r="81" spans="1:5" x14ac:dyDescent="0.45">
      <c r="A81" s="286" t="s">
        <v>1958</v>
      </c>
      <c r="B81" s="286">
        <f>'様式4・小学部（低）'!K54</f>
        <v>0</v>
      </c>
      <c r="C81" s="286" t="str">
        <f>'様式4・小学部（低）'!M53</f>
        <v/>
      </c>
      <c r="D81" s="286">
        <f>'様式4・小学部（低）'!Q53</f>
        <v>0</v>
      </c>
      <c r="E81" s="286" t="s">
        <v>7648</v>
      </c>
    </row>
    <row r="82" spans="1:5" x14ac:dyDescent="0.45">
      <c r="A82" s="286" t="s">
        <v>1959</v>
      </c>
      <c r="B82" s="286">
        <f>'様式4・小学部（低）'!K56</f>
        <v>0</v>
      </c>
      <c r="C82" s="286" t="str">
        <f>'様式4・小学部（低）'!M55</f>
        <v/>
      </c>
      <c r="D82" s="286">
        <f>'様式4・小学部（低）'!Q55</f>
        <v>0</v>
      </c>
      <c r="E82" s="286" t="s">
        <v>7648</v>
      </c>
    </row>
    <row r="83" spans="1:5" x14ac:dyDescent="0.45">
      <c r="A83" s="286" t="s">
        <v>1960</v>
      </c>
      <c r="B83" s="286">
        <f>'様式4・小学部（低）'!K58</f>
        <v>0</v>
      </c>
      <c r="C83" s="286" t="str">
        <f>'様式4・小学部（低）'!M57</f>
        <v/>
      </c>
      <c r="D83" s="286">
        <f>'様式4・小学部（低）'!Q57</f>
        <v>0</v>
      </c>
      <c r="E83" s="286" t="s">
        <v>7648</v>
      </c>
    </row>
    <row r="84" spans="1:5" x14ac:dyDescent="0.45">
      <c r="A84" s="286" t="s">
        <v>1961</v>
      </c>
      <c r="B84" s="286">
        <f>'様式4・小学部（低）'!K60</f>
        <v>0</v>
      </c>
      <c r="C84" s="286" t="str">
        <f>'様式4・小学部（低）'!M59</f>
        <v/>
      </c>
      <c r="D84" s="286">
        <f>'様式4・小学部（低）'!Q59</f>
        <v>0</v>
      </c>
      <c r="E84" s="286" t="s">
        <v>7648</v>
      </c>
    </row>
    <row r="85" spans="1:5" x14ac:dyDescent="0.45">
      <c r="A85" s="286" t="s">
        <v>1962</v>
      </c>
      <c r="B85" s="286">
        <f>'様式4・小学部（低）'!K62</f>
        <v>0</v>
      </c>
      <c r="C85" s="286" t="str">
        <f>'様式4・小学部（低）'!M61</f>
        <v/>
      </c>
      <c r="D85" s="286">
        <f>'様式4・小学部（低）'!Q61</f>
        <v>0</v>
      </c>
      <c r="E85" s="286" t="s">
        <v>7648</v>
      </c>
    </row>
    <row r="86" spans="1:5" x14ac:dyDescent="0.45">
      <c r="A86" s="286" t="s">
        <v>1963</v>
      </c>
      <c r="B86" s="286">
        <f>'様式4・小学部（低）'!K64</f>
        <v>0</v>
      </c>
      <c r="C86" s="286" t="str">
        <f>'様式4・小学部（低）'!M63</f>
        <v/>
      </c>
      <c r="D86" s="286">
        <f>'様式4・小学部（低）'!Q63</f>
        <v>0</v>
      </c>
      <c r="E86" s="286" t="s">
        <v>7648</v>
      </c>
    </row>
    <row r="87" spans="1:5" x14ac:dyDescent="0.45">
      <c r="A87" s="286" t="s">
        <v>1964</v>
      </c>
      <c r="B87" s="286">
        <f>'様式4・小学部（低）'!K66</f>
        <v>0</v>
      </c>
      <c r="C87" s="286" t="str">
        <f>'様式4・小学部（低）'!M65</f>
        <v/>
      </c>
      <c r="D87" s="286">
        <f>'様式4・小学部（低）'!Q65</f>
        <v>0</v>
      </c>
      <c r="E87" s="286" t="s">
        <v>7648</v>
      </c>
    </row>
    <row r="88" spans="1:5" x14ac:dyDescent="0.45">
      <c r="A88" s="286" t="s">
        <v>1965</v>
      </c>
      <c r="B88" s="286">
        <f>'様式4・小学部（低）'!K68</f>
        <v>0</v>
      </c>
      <c r="C88" s="286" t="str">
        <f>'様式4・小学部（低）'!M67</f>
        <v/>
      </c>
      <c r="D88" s="286">
        <f>'様式4・小学部（低）'!Q67</f>
        <v>0</v>
      </c>
      <c r="E88" s="286" t="s">
        <v>7648</v>
      </c>
    </row>
    <row r="89" spans="1:5" x14ac:dyDescent="0.45">
      <c r="A89" s="286" t="s">
        <v>1966</v>
      </c>
      <c r="B89" s="286">
        <f>'様式4・小学部（低）'!K70</f>
        <v>0</v>
      </c>
      <c r="C89" s="286" t="str">
        <f>'様式4・小学部（低）'!M69</f>
        <v/>
      </c>
      <c r="D89" s="286">
        <f>'様式4・小学部（低）'!Q69</f>
        <v>0</v>
      </c>
      <c r="E89" s="286" t="s">
        <v>7648</v>
      </c>
    </row>
    <row r="90" spans="1:5" x14ac:dyDescent="0.45">
      <c r="A90" s="286" t="s">
        <v>1967</v>
      </c>
      <c r="B90" s="286">
        <f>'様式4・小学部（低）'!K72</f>
        <v>0</v>
      </c>
      <c r="C90" s="286" t="str">
        <f>'様式4・小学部（低）'!M71</f>
        <v/>
      </c>
      <c r="D90" s="286">
        <f>'様式4・小学部（低）'!Q71</f>
        <v>0</v>
      </c>
      <c r="E90" s="286" t="s">
        <v>7648</v>
      </c>
    </row>
    <row r="91" spans="1:5" x14ac:dyDescent="0.45">
      <c r="A91" s="286" t="s">
        <v>1968</v>
      </c>
      <c r="B91" s="286">
        <f>'様式4・小学部（低）'!K74</f>
        <v>0</v>
      </c>
      <c r="C91" s="286" t="str">
        <f>'様式4・小学部（低）'!M73</f>
        <v/>
      </c>
      <c r="D91" s="286">
        <f>'様式4・小学部（低）'!Q73</f>
        <v>0</v>
      </c>
      <c r="E91" s="286" t="s">
        <v>7648</v>
      </c>
    </row>
    <row r="92" spans="1:5" x14ac:dyDescent="0.45">
      <c r="A92" s="286" t="s">
        <v>1969</v>
      </c>
      <c r="B92" s="286">
        <f>'様式4・小学部（低）'!K76</f>
        <v>0</v>
      </c>
      <c r="C92" s="286" t="str">
        <f>'様式4・小学部（低）'!M75</f>
        <v/>
      </c>
      <c r="D92" s="286">
        <f>'様式4・小学部（低）'!Q75</f>
        <v>0</v>
      </c>
      <c r="E92" s="286" t="s">
        <v>7648</v>
      </c>
    </row>
    <row r="93" spans="1:5" x14ac:dyDescent="0.45">
      <c r="A93" s="286" t="s">
        <v>1987</v>
      </c>
      <c r="B93" s="286">
        <f>'様式4・小学部（低）'!K78</f>
        <v>0</v>
      </c>
      <c r="C93" s="286" t="str">
        <f>'様式4・小学部（低）'!M77</f>
        <v/>
      </c>
      <c r="D93" s="286">
        <f>'様式4・小学部（低）'!Q77</f>
        <v>0</v>
      </c>
      <c r="E93" s="286" t="s">
        <v>7648</v>
      </c>
    </row>
    <row r="94" spans="1:5" x14ac:dyDescent="0.45">
      <c r="A94" s="286" t="s">
        <v>1988</v>
      </c>
      <c r="B94" s="286">
        <f>'様式4・小学部（低）'!K80</f>
        <v>0</v>
      </c>
      <c r="C94" s="286" t="str">
        <f>'様式4・小学部（低）'!M79</f>
        <v/>
      </c>
      <c r="D94" s="286">
        <f>'様式4・小学部（低）'!Q79</f>
        <v>0</v>
      </c>
      <c r="E94" s="286" t="s">
        <v>7648</v>
      </c>
    </row>
    <row r="95" spans="1:5" x14ac:dyDescent="0.45">
      <c r="A95" s="286" t="s">
        <v>1989</v>
      </c>
      <c r="B95" s="286">
        <f>'様式4・小学部（低）'!K82</f>
        <v>0</v>
      </c>
      <c r="C95" s="286" t="str">
        <f>'様式4・小学部（低）'!M81</f>
        <v/>
      </c>
      <c r="D95" s="286">
        <f>'様式4・小学部（低）'!Q81</f>
        <v>0</v>
      </c>
      <c r="E95" s="286" t="s">
        <v>7648</v>
      </c>
    </row>
    <row r="96" spans="1:5" x14ac:dyDescent="0.45">
      <c r="A96" s="286" t="s">
        <v>1990</v>
      </c>
      <c r="B96" s="286">
        <f>'様式4・小学部（低）'!K84</f>
        <v>0</v>
      </c>
      <c r="C96" s="286" t="str">
        <f>'様式4・小学部（低）'!M83</f>
        <v/>
      </c>
      <c r="D96" s="286">
        <f>'様式4・小学部（低）'!Q83</f>
        <v>0</v>
      </c>
      <c r="E96" s="286" t="s">
        <v>7648</v>
      </c>
    </row>
    <row r="97" spans="1:5" x14ac:dyDescent="0.45">
      <c r="A97" s="286" t="s">
        <v>1991</v>
      </c>
      <c r="B97" s="286">
        <f>'様式4・小学部（低）'!K86</f>
        <v>0</v>
      </c>
      <c r="C97" s="286" t="str">
        <f>'様式4・小学部（低）'!M85</f>
        <v/>
      </c>
      <c r="D97" s="286">
        <f>'様式4・小学部（低）'!Q85</f>
        <v>0</v>
      </c>
      <c r="E97" s="286" t="s">
        <v>7648</v>
      </c>
    </row>
    <row r="98" spans="1:5" x14ac:dyDescent="0.45">
      <c r="A98" s="286" t="s">
        <v>1992</v>
      </c>
      <c r="B98" s="286">
        <f>'様式4・小学部（低）'!K88</f>
        <v>0</v>
      </c>
      <c r="C98" s="286" t="str">
        <f>'様式4・小学部（低）'!M87</f>
        <v/>
      </c>
      <c r="D98" s="286">
        <f>'様式4・小学部（低）'!Q87</f>
        <v>0</v>
      </c>
      <c r="E98" s="286" t="s">
        <v>7648</v>
      </c>
    </row>
    <row r="99" spans="1:5" x14ac:dyDescent="0.45">
      <c r="A99" s="286" t="s">
        <v>1993</v>
      </c>
      <c r="B99" s="286">
        <f>'様式4・小学部（低）'!K90</f>
        <v>0</v>
      </c>
      <c r="C99" s="286" t="str">
        <f>'様式4・小学部（低）'!M89</f>
        <v/>
      </c>
      <c r="D99" s="286">
        <f>'様式4・小学部（低）'!Q89</f>
        <v>0</v>
      </c>
      <c r="E99" s="286" t="s">
        <v>7648</v>
      </c>
    </row>
    <row r="100" spans="1:5" x14ac:dyDescent="0.45">
      <c r="A100" s="286" t="s">
        <v>1994</v>
      </c>
      <c r="B100" s="286">
        <f>'様式4・小学部（低）'!K92</f>
        <v>0</v>
      </c>
      <c r="C100" s="286" t="str">
        <f>'様式4・小学部（低）'!M91</f>
        <v/>
      </c>
      <c r="D100" s="286">
        <f>'様式4・小学部（低）'!Q91</f>
        <v>0</v>
      </c>
      <c r="E100" s="286" t="s">
        <v>7648</v>
      </c>
    </row>
    <row r="101" spans="1:5" x14ac:dyDescent="0.45">
      <c r="A101" s="286" t="s">
        <v>1995</v>
      </c>
      <c r="B101" s="286">
        <f>'様式4・小学部（低）'!K94</f>
        <v>0</v>
      </c>
      <c r="C101" s="286" t="str">
        <f>'様式4・小学部（低）'!M93</f>
        <v/>
      </c>
      <c r="D101" s="286">
        <f>'様式4・小学部（低）'!Q93</f>
        <v>0</v>
      </c>
      <c r="E101" s="286" t="s">
        <v>7648</v>
      </c>
    </row>
    <row r="102" spans="1:5" x14ac:dyDescent="0.45">
      <c r="A102" s="286" t="s">
        <v>1996</v>
      </c>
      <c r="B102" s="286">
        <f>'様式4・小学部（低）'!K96</f>
        <v>0</v>
      </c>
      <c r="C102" s="286" t="str">
        <f>'様式4・小学部（低）'!M95</f>
        <v/>
      </c>
      <c r="D102" s="286">
        <f>'様式4・小学部（低）'!Q95</f>
        <v>0</v>
      </c>
      <c r="E102" s="286" t="s">
        <v>7648</v>
      </c>
    </row>
    <row r="103" spans="1:5" x14ac:dyDescent="0.45">
      <c r="A103" s="286" t="s">
        <v>1997</v>
      </c>
      <c r="B103" s="286">
        <f>'様式4・小学部（低）'!K98</f>
        <v>0</v>
      </c>
      <c r="C103" s="286" t="str">
        <f>'様式4・小学部（低）'!M97</f>
        <v/>
      </c>
      <c r="D103" s="286">
        <f>'様式4・小学部（低）'!Q97</f>
        <v>0</v>
      </c>
      <c r="E103" s="286" t="s">
        <v>7648</v>
      </c>
    </row>
    <row r="104" spans="1:5" x14ac:dyDescent="0.45">
      <c r="A104" s="286" t="s">
        <v>1998</v>
      </c>
      <c r="B104" s="286">
        <f>'様式4・小学部（低）'!K100</f>
        <v>0</v>
      </c>
      <c r="C104" s="286" t="str">
        <f>'様式4・小学部（低）'!M99</f>
        <v/>
      </c>
      <c r="D104" s="286">
        <f>'様式4・小学部（低）'!Q99</f>
        <v>0</v>
      </c>
      <c r="E104" s="286" t="s">
        <v>7648</v>
      </c>
    </row>
    <row r="105" spans="1:5" x14ac:dyDescent="0.45">
      <c r="A105" s="286" t="s">
        <v>1999</v>
      </c>
      <c r="B105" s="286">
        <f>'様式4・小学部（低）'!K102</f>
        <v>0</v>
      </c>
      <c r="C105" s="286" t="str">
        <f>'様式4・小学部（低）'!M101</f>
        <v/>
      </c>
      <c r="D105" s="286">
        <f>'様式4・小学部（低）'!Q101</f>
        <v>0</v>
      </c>
      <c r="E105" s="286" t="s">
        <v>7648</v>
      </c>
    </row>
    <row r="106" spans="1:5" x14ac:dyDescent="0.45">
      <c r="A106" s="286" t="s">
        <v>2000</v>
      </c>
      <c r="B106" s="286">
        <f>'様式4・小学部（低）'!K104</f>
        <v>0</v>
      </c>
      <c r="C106" s="286" t="str">
        <f>'様式4・小学部（低）'!M103</f>
        <v/>
      </c>
      <c r="D106" s="286">
        <f>'様式4・小学部（低）'!Q103</f>
        <v>0</v>
      </c>
      <c r="E106" s="286" t="s">
        <v>7648</v>
      </c>
    </row>
    <row r="107" spans="1:5" x14ac:dyDescent="0.45">
      <c r="A107" s="286" t="s">
        <v>2001</v>
      </c>
      <c r="B107" s="286">
        <f>'様式4・小学部（低）'!K106</f>
        <v>0</v>
      </c>
      <c r="C107" s="286" t="str">
        <f>'様式4・小学部（低）'!M105</f>
        <v/>
      </c>
      <c r="D107" s="286">
        <f>'様式4・小学部（低）'!Q105</f>
        <v>0</v>
      </c>
      <c r="E107" s="286" t="s">
        <v>7648</v>
      </c>
    </row>
    <row r="108" spans="1:5" x14ac:dyDescent="0.45">
      <c r="A108" s="286" t="s">
        <v>2112</v>
      </c>
      <c r="B108" s="286">
        <f>'様式4・小学部（低）'!K108</f>
        <v>0</v>
      </c>
      <c r="C108" s="286" t="str">
        <f>'様式4・小学部（低）'!M107</f>
        <v/>
      </c>
      <c r="D108" s="286">
        <f>'様式4・小学部（低）'!Q107</f>
        <v>0</v>
      </c>
      <c r="E108" s="286" t="s">
        <v>7648</v>
      </c>
    </row>
    <row r="109" spans="1:5" x14ac:dyDescent="0.45">
      <c r="A109" s="286" t="s">
        <v>2113</v>
      </c>
      <c r="B109" s="286">
        <f>'様式4・小学部（低）'!K110</f>
        <v>0</v>
      </c>
      <c r="C109" s="286" t="str">
        <f>'様式4・小学部（低）'!M109</f>
        <v/>
      </c>
      <c r="D109" s="286">
        <f>'様式4・小学部（低）'!Q109</f>
        <v>0</v>
      </c>
      <c r="E109" s="286" t="s">
        <v>7648</v>
      </c>
    </row>
    <row r="110" spans="1:5" x14ac:dyDescent="0.45">
      <c r="A110" s="286" t="s">
        <v>2114</v>
      </c>
      <c r="B110" s="286">
        <f>'様式4・小学部（低）'!K112</f>
        <v>0</v>
      </c>
      <c r="C110" s="286" t="str">
        <f>'様式4・小学部（低）'!M111</f>
        <v/>
      </c>
      <c r="D110" s="286">
        <f>'様式4・小学部（低）'!Q111</f>
        <v>0</v>
      </c>
      <c r="E110" s="286" t="s">
        <v>7648</v>
      </c>
    </row>
    <row r="111" spans="1:5" x14ac:dyDescent="0.45">
      <c r="A111" s="286" t="s">
        <v>2115</v>
      </c>
      <c r="B111" s="286">
        <f>'様式4・小学部（低）'!K114</f>
        <v>0</v>
      </c>
      <c r="C111" s="286" t="str">
        <f>'様式4・小学部（低）'!M113</f>
        <v/>
      </c>
      <c r="D111" s="286">
        <f>'様式4・小学部（低）'!Q113</f>
        <v>0</v>
      </c>
      <c r="E111" s="286" t="s">
        <v>7648</v>
      </c>
    </row>
    <row r="112" spans="1:5" x14ac:dyDescent="0.45">
      <c r="A112" s="286" t="s">
        <v>2116</v>
      </c>
      <c r="B112" s="286">
        <f>'様式4・小学部（低）'!K116</f>
        <v>0</v>
      </c>
      <c r="C112" s="286" t="str">
        <f>'様式4・小学部（低）'!M115</f>
        <v/>
      </c>
      <c r="D112" s="286">
        <f>'様式4・小学部（低）'!Q115</f>
        <v>0</v>
      </c>
      <c r="E112" s="286" t="s">
        <v>7648</v>
      </c>
    </row>
    <row r="113" spans="1:5" x14ac:dyDescent="0.45">
      <c r="A113" s="286" t="s">
        <v>2117</v>
      </c>
      <c r="B113" s="286">
        <f>'様式4・小学部（低）'!K118</f>
        <v>0</v>
      </c>
      <c r="C113" s="286" t="str">
        <f>'様式4・小学部（低）'!M117</f>
        <v/>
      </c>
      <c r="D113" s="286">
        <f>'様式4・小学部（低）'!Q117</f>
        <v>0</v>
      </c>
      <c r="E113" s="286" t="s">
        <v>7648</v>
      </c>
    </row>
    <row r="114" spans="1:5" x14ac:dyDescent="0.45">
      <c r="A114" s="286" t="s">
        <v>2118</v>
      </c>
      <c r="B114" s="286">
        <f>'様式4・小学部（低）'!K120</f>
        <v>0</v>
      </c>
      <c r="C114" s="286" t="str">
        <f>'様式4・小学部（低）'!M119</f>
        <v/>
      </c>
      <c r="D114" s="286">
        <f>'様式4・小学部（低）'!Q119</f>
        <v>0</v>
      </c>
      <c r="E114" s="286" t="s">
        <v>7648</v>
      </c>
    </row>
    <row r="115" spans="1:5" x14ac:dyDescent="0.45">
      <c r="A115" s="286" t="s">
        <v>2119</v>
      </c>
      <c r="B115" s="286">
        <f>'様式4・小学部（低）'!K122</f>
        <v>0</v>
      </c>
      <c r="C115" s="286" t="str">
        <f>'様式4・小学部（低）'!M121</f>
        <v/>
      </c>
      <c r="D115" s="286">
        <f>'様式4・小学部（低）'!Q121</f>
        <v>0</v>
      </c>
      <c r="E115" s="286" t="s">
        <v>7648</v>
      </c>
    </row>
    <row r="116" spans="1:5" x14ac:dyDescent="0.45">
      <c r="A116" s="286" t="s">
        <v>2120</v>
      </c>
      <c r="B116" s="286">
        <f>'様式4・小学部（低）'!K124</f>
        <v>0</v>
      </c>
      <c r="C116" s="286" t="str">
        <f>'様式4・小学部（低）'!M123</f>
        <v/>
      </c>
      <c r="D116" s="286">
        <f>'様式4・小学部（低）'!Q123</f>
        <v>0</v>
      </c>
      <c r="E116" s="286" t="s">
        <v>7648</v>
      </c>
    </row>
    <row r="117" spans="1:5" x14ac:dyDescent="0.45">
      <c r="A117" s="286" t="s">
        <v>2121</v>
      </c>
      <c r="B117" s="286">
        <f>'様式4・小学部（低）'!K126</f>
        <v>0</v>
      </c>
      <c r="C117" s="286" t="str">
        <f>'様式4・小学部（低）'!M125</f>
        <v/>
      </c>
      <c r="D117" s="286">
        <f>'様式4・小学部（低）'!Q125</f>
        <v>0</v>
      </c>
      <c r="E117" s="286" t="s">
        <v>7648</v>
      </c>
    </row>
    <row r="118" spans="1:5" x14ac:dyDescent="0.45">
      <c r="A118" s="286" t="s">
        <v>2122</v>
      </c>
      <c r="B118" s="286">
        <f>'様式4・小学部（低）'!K128</f>
        <v>0</v>
      </c>
      <c r="C118" s="286" t="str">
        <f>'様式4・小学部（低）'!M127</f>
        <v/>
      </c>
      <c r="D118" s="286">
        <f>'様式4・小学部（低）'!Q127</f>
        <v>0</v>
      </c>
      <c r="E118" s="286" t="s">
        <v>7648</v>
      </c>
    </row>
    <row r="119" spans="1:5" x14ac:dyDescent="0.45">
      <c r="A119" s="286" t="s">
        <v>2123</v>
      </c>
      <c r="B119" s="286">
        <f>'様式4・小学部（低）'!K130</f>
        <v>0</v>
      </c>
      <c r="C119" s="286" t="str">
        <f>'様式4・小学部（低）'!M129</f>
        <v/>
      </c>
      <c r="D119" s="286">
        <f>'様式4・小学部（低）'!Q129</f>
        <v>0</v>
      </c>
      <c r="E119" s="286" t="s">
        <v>7648</v>
      </c>
    </row>
    <row r="120" spans="1:5" x14ac:dyDescent="0.45">
      <c r="A120" s="286" t="s">
        <v>2124</v>
      </c>
      <c r="B120" s="286">
        <f>'様式4・小学部（低）'!K132</f>
        <v>0</v>
      </c>
      <c r="C120" s="286" t="str">
        <f>'様式4・小学部（低）'!M131</f>
        <v/>
      </c>
      <c r="D120" s="286">
        <f>'様式4・小学部（低）'!Q131</f>
        <v>0</v>
      </c>
      <c r="E120" s="286" t="s">
        <v>7648</v>
      </c>
    </row>
    <row r="121" spans="1:5" x14ac:dyDescent="0.45">
      <c r="A121" s="286" t="s">
        <v>2125</v>
      </c>
      <c r="B121" s="286">
        <f>'様式4・小学部（低）'!K134</f>
        <v>0</v>
      </c>
      <c r="C121" s="286" t="str">
        <f>'様式4・小学部（低）'!M133</f>
        <v/>
      </c>
      <c r="D121" s="286">
        <f>'様式4・小学部（低）'!Q133</f>
        <v>0</v>
      </c>
      <c r="E121" s="286" t="s">
        <v>7648</v>
      </c>
    </row>
    <row r="122" spans="1:5" x14ac:dyDescent="0.45">
      <c r="A122" s="286" t="s">
        <v>2126</v>
      </c>
      <c r="B122" s="286">
        <f>'様式4・小学部（低）'!K136</f>
        <v>0</v>
      </c>
      <c r="C122" s="286" t="str">
        <f>'様式4・小学部（低）'!M135</f>
        <v/>
      </c>
      <c r="D122" s="286">
        <f>'様式4・小学部（低）'!Q135</f>
        <v>0</v>
      </c>
      <c r="E122" s="286" t="s">
        <v>7648</v>
      </c>
    </row>
    <row r="123" spans="1:5" x14ac:dyDescent="0.45">
      <c r="A123" s="286" t="s">
        <v>7730</v>
      </c>
      <c r="B123" s="286" t="str">
        <f>'様式4・小学部（低）'!T18</f>
        <v>ウ</v>
      </c>
      <c r="C123" s="286" t="str">
        <f>'様式4・小学部（低）'!V17</f>
        <v>こどものとも絵本おおきなかぶ</v>
      </c>
      <c r="D123" s="286">
        <f>'様式4・小学部（低）'!Z17</f>
        <v>0</v>
      </c>
    </row>
    <row r="124" spans="1:5" x14ac:dyDescent="0.45">
      <c r="A124" s="286" t="s">
        <v>2025</v>
      </c>
      <c r="B124" s="286" t="str">
        <f>'様式4・小学部（低）'!T20</f>
        <v>ウ</v>
      </c>
      <c r="C124" s="286" t="str">
        <f>'様式4・小学部（低）'!V19</f>
        <v>金の星社の絵本そらとぶクレヨン</v>
      </c>
      <c r="D124" s="286">
        <f>'様式4・小学部（低）'!Z19</f>
        <v>0</v>
      </c>
    </row>
    <row r="125" spans="1:5" x14ac:dyDescent="0.45">
      <c r="A125" s="286" t="s">
        <v>2028</v>
      </c>
      <c r="B125" s="286" t="str">
        <f>'様式4・小学部（低）'!T22</f>
        <v>ウ</v>
      </c>
      <c r="C125" s="286" t="str">
        <f>'様式4・小学部（低）'!V21</f>
        <v>ブルーナの絵本まる､しかく､さんかく</v>
      </c>
      <c r="D125" s="286">
        <f>'様式4・小学部（低）'!Z21</f>
        <v>0</v>
      </c>
    </row>
    <row r="126" spans="1:5" x14ac:dyDescent="0.45">
      <c r="A126" s="286" t="s">
        <v>2031</v>
      </c>
      <c r="B126" s="286" t="str">
        <f>'様式4・小学部（低）'!T24</f>
        <v>ウ</v>
      </c>
      <c r="C126" s="286" t="str">
        <f>'様式4・小学部（低）'!V23</f>
        <v>ミーミとクークのえほんミーミとクークの
１・２・３</v>
      </c>
      <c r="D126" s="286">
        <f>'様式4・小学部（低）'!Z23</f>
        <v>0</v>
      </c>
    </row>
    <row r="127" spans="1:5" x14ac:dyDescent="0.45">
      <c r="A127" s="286" t="s">
        <v>2034</v>
      </c>
      <c r="B127" s="286" t="str">
        <f>'様式4・小学部（低）'!T26</f>
        <v>ウ</v>
      </c>
      <c r="C127" s="286" t="str">
        <f>'様式4・小学部（低）'!V25</f>
        <v>幼児絵本シリーズ（くまくんの絵本）
おふろだ！おふろだ！</v>
      </c>
      <c r="D127" s="286">
        <f>'様式4・小学部（低）'!Z25</f>
        <v>0</v>
      </c>
    </row>
    <row r="128" spans="1:5" x14ac:dyDescent="0.45">
      <c r="A128" s="286" t="s">
        <v>2037</v>
      </c>
      <c r="B128" s="286" t="str">
        <f>'様式4・小学部（低）'!T28</f>
        <v>ウ</v>
      </c>
      <c r="C128" s="286" t="str">
        <f>'様式4・小学部（低）'!V27</f>
        <v>改訂新版どうようえほん１</v>
      </c>
      <c r="D128" s="286">
        <f>'様式4・小学部（低）'!Z27</f>
        <v>0</v>
      </c>
    </row>
    <row r="129" spans="1:4" x14ac:dyDescent="0.45">
      <c r="A129" s="286" t="s">
        <v>2040</v>
      </c>
      <c r="B129" s="286" t="str">
        <f>'様式4・小学部（低）'!T30</f>
        <v>ウ</v>
      </c>
      <c r="C129" s="286" t="str">
        <f>'様式4・小学部（低）'!V29</f>
        <v>はじめてのこうさくあそび</v>
      </c>
      <c r="D129" s="286">
        <f>'様式4・小学部（低）'!Z29</f>
        <v>0</v>
      </c>
    </row>
    <row r="130" spans="1:4" x14ac:dyDescent="0.45">
      <c r="A130" s="286" t="s">
        <v>2043</v>
      </c>
      <c r="B130" s="286" t="str">
        <f>'様式4・小学部（低）'!T32</f>
        <v>ウ</v>
      </c>
      <c r="C130" s="286" t="str">
        <f>'様式4・小学部（低）'!V31</f>
        <v>こどものとも絵本はじめてのおつかい</v>
      </c>
      <c r="D130" s="286">
        <f>'様式4・小学部（低）'!Z31</f>
        <v>0</v>
      </c>
    </row>
    <row r="131" spans="1:4" x14ac:dyDescent="0.45">
      <c r="A131" s="286" t="s">
        <v>2046</v>
      </c>
      <c r="B131" s="286">
        <f>'様式4・小学部（低）'!T34</f>
        <v>0</v>
      </c>
      <c r="C131" s="286" t="str">
        <f>'様式4・小学部（低）'!V33</f>
        <v/>
      </c>
      <c r="D131" s="286">
        <f>'様式4・小学部（低）'!Z33</f>
        <v>0</v>
      </c>
    </row>
    <row r="132" spans="1:4" x14ac:dyDescent="0.45">
      <c r="A132" s="286" t="s">
        <v>2049</v>
      </c>
      <c r="B132" s="286">
        <f>'様式4・小学部（低）'!T36</f>
        <v>0</v>
      </c>
      <c r="C132" s="286" t="str">
        <f>'様式4・小学部（低）'!V35</f>
        <v/>
      </c>
      <c r="D132" s="286">
        <f>'様式4・小学部（低）'!Z35</f>
        <v>0</v>
      </c>
    </row>
    <row r="133" spans="1:4" x14ac:dyDescent="0.45">
      <c r="A133" s="286" t="s">
        <v>2052</v>
      </c>
      <c r="B133" s="286">
        <f>'様式4・小学部（低）'!T38</f>
        <v>0</v>
      </c>
      <c r="C133" s="286" t="str">
        <f>'様式4・小学部（低）'!V37</f>
        <v/>
      </c>
      <c r="D133" s="286">
        <f>'様式4・小学部（低）'!Z37</f>
        <v>0</v>
      </c>
    </row>
    <row r="134" spans="1:4" x14ac:dyDescent="0.45">
      <c r="A134" s="286" t="s">
        <v>2055</v>
      </c>
      <c r="B134" s="286">
        <f>'様式4・小学部（低）'!T40</f>
        <v>0</v>
      </c>
      <c r="C134" s="286" t="str">
        <f>'様式4・小学部（低）'!V39</f>
        <v/>
      </c>
      <c r="D134" s="286">
        <f>'様式4・小学部（低）'!Z39</f>
        <v>0</v>
      </c>
    </row>
    <row r="135" spans="1:4" x14ac:dyDescent="0.45">
      <c r="A135" s="286" t="s">
        <v>2058</v>
      </c>
      <c r="B135" s="286">
        <f>'様式4・小学部（低）'!T42</f>
        <v>0</v>
      </c>
      <c r="C135" s="286" t="str">
        <f>'様式4・小学部（低）'!V41</f>
        <v/>
      </c>
      <c r="D135" s="286">
        <f>'様式4・小学部（低）'!Z41</f>
        <v>0</v>
      </c>
    </row>
    <row r="136" spans="1:4" x14ac:dyDescent="0.45">
      <c r="A136" s="286" t="s">
        <v>2061</v>
      </c>
      <c r="B136" s="286">
        <f>'様式4・小学部（低）'!T44</f>
        <v>0</v>
      </c>
      <c r="C136" s="286" t="str">
        <f>'様式4・小学部（低）'!V43</f>
        <v/>
      </c>
      <c r="D136" s="286">
        <f>'様式4・小学部（低）'!Z43</f>
        <v>0</v>
      </c>
    </row>
    <row r="137" spans="1:4" x14ac:dyDescent="0.45">
      <c r="A137" s="286" t="s">
        <v>2064</v>
      </c>
      <c r="B137" s="286">
        <f>'様式4・小学部（低）'!T46</f>
        <v>0</v>
      </c>
      <c r="C137" s="286" t="str">
        <f>'様式4・小学部（低）'!V45</f>
        <v/>
      </c>
      <c r="D137" s="286">
        <f>'様式4・小学部（低）'!Z45</f>
        <v>0</v>
      </c>
    </row>
    <row r="138" spans="1:4" x14ac:dyDescent="0.45">
      <c r="A138" s="286" t="s">
        <v>1970</v>
      </c>
      <c r="B138" s="286">
        <f>'様式4・小学部（低）'!T48</f>
        <v>0</v>
      </c>
      <c r="C138" s="286" t="str">
        <f>'様式4・小学部（低）'!V47</f>
        <v/>
      </c>
      <c r="D138" s="286">
        <f>'様式4・小学部（低）'!Z47</f>
        <v>0</v>
      </c>
    </row>
    <row r="139" spans="1:4" x14ac:dyDescent="0.45">
      <c r="A139" s="286" t="s">
        <v>1971</v>
      </c>
      <c r="B139" s="286">
        <f>'様式4・小学部（低）'!T50</f>
        <v>0</v>
      </c>
      <c r="C139" s="286" t="str">
        <f>'様式4・小学部（低）'!V49</f>
        <v/>
      </c>
      <c r="D139" s="286">
        <f>'様式4・小学部（低）'!Z49</f>
        <v>0</v>
      </c>
    </row>
    <row r="140" spans="1:4" x14ac:dyDescent="0.45">
      <c r="A140" s="286" t="s">
        <v>1972</v>
      </c>
      <c r="B140" s="286">
        <f>'様式4・小学部（低）'!T52</f>
        <v>0</v>
      </c>
      <c r="C140" s="286" t="str">
        <f>'様式4・小学部（低）'!V51</f>
        <v/>
      </c>
      <c r="D140" s="286">
        <f>'様式4・小学部（低）'!Z51</f>
        <v>0</v>
      </c>
    </row>
    <row r="141" spans="1:4" x14ac:dyDescent="0.45">
      <c r="A141" s="286" t="s">
        <v>1973</v>
      </c>
      <c r="B141" s="286">
        <f>'様式4・小学部（低）'!T54</f>
        <v>0</v>
      </c>
      <c r="C141" s="286" t="str">
        <f>'様式4・小学部（低）'!V53</f>
        <v/>
      </c>
      <c r="D141" s="286">
        <f>'様式4・小学部（低）'!Z53</f>
        <v>0</v>
      </c>
    </row>
    <row r="142" spans="1:4" x14ac:dyDescent="0.45">
      <c r="A142" s="286" t="s">
        <v>1974</v>
      </c>
      <c r="B142" s="286">
        <f>'様式4・小学部（低）'!T56</f>
        <v>0</v>
      </c>
      <c r="C142" s="286" t="str">
        <f>'様式4・小学部（低）'!V55</f>
        <v/>
      </c>
      <c r="D142" s="286">
        <f>'様式4・小学部（低）'!Z55</f>
        <v>0</v>
      </c>
    </row>
    <row r="143" spans="1:4" x14ac:dyDescent="0.45">
      <c r="A143" s="286" t="s">
        <v>1975</v>
      </c>
      <c r="B143" s="286">
        <f>'様式4・小学部（低）'!T58</f>
        <v>0</v>
      </c>
      <c r="C143" s="286" t="str">
        <f>'様式4・小学部（低）'!V57</f>
        <v/>
      </c>
      <c r="D143" s="286">
        <f>'様式4・小学部（低）'!Z57</f>
        <v>0</v>
      </c>
    </row>
    <row r="144" spans="1:4" x14ac:dyDescent="0.45">
      <c r="A144" s="286" t="s">
        <v>1976</v>
      </c>
      <c r="B144" s="286">
        <f>'様式4・小学部（低）'!T60</f>
        <v>0</v>
      </c>
      <c r="C144" s="286" t="str">
        <f>'様式4・小学部（低）'!V59</f>
        <v/>
      </c>
      <c r="D144" s="286">
        <f>'様式4・小学部（低）'!Z59</f>
        <v>0</v>
      </c>
    </row>
    <row r="145" spans="1:4" x14ac:dyDescent="0.45">
      <c r="A145" s="286" t="s">
        <v>1977</v>
      </c>
      <c r="B145" s="286">
        <f>'様式4・小学部（低）'!T62</f>
        <v>0</v>
      </c>
      <c r="C145" s="286" t="str">
        <f>'様式4・小学部（低）'!V61</f>
        <v/>
      </c>
      <c r="D145" s="286">
        <f>'様式4・小学部（低）'!Z61</f>
        <v>0</v>
      </c>
    </row>
    <row r="146" spans="1:4" x14ac:dyDescent="0.45">
      <c r="A146" s="286" t="s">
        <v>1978</v>
      </c>
      <c r="B146" s="286">
        <f>'様式4・小学部（低）'!T64</f>
        <v>0</v>
      </c>
      <c r="C146" s="286" t="str">
        <f>'様式4・小学部（低）'!V63</f>
        <v/>
      </c>
      <c r="D146" s="286">
        <f>'様式4・小学部（低）'!Z63</f>
        <v>0</v>
      </c>
    </row>
    <row r="147" spans="1:4" x14ac:dyDescent="0.45">
      <c r="A147" s="286" t="s">
        <v>1979</v>
      </c>
      <c r="B147" s="286">
        <f>'様式4・小学部（低）'!T66</f>
        <v>0</v>
      </c>
      <c r="C147" s="286" t="str">
        <f>'様式4・小学部（低）'!V65</f>
        <v/>
      </c>
      <c r="D147" s="286">
        <f>'様式4・小学部（低）'!Z65</f>
        <v>0</v>
      </c>
    </row>
    <row r="148" spans="1:4" x14ac:dyDescent="0.45">
      <c r="A148" s="286" t="s">
        <v>1980</v>
      </c>
      <c r="B148" s="286">
        <f>'様式4・小学部（低）'!T68</f>
        <v>0</v>
      </c>
      <c r="C148" s="286" t="str">
        <f>'様式4・小学部（低）'!V67</f>
        <v/>
      </c>
      <c r="D148" s="286">
        <f>'様式4・小学部（低）'!Z67</f>
        <v>0</v>
      </c>
    </row>
    <row r="149" spans="1:4" x14ac:dyDescent="0.45">
      <c r="A149" s="286" t="s">
        <v>1981</v>
      </c>
      <c r="B149" s="286">
        <f>'様式4・小学部（低）'!T70</f>
        <v>0</v>
      </c>
      <c r="C149" s="286" t="str">
        <f>'様式4・小学部（低）'!V69</f>
        <v/>
      </c>
      <c r="D149" s="286">
        <f>'様式4・小学部（低）'!Z69</f>
        <v>0</v>
      </c>
    </row>
    <row r="150" spans="1:4" x14ac:dyDescent="0.45">
      <c r="A150" s="286" t="s">
        <v>1982</v>
      </c>
      <c r="B150" s="286">
        <f>'様式4・小学部（低）'!T72</f>
        <v>0</v>
      </c>
      <c r="C150" s="286" t="str">
        <f>'様式4・小学部（低）'!V71</f>
        <v/>
      </c>
      <c r="D150" s="286">
        <f>'様式4・小学部（低）'!Z71</f>
        <v>0</v>
      </c>
    </row>
    <row r="151" spans="1:4" x14ac:dyDescent="0.45">
      <c r="A151" s="286" t="s">
        <v>1983</v>
      </c>
      <c r="B151" s="286">
        <f>'様式4・小学部（低）'!T74</f>
        <v>0</v>
      </c>
      <c r="C151" s="286" t="str">
        <f>'様式4・小学部（低）'!V73</f>
        <v/>
      </c>
      <c r="D151" s="286">
        <f>'様式4・小学部（低）'!Z73</f>
        <v>0</v>
      </c>
    </row>
    <row r="152" spans="1:4" x14ac:dyDescent="0.45">
      <c r="A152" s="286" t="s">
        <v>1984</v>
      </c>
      <c r="B152" s="286">
        <f>'様式4・小学部（低）'!T76</f>
        <v>0</v>
      </c>
      <c r="C152" s="286" t="str">
        <f>'様式4・小学部（低）'!V75</f>
        <v/>
      </c>
      <c r="D152" s="286">
        <f>'様式4・小学部（低）'!Z75</f>
        <v>0</v>
      </c>
    </row>
    <row r="153" spans="1:4" x14ac:dyDescent="0.45">
      <c r="A153" s="286" t="s">
        <v>2002</v>
      </c>
      <c r="B153" s="286">
        <f>'様式4・小学部（低）'!T78</f>
        <v>0</v>
      </c>
      <c r="C153" s="286" t="str">
        <f>'様式4・小学部（低）'!V77</f>
        <v/>
      </c>
      <c r="D153" s="286">
        <f>'様式4・小学部（低）'!Z77</f>
        <v>0</v>
      </c>
    </row>
    <row r="154" spans="1:4" x14ac:dyDescent="0.45">
      <c r="A154" s="286" t="s">
        <v>2003</v>
      </c>
      <c r="B154" s="286">
        <f>'様式4・小学部（低）'!T80</f>
        <v>0</v>
      </c>
      <c r="C154" s="286" t="str">
        <f>'様式4・小学部（低）'!V79</f>
        <v/>
      </c>
      <c r="D154" s="286">
        <f>'様式4・小学部（低）'!Z79</f>
        <v>0</v>
      </c>
    </row>
    <row r="155" spans="1:4" x14ac:dyDescent="0.45">
      <c r="A155" s="286" t="s">
        <v>2004</v>
      </c>
      <c r="B155" s="286">
        <f>'様式4・小学部（低）'!T82</f>
        <v>0</v>
      </c>
      <c r="C155" s="286" t="str">
        <f>'様式4・小学部（低）'!V81</f>
        <v/>
      </c>
      <c r="D155" s="286">
        <f>'様式4・小学部（低）'!Z81</f>
        <v>0</v>
      </c>
    </row>
    <row r="156" spans="1:4" x14ac:dyDescent="0.45">
      <c r="A156" s="286" t="s">
        <v>2005</v>
      </c>
      <c r="B156" s="286">
        <f>'様式4・小学部（低）'!T84</f>
        <v>0</v>
      </c>
      <c r="C156" s="286" t="str">
        <f>'様式4・小学部（低）'!V83</f>
        <v/>
      </c>
      <c r="D156" s="286">
        <f>'様式4・小学部（低）'!Z83</f>
        <v>0</v>
      </c>
    </row>
    <row r="157" spans="1:4" x14ac:dyDescent="0.45">
      <c r="A157" s="286" t="s">
        <v>2006</v>
      </c>
      <c r="B157" s="286">
        <f>'様式4・小学部（低）'!T86</f>
        <v>0</v>
      </c>
      <c r="C157" s="286" t="str">
        <f>'様式4・小学部（低）'!V85</f>
        <v/>
      </c>
      <c r="D157" s="286">
        <f>'様式4・小学部（低）'!Z85</f>
        <v>0</v>
      </c>
    </row>
    <row r="158" spans="1:4" x14ac:dyDescent="0.45">
      <c r="A158" s="286" t="s">
        <v>2007</v>
      </c>
      <c r="B158" s="286">
        <f>'様式4・小学部（低）'!T88</f>
        <v>0</v>
      </c>
      <c r="C158" s="286" t="str">
        <f>'様式4・小学部（低）'!V87</f>
        <v/>
      </c>
      <c r="D158" s="286">
        <f>'様式4・小学部（低）'!Z87</f>
        <v>0</v>
      </c>
    </row>
    <row r="159" spans="1:4" x14ac:dyDescent="0.45">
      <c r="A159" s="286" t="s">
        <v>2008</v>
      </c>
      <c r="B159" s="286">
        <f>'様式4・小学部（低）'!T90</f>
        <v>0</v>
      </c>
      <c r="C159" s="286" t="str">
        <f>'様式4・小学部（低）'!V89</f>
        <v/>
      </c>
      <c r="D159" s="286">
        <f>'様式4・小学部（低）'!Z89</f>
        <v>0</v>
      </c>
    </row>
    <row r="160" spans="1:4" x14ac:dyDescent="0.45">
      <c r="A160" s="286" t="s">
        <v>2009</v>
      </c>
      <c r="B160" s="286">
        <f>'様式4・小学部（低）'!T92</f>
        <v>0</v>
      </c>
      <c r="C160" s="286" t="str">
        <f>'様式4・小学部（低）'!V91</f>
        <v/>
      </c>
      <c r="D160" s="286">
        <f>'様式4・小学部（低）'!Z91</f>
        <v>0</v>
      </c>
    </row>
    <row r="161" spans="1:4" x14ac:dyDescent="0.45">
      <c r="A161" s="286" t="s">
        <v>2010</v>
      </c>
      <c r="B161" s="286">
        <f>'様式4・小学部（低）'!T94</f>
        <v>0</v>
      </c>
      <c r="C161" s="286" t="str">
        <f>'様式4・小学部（低）'!V93</f>
        <v/>
      </c>
      <c r="D161" s="286">
        <f>'様式4・小学部（低）'!Z93</f>
        <v>0</v>
      </c>
    </row>
    <row r="162" spans="1:4" x14ac:dyDescent="0.45">
      <c r="A162" s="286" t="s">
        <v>2011</v>
      </c>
      <c r="B162" s="286">
        <f>'様式4・小学部（低）'!T96</f>
        <v>0</v>
      </c>
      <c r="C162" s="286" t="str">
        <f>'様式4・小学部（低）'!V95</f>
        <v/>
      </c>
      <c r="D162" s="286">
        <f>'様式4・小学部（低）'!Z95</f>
        <v>0</v>
      </c>
    </row>
    <row r="163" spans="1:4" x14ac:dyDescent="0.45">
      <c r="A163" s="286" t="s">
        <v>2012</v>
      </c>
      <c r="B163" s="286">
        <f>'様式4・小学部（低）'!T98</f>
        <v>0</v>
      </c>
      <c r="C163" s="286" t="str">
        <f>'様式4・小学部（低）'!V97</f>
        <v/>
      </c>
      <c r="D163" s="286">
        <f>'様式4・小学部（低）'!Z97</f>
        <v>0</v>
      </c>
    </row>
    <row r="164" spans="1:4" x14ac:dyDescent="0.45">
      <c r="A164" s="286" t="s">
        <v>2013</v>
      </c>
      <c r="B164" s="286">
        <f>'様式4・小学部（低）'!T100</f>
        <v>0</v>
      </c>
      <c r="C164" s="286" t="str">
        <f>'様式4・小学部（低）'!V99</f>
        <v/>
      </c>
      <c r="D164" s="286">
        <f>'様式4・小学部（低）'!Z99</f>
        <v>0</v>
      </c>
    </row>
    <row r="165" spans="1:4" x14ac:dyDescent="0.45">
      <c r="A165" s="286" t="s">
        <v>2014</v>
      </c>
      <c r="B165" s="286">
        <f>'様式4・小学部（低）'!T102</f>
        <v>0</v>
      </c>
      <c r="C165" s="286" t="str">
        <f>'様式4・小学部（低）'!V101</f>
        <v/>
      </c>
      <c r="D165" s="286">
        <f>'様式4・小学部（低）'!Z101</f>
        <v>0</v>
      </c>
    </row>
    <row r="166" spans="1:4" x14ac:dyDescent="0.45">
      <c r="A166" s="286" t="s">
        <v>2015</v>
      </c>
      <c r="B166" s="286">
        <f>'様式4・小学部（低）'!T104</f>
        <v>0</v>
      </c>
      <c r="C166" s="286" t="str">
        <f>'様式4・小学部（低）'!V103</f>
        <v/>
      </c>
      <c r="D166" s="286">
        <f>'様式4・小学部（低）'!Z103</f>
        <v>0</v>
      </c>
    </row>
    <row r="167" spans="1:4" x14ac:dyDescent="0.45">
      <c r="A167" s="286" t="s">
        <v>2016</v>
      </c>
      <c r="B167" s="286">
        <f>'様式4・小学部（低）'!T106</f>
        <v>0</v>
      </c>
      <c r="C167" s="286" t="str">
        <f>'様式4・小学部（低）'!V105</f>
        <v/>
      </c>
      <c r="D167" s="286">
        <f>'様式4・小学部（低）'!Z105</f>
        <v>0</v>
      </c>
    </row>
    <row r="168" spans="1:4" x14ac:dyDescent="0.45">
      <c r="A168" s="286" t="s">
        <v>2127</v>
      </c>
      <c r="B168" s="286">
        <f>'様式4・小学部（低）'!T108</f>
        <v>0</v>
      </c>
      <c r="C168" s="286" t="str">
        <f>'様式4・小学部（低）'!V107</f>
        <v/>
      </c>
      <c r="D168" s="286">
        <f>'様式4・小学部（低）'!Z107</f>
        <v>0</v>
      </c>
    </row>
    <row r="169" spans="1:4" x14ac:dyDescent="0.45">
      <c r="A169" s="286" t="s">
        <v>2128</v>
      </c>
      <c r="B169" s="286">
        <f>'様式4・小学部（低）'!T110</f>
        <v>0</v>
      </c>
      <c r="C169" s="286" t="str">
        <f>'様式4・小学部（低）'!V109</f>
        <v/>
      </c>
      <c r="D169" s="286">
        <f>'様式4・小学部（低）'!Z109</f>
        <v>0</v>
      </c>
    </row>
    <row r="170" spans="1:4" x14ac:dyDescent="0.45">
      <c r="A170" s="286" t="s">
        <v>2129</v>
      </c>
      <c r="B170" s="286">
        <f>'様式4・小学部（低）'!T112</f>
        <v>0</v>
      </c>
      <c r="C170" s="286" t="str">
        <f>'様式4・小学部（低）'!V111</f>
        <v/>
      </c>
      <c r="D170" s="286">
        <f>'様式4・小学部（低）'!Z111</f>
        <v>0</v>
      </c>
    </row>
    <row r="171" spans="1:4" x14ac:dyDescent="0.45">
      <c r="A171" s="286" t="s">
        <v>2130</v>
      </c>
      <c r="B171" s="286">
        <f>'様式4・小学部（低）'!T114</f>
        <v>0</v>
      </c>
      <c r="C171" s="286" t="str">
        <f>'様式4・小学部（低）'!V113</f>
        <v/>
      </c>
      <c r="D171" s="286">
        <f>'様式4・小学部（低）'!Z113</f>
        <v>0</v>
      </c>
    </row>
    <row r="172" spans="1:4" x14ac:dyDescent="0.45">
      <c r="A172" s="286" t="s">
        <v>2131</v>
      </c>
      <c r="B172" s="286">
        <f>'様式4・小学部（低）'!T116</f>
        <v>0</v>
      </c>
      <c r="C172" s="286" t="str">
        <f>'様式4・小学部（低）'!V115</f>
        <v/>
      </c>
      <c r="D172" s="286">
        <f>'様式4・小学部（低）'!Z115</f>
        <v>0</v>
      </c>
    </row>
    <row r="173" spans="1:4" x14ac:dyDescent="0.45">
      <c r="A173" s="286" t="s">
        <v>2132</v>
      </c>
      <c r="B173" s="286">
        <f>'様式4・小学部（低）'!T118</f>
        <v>0</v>
      </c>
      <c r="C173" s="286" t="str">
        <f>'様式4・小学部（低）'!V117</f>
        <v/>
      </c>
      <c r="D173" s="286">
        <f>'様式4・小学部（低）'!Z117</f>
        <v>0</v>
      </c>
    </row>
    <row r="174" spans="1:4" x14ac:dyDescent="0.45">
      <c r="A174" s="286" t="s">
        <v>2133</v>
      </c>
      <c r="B174" s="286">
        <f>'様式4・小学部（低）'!T120</f>
        <v>0</v>
      </c>
      <c r="C174" s="286" t="str">
        <f>'様式4・小学部（低）'!V119</f>
        <v/>
      </c>
      <c r="D174" s="286">
        <f>'様式4・小学部（低）'!Z119</f>
        <v>0</v>
      </c>
    </row>
    <row r="175" spans="1:4" x14ac:dyDescent="0.45">
      <c r="A175" s="286" t="s">
        <v>2134</v>
      </c>
      <c r="B175" s="286">
        <f>'様式4・小学部（低）'!T122</f>
        <v>0</v>
      </c>
      <c r="C175" s="286" t="str">
        <f>'様式4・小学部（低）'!V121</f>
        <v/>
      </c>
      <c r="D175" s="286">
        <f>'様式4・小学部（低）'!Z121</f>
        <v>0</v>
      </c>
    </row>
    <row r="176" spans="1:4" x14ac:dyDescent="0.45">
      <c r="A176" s="286" t="s">
        <v>2135</v>
      </c>
      <c r="B176" s="286">
        <f>'様式4・小学部（低）'!T124</f>
        <v>0</v>
      </c>
      <c r="C176" s="286" t="str">
        <f>'様式4・小学部（低）'!V123</f>
        <v/>
      </c>
      <c r="D176" s="286">
        <f>'様式4・小学部（低）'!Z123</f>
        <v>0</v>
      </c>
    </row>
    <row r="177" spans="1:4" x14ac:dyDescent="0.45">
      <c r="A177" s="286" t="s">
        <v>2136</v>
      </c>
      <c r="B177" s="286">
        <f>'様式4・小学部（低）'!T126</f>
        <v>0</v>
      </c>
      <c r="C177" s="286" t="str">
        <f>'様式4・小学部（低）'!V125</f>
        <v/>
      </c>
      <c r="D177" s="286">
        <f>'様式4・小学部（低）'!Z125</f>
        <v>0</v>
      </c>
    </row>
    <row r="178" spans="1:4" x14ac:dyDescent="0.45">
      <c r="A178" s="286" t="s">
        <v>2137</v>
      </c>
      <c r="B178" s="286">
        <f>'様式4・小学部（低）'!T128</f>
        <v>0</v>
      </c>
      <c r="C178" s="286" t="str">
        <f>'様式4・小学部（低）'!V127</f>
        <v/>
      </c>
      <c r="D178" s="286">
        <f>'様式4・小学部（低）'!Z127</f>
        <v>0</v>
      </c>
    </row>
    <row r="179" spans="1:4" x14ac:dyDescent="0.45">
      <c r="A179" s="286" t="s">
        <v>2138</v>
      </c>
      <c r="B179" s="286">
        <f>'様式4・小学部（低）'!T130</f>
        <v>0</v>
      </c>
      <c r="C179" s="286" t="str">
        <f>'様式4・小学部（低）'!V129</f>
        <v/>
      </c>
      <c r="D179" s="286">
        <f>'様式4・小学部（低）'!Z129</f>
        <v>0</v>
      </c>
    </row>
    <row r="180" spans="1:4" x14ac:dyDescent="0.45">
      <c r="A180" s="286" t="s">
        <v>2139</v>
      </c>
      <c r="B180" s="286">
        <f>'様式4・小学部（低）'!T132</f>
        <v>0</v>
      </c>
      <c r="C180" s="286" t="str">
        <f>'様式4・小学部（低）'!V131</f>
        <v/>
      </c>
      <c r="D180" s="286">
        <f>'様式4・小学部（低）'!Z131</f>
        <v>0</v>
      </c>
    </row>
    <row r="181" spans="1:4" x14ac:dyDescent="0.45">
      <c r="A181" s="286" t="s">
        <v>2140</v>
      </c>
      <c r="B181" s="286">
        <f>'様式4・小学部（低）'!T134</f>
        <v>0</v>
      </c>
      <c r="C181" s="286" t="str">
        <f>'様式4・小学部（低）'!V133</f>
        <v/>
      </c>
      <c r="D181" s="286">
        <f>'様式4・小学部（低）'!Z133</f>
        <v>0</v>
      </c>
    </row>
    <row r="182" spans="1:4" x14ac:dyDescent="0.45">
      <c r="A182" s="286" t="s">
        <v>2141</v>
      </c>
      <c r="B182" s="286">
        <f>'様式4・小学部（低）'!T136</f>
        <v>0</v>
      </c>
      <c r="C182" s="286" t="str">
        <f>'様式4・小学部（低）'!V135</f>
        <v/>
      </c>
      <c r="D182" s="286">
        <f>'様式4・小学部（低）'!Z135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0" zoomScale="85" zoomScaleNormal="100" zoomScaleSheetLayoutView="85" workbookViewId="0">
      <selection activeCell="X23" sqref="X23:X24"/>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77" t="str">
        <f>'様式4・小学部（低）'!W3</f>
        <v>小学部（低）</v>
      </c>
      <c r="B1" s="378"/>
      <c r="C1" s="379" t="s">
        <v>5528</v>
      </c>
      <c r="D1" s="380"/>
      <c r="E1" s="157"/>
      <c r="F1" s="381"/>
      <c r="G1" s="381"/>
      <c r="H1" s="381"/>
      <c r="I1" s="381"/>
    </row>
    <row r="2" spans="1:9" ht="29.25" customHeight="1" x14ac:dyDescent="0.45">
      <c r="A2" s="382" t="str">
        <f>'様式4・小学部（低）'!F1&amp;"図書選定理由一覧表（支援学校用）"</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284"/>
      <c r="F3" s="383" t="str">
        <f>"学校名　　　大阪府立"&amp;'様式4・小学部（低）'!V3&amp;"　　　"&amp;'様式4・小学部（低）'!W3</f>
        <v>学校名　　　大阪府立富田林支援学校　　　小学部（低）</v>
      </c>
      <c r="G3" s="383"/>
      <c r="H3" s="383"/>
      <c r="I3" s="383"/>
    </row>
    <row r="4" spans="1:9" s="1" customFormat="1" ht="20.55" customHeight="1" x14ac:dyDescent="0.2">
      <c r="A4" s="171"/>
      <c r="B4" s="171"/>
      <c r="C4" s="171"/>
      <c r="D4" s="171"/>
      <c r="E4" s="171"/>
      <c r="F4" s="282" t="s">
        <v>5529</v>
      </c>
      <c r="G4" s="282"/>
      <c r="H4" s="282"/>
      <c r="I4" s="282"/>
    </row>
    <row r="5" spans="1:9" s="1" customFormat="1" ht="20.55" customHeight="1" x14ac:dyDescent="0.2">
      <c r="A5" s="371" t="s">
        <v>2017</v>
      </c>
      <c r="B5" s="372"/>
      <c r="C5" s="373"/>
      <c r="D5" s="171"/>
      <c r="E5" s="171"/>
    </row>
    <row r="6" spans="1:9" ht="20.55" customHeight="1" x14ac:dyDescent="0.45">
      <c r="A6" s="374"/>
      <c r="B6" s="375"/>
      <c r="C6" s="376"/>
      <c r="D6" s="172"/>
      <c r="E6" s="172"/>
      <c r="F6" s="282"/>
      <c r="G6" s="282"/>
      <c r="H6" s="282"/>
      <c r="I6" s="282"/>
    </row>
    <row r="7" spans="1:9" s="2" customFormat="1" ht="100.05"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7728</v>
      </c>
      <c r="C8" s="178" t="str">
        <f>IF(B8="","",VLOOKUP(B8,'様式4・小学部（低）'!$A$17:$H$136,2,FALSE))</f>
        <v>国語</v>
      </c>
      <c r="D8" s="178" t="str">
        <f>IF(B8="","",VLOOKUP(B8,'様式4・小学部（低）'!$A$17:$H$136,3,FALSE))</f>
        <v>国語</v>
      </c>
      <c r="E8" s="178" t="str">
        <f>IF(B8="","",VLOOKUP(B8,'様式4・小学部（低）'!$A$17:$H$136,4,FALSE))</f>
        <v>06-1　偕　成　社</v>
      </c>
      <c r="F8" s="179" t="str">
        <f>IF(B8="","",VLOOKUP(B8,'様式4・小学部（低）'!$A$17:$H$136,5,FALSE))</f>
        <v>エリック・カールの絵本はらぺこあおむし</v>
      </c>
      <c r="G8" s="179" t="str">
        <f>IF(B8="","",VLOOKUP(B8,'様式4・小学部（低）'!$A$17:$H$136,6,FALSE))</f>
        <v>知</v>
      </c>
      <c r="H8" s="179" t="str">
        <f>IF(B8="","",VLOOKUP(B8,'様式4・小学部（低）'!$A$17:$H$136,7,FALSE))</f>
        <v>全</v>
      </c>
      <c r="I8" s="197" t="s">
        <v>7873</v>
      </c>
    </row>
    <row r="9" spans="1:9" ht="80.099999999999994" customHeight="1" x14ac:dyDescent="0.45">
      <c r="A9" s="176">
        <v>2</v>
      </c>
      <c r="B9" s="177" t="s">
        <v>2023</v>
      </c>
      <c r="C9" s="178" t="str">
        <f>IF(B9="","",VLOOKUP(B9,'様式4・小学部（低）'!$A$17:$H$136,2,FALSE))</f>
        <v>算数</v>
      </c>
      <c r="D9" s="178" t="str">
        <f>IF(B9="","",VLOOKUP(B9,'様式4・小学部（低）'!$A$17:$H$136,3,FALSE))</f>
        <v>算数</v>
      </c>
      <c r="E9" s="178" t="str">
        <f>IF(B9="","",VLOOKUP(B9,'様式4・小学部（低）'!$A$17:$H$136,4,FALSE))</f>
        <v>10-4　こ　ぐ　ま　社</v>
      </c>
      <c r="F9" s="179" t="str">
        <f>IF(B9="","",VLOOKUP(B9,'様式4・小学部（低）'!$A$17:$H$136,5,FALSE))</f>
        <v>柳原良平のえほんかおかおどんなかお</v>
      </c>
      <c r="G9" s="179" t="str">
        <f>IF(B9="","",VLOOKUP(B9,'様式4・小学部（低）'!$A$17:$H$136,6,FALSE))</f>
        <v>知</v>
      </c>
      <c r="H9" s="179" t="str">
        <f>IF(B9="","",VLOOKUP(B9,'様式4・小学部（低）'!$A$17:$H$136,7,FALSE))</f>
        <v>全</v>
      </c>
      <c r="I9" s="197" t="s">
        <v>7874</v>
      </c>
    </row>
    <row r="10" spans="1:9" ht="80.099999999999994" customHeight="1" x14ac:dyDescent="0.45">
      <c r="A10" s="176">
        <v>3</v>
      </c>
      <c r="B10" s="177" t="s">
        <v>2026</v>
      </c>
      <c r="C10" s="178" t="str">
        <f>IF(B10="","",VLOOKUP(B10,'様式4・小学部（低）'!$A$17:$H$136,2,FALSE))</f>
        <v>生活</v>
      </c>
      <c r="D10" s="178" t="str">
        <f>IF(B10="","",VLOOKUP(B10,'様式4・小学部（低）'!$A$17:$H$136,3,FALSE))</f>
        <v>生活</v>
      </c>
      <c r="E10" s="178" t="str">
        <f>IF(B10="","",VLOOKUP(B10,'様式4・小学部（低）'!$A$17:$H$136,4,FALSE))</f>
        <v>10-4　こ　ぐ　ま　社</v>
      </c>
      <c r="F10" s="179" t="str">
        <f>IF(B10="","",VLOOKUP(B10,'様式4・小学部（低）'!$A$17:$H$136,5,FALSE))</f>
        <v>こぐまちゃんえほん第３集しろくまちゃんの
ほっとけーき</v>
      </c>
      <c r="G10" s="179" t="str">
        <f>IF(B10="","",VLOOKUP(B10,'様式4・小学部（低）'!$A$17:$H$136,6,FALSE))</f>
        <v>知</v>
      </c>
      <c r="H10" s="179" t="str">
        <f>IF(B10="","",VLOOKUP(B10,'様式4・小学部（低）'!$A$17:$H$136,7,FALSE))</f>
        <v>全</v>
      </c>
      <c r="I10" s="197" t="s">
        <v>7875</v>
      </c>
    </row>
    <row r="11" spans="1:9" ht="80.099999999999994" customHeight="1" x14ac:dyDescent="0.45">
      <c r="A11" s="176">
        <v>4</v>
      </c>
      <c r="B11" s="177" t="s">
        <v>2029</v>
      </c>
      <c r="C11" s="178" t="str">
        <f>IF(B11="","",VLOOKUP(B11,'様式4・小学部（低）'!$A$17:$H$136,2,FALSE))</f>
        <v>音楽</v>
      </c>
      <c r="D11" s="178" t="str">
        <f>IF(B11="","",VLOOKUP(B11,'様式4・小学部（低）'!$A$17:$H$136,3,FALSE))</f>
        <v>音楽</v>
      </c>
      <c r="E11" s="178" t="str">
        <f>IF(B11="","",VLOOKUP(B11,'様式4・小学部（低）'!$A$17:$H$136,4,FALSE))</f>
        <v>17-1　チ ャ イ ル ド</v>
      </c>
      <c r="F11" s="179" t="str">
        <f>IF(B11="","",VLOOKUP(B11,'様式4・小学部（低）'!$A$17:$H$136,5,FALSE))</f>
        <v>たにぞうの
元気がイチバン！あそびうた</v>
      </c>
      <c r="G11" s="179" t="str">
        <f>IF(B11="","",VLOOKUP(B11,'様式4・小学部（低）'!$A$17:$H$136,6,FALSE))</f>
        <v>知</v>
      </c>
      <c r="H11" s="179" t="str">
        <f>IF(B11="","",VLOOKUP(B11,'様式4・小学部（低）'!$A$17:$H$136,7,FALSE))</f>
        <v>全</v>
      </c>
      <c r="I11" s="197" t="s">
        <v>7876</v>
      </c>
    </row>
    <row r="12" spans="1:9" ht="80.099999999999994" customHeight="1" x14ac:dyDescent="0.45">
      <c r="A12" s="176">
        <v>5</v>
      </c>
      <c r="B12" s="177" t="s">
        <v>2032</v>
      </c>
      <c r="C12" s="178" t="str">
        <f>IF(B12="","",VLOOKUP(B12,'様式4・小学部（低）'!$A$17:$H$136,2,FALSE))</f>
        <v>図工</v>
      </c>
      <c r="D12" s="178" t="str">
        <f>IF(B12="","",VLOOKUP(B12,'様式4・小学部（低）'!$A$17:$H$136,3,FALSE))</f>
        <v>図工</v>
      </c>
      <c r="E12" s="178" t="str">
        <f>IF(B12="","",VLOOKUP(B12,'様式4・小学部（低）'!$A$17:$H$136,4,FALSE))</f>
        <v>28-1　福　音　館</v>
      </c>
      <c r="F12" s="179" t="str">
        <f>IF(B12="","",VLOOKUP(B12,'様式4・小学部（低）'!$A$17:$H$136,5,FALSE))</f>
        <v>かがくのとも絵本やさいでぺったん</v>
      </c>
      <c r="G12" s="179" t="str">
        <f>IF(B12="","",VLOOKUP(B12,'様式4・小学部（低）'!$A$17:$H$136,6,FALSE))</f>
        <v>知</v>
      </c>
      <c r="H12" s="179" t="str">
        <f>IF(B12="","",VLOOKUP(B12,'様式4・小学部（低）'!$A$17:$H$136,7,FALSE))</f>
        <v>全</v>
      </c>
      <c r="I12" s="197" t="s">
        <v>7877</v>
      </c>
    </row>
    <row r="13" spans="1:9" ht="80.099999999999994" customHeight="1" x14ac:dyDescent="0.45">
      <c r="A13" s="176">
        <v>6</v>
      </c>
      <c r="B13" s="177" t="s">
        <v>2035</v>
      </c>
      <c r="C13" s="178" t="str">
        <f>IF(B13="","",VLOOKUP(B13,'様式4・小学部（低）'!$A$17:$H$136,2,FALSE))</f>
        <v>道徳</v>
      </c>
      <c r="D13" s="178" t="str">
        <f>IF(B13="","",VLOOKUP(B13,'様式4・小学部（低）'!$A$17:$H$136,3,FALSE))</f>
        <v>道徳</v>
      </c>
      <c r="E13" s="178" t="str">
        <f>IF(B13="","",VLOOKUP(B13,'様式4・小学部（低）'!$A$17:$H$136,4,FALSE))</f>
        <v>06-1　偕　成　社</v>
      </c>
      <c r="F13" s="179" t="str">
        <f>IF(B13="","",VLOOKUP(B13,'様式4・小学部（低）'!$A$17:$H$136,5,FALSE))</f>
        <v>あかちゃんの
あそびえほん（10）おきがえあそび</v>
      </c>
      <c r="G13" s="179" t="str">
        <f>IF(B13="","",VLOOKUP(B13,'様式4・小学部（低）'!$A$17:$H$136,6,FALSE))</f>
        <v>知</v>
      </c>
      <c r="H13" s="179" t="str">
        <f>IF(B13="","",VLOOKUP(B13,'様式4・小学部（低）'!$A$17:$H$136,7,FALSE))</f>
        <v>全</v>
      </c>
      <c r="I13" s="197" t="s">
        <v>7878</v>
      </c>
    </row>
    <row r="14" spans="1:9" ht="80.099999999999994" customHeight="1" x14ac:dyDescent="0.45">
      <c r="A14" s="176">
        <v>7</v>
      </c>
      <c r="B14" s="177"/>
      <c r="C14" s="178" t="str">
        <f>IF(B14="","",VLOOKUP(B14,'様式4・小学部（低）'!$A$17:$H$136,2,FALSE))</f>
        <v/>
      </c>
      <c r="D14" s="178" t="str">
        <f>IF(B14="","",VLOOKUP(B14,'様式4・小学部（低）'!$A$17:$H$136,3,FALSE))</f>
        <v/>
      </c>
      <c r="E14" s="178" t="str">
        <f>IF(B14="","",VLOOKUP(B14,'様式4・小学部（低）'!$A$17:$H$136,4,FALSE))</f>
        <v/>
      </c>
      <c r="F14" s="179" t="str">
        <f>IF(B14="","",VLOOKUP(B14,'様式4・小学部（低）'!$A$17:$H$136,5,FALSE))</f>
        <v/>
      </c>
      <c r="G14" s="179" t="str">
        <f>IF(B14="","",VLOOKUP(B14,'様式4・小学部（低）'!$A$17:$H$136,6,FALSE))</f>
        <v/>
      </c>
      <c r="H14" s="179" t="str">
        <f>IF(B14="","",VLOOKUP(B14,'様式4・小学部（低）'!$A$17:$H$136,7,FALSE))</f>
        <v/>
      </c>
      <c r="I14" s="197"/>
    </row>
    <row r="15" spans="1:9" ht="80.099999999999994" customHeight="1" x14ac:dyDescent="0.45">
      <c r="A15" s="176">
        <v>8</v>
      </c>
      <c r="B15" s="177"/>
      <c r="C15" s="178" t="str">
        <f>IF(B15="","",VLOOKUP(B15,'様式4・小学部（低）'!$A$17:$H$136,2,FALSE))</f>
        <v/>
      </c>
      <c r="D15" s="178" t="str">
        <f>IF(B15="","",VLOOKUP(B15,'様式4・小学部（低）'!$A$17:$H$136,3,FALSE))</f>
        <v/>
      </c>
      <c r="E15" s="178" t="str">
        <f>IF(B15="","",VLOOKUP(B15,'様式4・小学部（低）'!$A$17:$H$136,4,FALSE))</f>
        <v/>
      </c>
      <c r="F15" s="179" t="str">
        <f>IF(B15="","",VLOOKUP(B15,'様式4・小学部（低）'!$A$17:$H$136,5,FALSE))</f>
        <v/>
      </c>
      <c r="G15" s="179" t="str">
        <f>IF(B15="","",VLOOKUP(B15,'様式4・小学部（低）'!$A$17:$H$136,6,FALSE))</f>
        <v/>
      </c>
      <c r="H15" s="179" t="str">
        <f>IF(B15="","",VLOOKUP(B15,'様式4・小学部（低）'!$A$17:$H$136,7,FALSE))</f>
        <v/>
      </c>
      <c r="I15" s="197"/>
    </row>
    <row r="16" spans="1:9" ht="80.099999999999994" customHeight="1" x14ac:dyDescent="0.45">
      <c r="A16" s="176">
        <v>9</v>
      </c>
      <c r="B16" s="177"/>
      <c r="C16" s="178" t="str">
        <f>IF(B16="","",VLOOKUP(B16,'様式4・小学部（低）'!$A$17:$H$136,2,FALSE))</f>
        <v/>
      </c>
      <c r="D16" s="178" t="str">
        <f>IF(B16="","",VLOOKUP(B16,'様式4・小学部（低）'!$A$17:$H$136,3,FALSE))</f>
        <v/>
      </c>
      <c r="E16" s="178" t="str">
        <f>IF(B16="","",VLOOKUP(B16,'様式4・小学部（低）'!$A$17:$H$136,4,FALSE))</f>
        <v/>
      </c>
      <c r="F16" s="179" t="str">
        <f>IF(B16="","",VLOOKUP(B16,'様式4・小学部（低）'!$A$17:$H$136,5,FALSE))</f>
        <v/>
      </c>
      <c r="G16" s="179" t="str">
        <f>IF(B16="","",VLOOKUP(B16,'様式4・小学部（低）'!$A$17:$H$136,6,FALSE))</f>
        <v/>
      </c>
      <c r="H16" s="179" t="str">
        <f>IF(B16="","",VLOOKUP(B16,'様式4・小学部（低）'!$A$17:$H$136,7,FALSE))</f>
        <v/>
      </c>
      <c r="I16" s="197"/>
    </row>
    <row r="17" spans="1:9" ht="80.099999999999994" customHeight="1" x14ac:dyDescent="0.45">
      <c r="A17" s="176">
        <v>10</v>
      </c>
      <c r="B17" s="177"/>
      <c r="C17" s="178" t="str">
        <f>IF(B17="","",VLOOKUP(B17,'様式4・小学部（低）'!$A$17:$H$136,2,FALSE))</f>
        <v/>
      </c>
      <c r="D17" s="178" t="str">
        <f>IF(B17="","",VLOOKUP(B17,'様式4・小学部（低）'!$A$17:$H$136,3,FALSE))</f>
        <v/>
      </c>
      <c r="E17" s="178" t="str">
        <f>IF(B17="","",VLOOKUP(B17,'様式4・小学部（低）'!$A$17:$H$136,4,FALSE))</f>
        <v/>
      </c>
      <c r="F17" s="179" t="str">
        <f>IF(B17="","",VLOOKUP(B17,'様式4・小学部（低）'!$A$17:$H$136,5,FALSE))</f>
        <v/>
      </c>
      <c r="G17" s="179" t="str">
        <f>IF(B17="","",VLOOKUP(B17,'様式4・小学部（低）'!$A$17:$H$136,6,FALSE))</f>
        <v/>
      </c>
      <c r="H17" s="179" t="str">
        <f>IF(B17="","",VLOOKUP(B17,'様式4・小学部（低）'!$A$17:$H$136,7,FALSE))</f>
        <v/>
      </c>
      <c r="I17" s="197"/>
    </row>
    <row r="18" spans="1:9" ht="80.099999999999994" customHeight="1" x14ac:dyDescent="0.45">
      <c r="A18" s="176">
        <v>11</v>
      </c>
      <c r="B18" s="177"/>
      <c r="C18" s="178" t="str">
        <f>IF(B18="","",VLOOKUP(B18,'様式4・小学部（低）'!$A$17:$H$136,2,FALSE))</f>
        <v/>
      </c>
      <c r="D18" s="178" t="str">
        <f>IF(B18="","",VLOOKUP(B18,'様式4・小学部（低）'!$A$17:$H$136,3,FALSE))</f>
        <v/>
      </c>
      <c r="E18" s="178" t="str">
        <f>IF(B18="","",VLOOKUP(B18,'様式4・小学部（低）'!$A$17:$H$136,4,FALSE))</f>
        <v/>
      </c>
      <c r="F18" s="179" t="str">
        <f>IF(B18="","",VLOOKUP(B18,'様式4・小学部（低）'!$A$17:$H$136,5,FALSE))</f>
        <v/>
      </c>
      <c r="G18" s="179" t="str">
        <f>IF(B18="","",VLOOKUP(B18,'様式4・小学部（低）'!$A$17:$H$136,6,FALSE))</f>
        <v/>
      </c>
      <c r="H18" s="179" t="str">
        <f>IF(B18="","",VLOOKUP(B18,'様式4・小学部（低）'!$A$17:$H$136,7,FALSE))</f>
        <v/>
      </c>
      <c r="I18" s="197"/>
    </row>
    <row r="19" spans="1:9" ht="80.099999999999994" customHeight="1" x14ac:dyDescent="0.45">
      <c r="A19" s="176">
        <v>12</v>
      </c>
      <c r="B19" s="177"/>
      <c r="C19" s="178" t="str">
        <f>IF(B19="","",VLOOKUP(B19,'様式4・小学部（低）'!$A$17:$H$136,2,FALSE))</f>
        <v/>
      </c>
      <c r="D19" s="178" t="str">
        <f>IF(B19="","",VLOOKUP(B19,'様式4・小学部（低）'!$A$17:$H$136,3,FALSE))</f>
        <v/>
      </c>
      <c r="E19" s="178" t="str">
        <f>IF(B19="","",VLOOKUP(B19,'様式4・小学部（低）'!$A$17:$H$136,4,FALSE))</f>
        <v/>
      </c>
      <c r="F19" s="179" t="str">
        <f>IF(B19="","",VLOOKUP(B19,'様式4・小学部（低）'!$A$17:$H$136,5,FALSE))</f>
        <v/>
      </c>
      <c r="G19" s="179" t="str">
        <f>IF(B19="","",VLOOKUP(B19,'様式4・小学部（低）'!$A$17:$H$136,6,FALSE))</f>
        <v/>
      </c>
      <c r="H19" s="179" t="str">
        <f>IF(B19="","",VLOOKUP(B19,'様式4・小学部（低）'!$A$17:$H$136,7,FALSE))</f>
        <v/>
      </c>
      <c r="I19" s="197"/>
    </row>
    <row r="20" spans="1:9" ht="80.099999999999994" customHeight="1" x14ac:dyDescent="0.45">
      <c r="A20" s="176">
        <v>13</v>
      </c>
      <c r="B20" s="177"/>
      <c r="C20" s="178" t="str">
        <f>IF(B20="","",VLOOKUP(B20,'様式4・小学部（低）'!$A$17:$H$136,2,FALSE))</f>
        <v/>
      </c>
      <c r="D20" s="178" t="str">
        <f>IF(B20="","",VLOOKUP(B20,'様式4・小学部（低）'!$A$17:$H$136,3,FALSE))</f>
        <v/>
      </c>
      <c r="E20" s="178" t="str">
        <f>IF(B20="","",VLOOKUP(B20,'様式4・小学部（低）'!$A$17:$H$136,4,FALSE))</f>
        <v/>
      </c>
      <c r="F20" s="179" t="str">
        <f>IF(B20="","",VLOOKUP(B20,'様式4・小学部（低）'!$A$17:$H$136,5,FALSE))</f>
        <v/>
      </c>
      <c r="G20" s="179" t="str">
        <f>IF(B20="","",VLOOKUP(B20,'様式4・小学部（低）'!$A$17:$H$136,6,FALSE))</f>
        <v/>
      </c>
      <c r="H20" s="179" t="str">
        <f>IF(B20="","",VLOOKUP(B20,'様式4・小学部（低）'!$A$17:$H$136,7,FALSE))</f>
        <v/>
      </c>
      <c r="I20" s="197"/>
    </row>
    <row r="21" spans="1:9" ht="80.099999999999994" customHeight="1" x14ac:dyDescent="0.45">
      <c r="A21" s="176">
        <v>14</v>
      </c>
      <c r="B21" s="177"/>
      <c r="C21" s="178" t="str">
        <f>IF(B21="","",VLOOKUP(B21,'様式4・小学部（低）'!$A$17:$H$136,2,FALSE))</f>
        <v/>
      </c>
      <c r="D21" s="178" t="str">
        <f>IF(B21="","",VLOOKUP(B21,'様式4・小学部（低）'!$A$17:$H$136,3,FALSE))</f>
        <v/>
      </c>
      <c r="E21" s="178" t="str">
        <f>IF(B21="","",VLOOKUP(B21,'様式4・小学部（低）'!$A$17:$H$136,4,FALSE))</f>
        <v/>
      </c>
      <c r="F21" s="179" t="str">
        <f>IF(B21="","",VLOOKUP(B21,'様式4・小学部（低）'!$A$17:$H$136,5,FALSE))</f>
        <v/>
      </c>
      <c r="G21" s="179" t="str">
        <f>IF(B21="","",VLOOKUP(B21,'様式4・小学部（低）'!$A$17:$H$136,6,FALSE))</f>
        <v/>
      </c>
      <c r="H21" s="179" t="str">
        <f>IF(B21="","",VLOOKUP(B21,'様式4・小学部（低）'!$A$17:$H$136,7,FALSE))</f>
        <v/>
      </c>
      <c r="I21" s="197"/>
    </row>
    <row r="22" spans="1:9" ht="80.099999999999994" customHeight="1" x14ac:dyDescent="0.45">
      <c r="A22" s="176">
        <v>15</v>
      </c>
      <c r="B22" s="177"/>
      <c r="C22" s="178" t="str">
        <f>IF(B22="","",VLOOKUP(B22,'様式4・小学部（低）'!$A$17:$H$136,2,FALSE))</f>
        <v/>
      </c>
      <c r="D22" s="178" t="str">
        <f>IF(B22="","",VLOOKUP(B22,'様式4・小学部（低）'!$A$17:$H$136,3,FALSE))</f>
        <v/>
      </c>
      <c r="E22" s="178" t="str">
        <f>IF(B22="","",VLOOKUP(B22,'様式4・小学部（低）'!$A$17:$H$136,4,FALSE))</f>
        <v/>
      </c>
      <c r="F22" s="179" t="str">
        <f>IF(B22="","",VLOOKUP(B22,'様式4・小学部（低）'!$A$17:$H$136,5,FALSE))</f>
        <v/>
      </c>
      <c r="G22" s="179" t="str">
        <f>IF(B22="","",VLOOKUP(B22,'様式4・小学部（低）'!$A$17:$H$136,6,FALSE))</f>
        <v/>
      </c>
      <c r="H22" s="179" t="str">
        <f>IF(B22="","",VLOOKUP(B22,'様式4・小学部（低）'!$A$17:$H$136,7,FALSE))</f>
        <v/>
      </c>
      <c r="I22" s="197"/>
    </row>
    <row r="23" spans="1:9" ht="80.099999999999994" customHeight="1" x14ac:dyDescent="0.45">
      <c r="A23" s="176">
        <v>16</v>
      </c>
      <c r="B23" s="177"/>
      <c r="C23" s="178" t="str">
        <f>IF(B23="","",VLOOKUP(B23,'様式4・小学部（低）'!$A$17:$H$136,2,FALSE))</f>
        <v/>
      </c>
      <c r="D23" s="178" t="str">
        <f>IF(B23="","",VLOOKUP(B23,'様式4・小学部（低）'!$A$17:$H$136,3,FALSE))</f>
        <v/>
      </c>
      <c r="E23" s="178" t="str">
        <f>IF(B23="","",VLOOKUP(B23,'様式4・小学部（低）'!$A$17:$H$136,4,FALSE))</f>
        <v/>
      </c>
      <c r="F23" s="179" t="str">
        <f>IF(B23="","",VLOOKUP(B23,'様式4・小学部（低）'!$A$17:$H$136,5,FALSE))</f>
        <v/>
      </c>
      <c r="G23" s="179" t="str">
        <f>IF(B23="","",VLOOKUP(B23,'様式4・小学部（低）'!$A$17:$H$136,6,FALSE))</f>
        <v/>
      </c>
      <c r="H23" s="179" t="str">
        <f>IF(B23="","",VLOOKUP(B23,'様式4・小学部（低）'!$A$17:$H$136,7,FALSE))</f>
        <v/>
      </c>
      <c r="I23" s="197"/>
    </row>
    <row r="24" spans="1:9" ht="80.099999999999994" customHeight="1" x14ac:dyDescent="0.45">
      <c r="A24" s="176">
        <v>17</v>
      </c>
      <c r="B24" s="177"/>
      <c r="C24" s="178" t="str">
        <f>IF(B24="","",VLOOKUP(B24,'様式4・小学部（低）'!$A$17:$H$136,2,FALSE))</f>
        <v/>
      </c>
      <c r="D24" s="178" t="str">
        <f>IF(B24="","",VLOOKUP(B24,'様式4・小学部（低）'!$A$17:$H$136,3,FALSE))</f>
        <v/>
      </c>
      <c r="E24" s="178" t="str">
        <f>IF(B24="","",VLOOKUP(B24,'様式4・小学部（低）'!$A$17:$H$136,4,FALSE))</f>
        <v/>
      </c>
      <c r="F24" s="179" t="str">
        <f>IF(B24="","",VLOOKUP(B24,'様式4・小学部（低）'!$A$17:$H$136,5,FALSE))</f>
        <v/>
      </c>
      <c r="G24" s="179" t="str">
        <f>IF(B24="","",VLOOKUP(B24,'様式4・小学部（低）'!$A$17:$H$136,6,FALSE))</f>
        <v/>
      </c>
      <c r="H24" s="179" t="str">
        <f>IF(B24="","",VLOOKUP(B24,'様式4・小学部（低）'!$A$17:$H$136,7,FALSE))</f>
        <v/>
      </c>
      <c r="I24" s="197"/>
    </row>
    <row r="25" spans="1:9" ht="80.099999999999994" customHeight="1" x14ac:dyDescent="0.45">
      <c r="A25" s="176">
        <v>18</v>
      </c>
      <c r="B25" s="177"/>
      <c r="C25" s="178" t="str">
        <f>IF(B25="","",VLOOKUP(B25,'様式4・小学部（低）'!$A$17:$H$136,2,FALSE))</f>
        <v/>
      </c>
      <c r="D25" s="178" t="str">
        <f>IF(B25="","",VLOOKUP(B25,'様式4・小学部（低）'!$A$17:$H$136,3,FALSE))</f>
        <v/>
      </c>
      <c r="E25" s="178" t="str">
        <f>IF(B25="","",VLOOKUP(B25,'様式4・小学部（低）'!$A$17:$H$136,4,FALSE))</f>
        <v/>
      </c>
      <c r="F25" s="179" t="str">
        <f>IF(B25="","",VLOOKUP(B25,'様式4・小学部（低）'!$A$17:$H$136,5,FALSE))</f>
        <v/>
      </c>
      <c r="G25" s="179" t="str">
        <f>IF(B25="","",VLOOKUP(B25,'様式4・小学部（低）'!$A$17:$H$136,6,FALSE))</f>
        <v/>
      </c>
      <c r="H25" s="179" t="str">
        <f>IF(B25="","",VLOOKUP(B25,'様式4・小学部（低）'!$A$17:$H$136,7,FALSE))</f>
        <v/>
      </c>
      <c r="I25" s="197"/>
    </row>
    <row r="26" spans="1:9" ht="80.099999999999994" customHeight="1" x14ac:dyDescent="0.45">
      <c r="A26" s="176">
        <v>19</v>
      </c>
      <c r="B26" s="177"/>
      <c r="C26" s="178" t="str">
        <f>IF(B26="","",VLOOKUP(B26,'様式4・小学部（低）'!$A$17:$H$136,2,FALSE))</f>
        <v/>
      </c>
      <c r="D26" s="178" t="str">
        <f>IF(B26="","",VLOOKUP(B26,'様式4・小学部（低）'!$A$17:$H$136,3,FALSE))</f>
        <v/>
      </c>
      <c r="E26" s="178" t="str">
        <f>IF(B26="","",VLOOKUP(B26,'様式4・小学部（低）'!$A$17:$H$136,4,FALSE))</f>
        <v/>
      </c>
      <c r="F26" s="179" t="str">
        <f>IF(B26="","",VLOOKUP(B26,'様式4・小学部（低）'!$A$17:$H$136,5,FALSE))</f>
        <v/>
      </c>
      <c r="G26" s="179" t="str">
        <f>IF(B26="","",VLOOKUP(B26,'様式4・小学部（低）'!$A$17:$H$136,6,FALSE))</f>
        <v/>
      </c>
      <c r="H26" s="179" t="str">
        <f>IF(B26="","",VLOOKUP(B26,'様式4・小学部（低）'!$A$17:$H$136,7,FALSE))</f>
        <v/>
      </c>
      <c r="I26" s="197"/>
    </row>
    <row r="27" spans="1:9" ht="80.099999999999994" customHeight="1" x14ac:dyDescent="0.45">
      <c r="A27" s="176">
        <v>20</v>
      </c>
      <c r="B27" s="177"/>
      <c r="C27" s="178" t="str">
        <f>IF(B27="","",VLOOKUP(B27,'様式4・小学部（低）'!$A$17:$H$136,2,FALSE))</f>
        <v/>
      </c>
      <c r="D27" s="178" t="str">
        <f>IF(B27="","",VLOOKUP(B27,'様式4・小学部（低）'!$A$17:$H$136,3,FALSE))</f>
        <v/>
      </c>
      <c r="E27" s="178" t="str">
        <f>IF(B27="","",VLOOKUP(B27,'様式4・小学部（低）'!$A$17:$H$136,4,FALSE))</f>
        <v/>
      </c>
      <c r="F27" s="179" t="str">
        <f>IF(B27="","",VLOOKUP(B27,'様式4・小学部（低）'!$A$17:$H$136,5,FALSE))</f>
        <v/>
      </c>
      <c r="G27" s="179" t="str">
        <f>IF(B27="","",VLOOKUP(B27,'様式4・小学部（低）'!$A$17:$H$136,6,FALSE))</f>
        <v/>
      </c>
      <c r="H27" s="179" t="str">
        <f>IF(B27="","",VLOOKUP(B27,'様式4・小学部（低）'!$A$17:$H$136,7,FALSE))</f>
        <v/>
      </c>
      <c r="I27" s="197"/>
    </row>
    <row r="28" spans="1:9" ht="80.099999999999994" customHeight="1" x14ac:dyDescent="0.45">
      <c r="A28" s="176">
        <v>21</v>
      </c>
      <c r="B28" s="177"/>
      <c r="C28" s="178" t="str">
        <f>IF(B28="","",VLOOKUP(B28,'様式4・小学部（低）'!$A$17:$H$136,2,FALSE))</f>
        <v/>
      </c>
      <c r="D28" s="178" t="str">
        <f>IF(B28="","",VLOOKUP(B28,'様式4・小学部（低）'!$A$17:$H$136,3,FALSE))</f>
        <v/>
      </c>
      <c r="E28" s="178" t="str">
        <f>IF(B28="","",VLOOKUP(B28,'様式4・小学部（低）'!$A$17:$H$136,4,FALSE))</f>
        <v/>
      </c>
      <c r="F28" s="179" t="str">
        <f>IF(B28="","",VLOOKUP(B28,'様式4・小学部（低）'!$A$17:$H$136,5,FALSE))</f>
        <v/>
      </c>
      <c r="G28" s="179" t="str">
        <f>IF(B28="","",VLOOKUP(B28,'様式4・小学部（低）'!$A$17:$H$136,6,FALSE))</f>
        <v/>
      </c>
      <c r="H28" s="179" t="str">
        <f>IF(B28="","",VLOOKUP(B28,'様式4・小学部（低）'!$A$17:$H$136,7,FALSE))</f>
        <v/>
      </c>
      <c r="I28" s="197"/>
    </row>
    <row r="29" spans="1:9" ht="80.099999999999994" customHeight="1" x14ac:dyDescent="0.45">
      <c r="A29" s="176">
        <v>22</v>
      </c>
      <c r="B29" s="177"/>
      <c r="C29" s="178" t="str">
        <f>IF(B29="","",VLOOKUP(B29,'様式4・小学部（低）'!$A$17:$H$136,2,FALSE))</f>
        <v/>
      </c>
      <c r="D29" s="178" t="str">
        <f>IF(B29="","",VLOOKUP(B29,'様式4・小学部（低）'!$A$17:$H$136,3,FALSE))</f>
        <v/>
      </c>
      <c r="E29" s="178" t="str">
        <f>IF(B29="","",VLOOKUP(B29,'様式4・小学部（低）'!$A$17:$H$136,4,FALSE))</f>
        <v/>
      </c>
      <c r="F29" s="179" t="str">
        <f>IF(B29="","",VLOOKUP(B29,'様式4・小学部（低）'!$A$17:$H$136,5,FALSE))</f>
        <v/>
      </c>
      <c r="G29" s="179" t="str">
        <f>IF(B29="","",VLOOKUP(B29,'様式4・小学部（低）'!$A$17:$H$136,6,FALSE))</f>
        <v/>
      </c>
      <c r="H29" s="179" t="str">
        <f>IF(B29="","",VLOOKUP(B29,'様式4・小学部（低）'!$A$17:$H$136,7,FALSE))</f>
        <v/>
      </c>
      <c r="I29" s="197"/>
    </row>
    <row r="30" spans="1:9" ht="80.099999999999994" customHeight="1" x14ac:dyDescent="0.45">
      <c r="A30" s="176">
        <v>23</v>
      </c>
      <c r="B30" s="177"/>
      <c r="C30" s="178" t="str">
        <f>IF(B30="","",VLOOKUP(B30,'様式4・小学部（低）'!$A$17:$H$136,2,FALSE))</f>
        <v/>
      </c>
      <c r="D30" s="178" t="str">
        <f>IF(B30="","",VLOOKUP(B30,'様式4・小学部（低）'!$A$17:$H$136,3,FALSE))</f>
        <v/>
      </c>
      <c r="E30" s="178" t="str">
        <f>IF(B30="","",VLOOKUP(B30,'様式4・小学部（低）'!$A$17:$H$136,4,FALSE))</f>
        <v/>
      </c>
      <c r="F30" s="179" t="str">
        <f>IF(B30="","",VLOOKUP(B30,'様式4・小学部（低）'!$A$17:$H$136,5,FALSE))</f>
        <v/>
      </c>
      <c r="G30" s="179" t="str">
        <f>IF(B30="","",VLOOKUP(B30,'様式4・小学部（低）'!$A$17:$H$136,6,FALSE))</f>
        <v/>
      </c>
      <c r="H30" s="179" t="str">
        <f>IF(B30="","",VLOOKUP(B30,'様式4・小学部（低）'!$A$17:$H$136,7,FALSE))</f>
        <v/>
      </c>
      <c r="I30" s="197"/>
    </row>
    <row r="31" spans="1:9" ht="80.099999999999994" customHeight="1" x14ac:dyDescent="0.45">
      <c r="A31" s="176">
        <v>24</v>
      </c>
      <c r="B31" s="177"/>
      <c r="C31" s="178" t="str">
        <f>IF(B31="","",VLOOKUP(B31,'様式4・小学部（低）'!$A$17:$H$136,2,FALSE))</f>
        <v/>
      </c>
      <c r="D31" s="178" t="str">
        <f>IF(B31="","",VLOOKUP(B31,'様式4・小学部（低）'!$A$17:$H$136,3,FALSE))</f>
        <v/>
      </c>
      <c r="E31" s="178" t="str">
        <f>IF(B31="","",VLOOKUP(B31,'様式4・小学部（低）'!$A$17:$H$136,4,FALSE))</f>
        <v/>
      </c>
      <c r="F31" s="179" t="str">
        <f>IF(B31="","",VLOOKUP(B31,'様式4・小学部（低）'!$A$17:$H$136,5,FALSE))</f>
        <v/>
      </c>
      <c r="G31" s="179" t="str">
        <f>IF(B31="","",VLOOKUP(B31,'様式4・小学部（低）'!$A$17:$H$136,6,FALSE))</f>
        <v/>
      </c>
      <c r="H31" s="179" t="str">
        <f>IF(B31="","",VLOOKUP(B31,'様式4・小学部（低）'!$A$17:$H$136,7,FALSE))</f>
        <v/>
      </c>
      <c r="I31" s="197"/>
    </row>
    <row r="32" spans="1:9" ht="80.099999999999994" customHeight="1" x14ac:dyDescent="0.45">
      <c r="A32" s="176">
        <v>25</v>
      </c>
      <c r="B32" s="177"/>
      <c r="C32" s="178" t="str">
        <f>IF(B32="","",VLOOKUP(B32,'様式4・小学部（低）'!$A$17:$H$136,2,FALSE))</f>
        <v/>
      </c>
      <c r="D32" s="178" t="str">
        <f>IF(B32="","",VLOOKUP(B32,'様式4・小学部（低）'!$A$17:$H$136,3,FALSE))</f>
        <v/>
      </c>
      <c r="E32" s="178" t="str">
        <f>IF(B32="","",VLOOKUP(B32,'様式4・小学部（低）'!$A$17:$H$136,4,FALSE))</f>
        <v/>
      </c>
      <c r="F32" s="179" t="str">
        <f>IF(B32="","",VLOOKUP(B32,'様式4・小学部（低）'!$A$17:$H$136,5,FALSE))</f>
        <v/>
      </c>
      <c r="G32" s="179" t="str">
        <f>IF(B32="","",VLOOKUP(B32,'様式4・小学部（低）'!$A$17:$H$136,6,FALSE))</f>
        <v/>
      </c>
      <c r="H32" s="179" t="str">
        <f>IF(B32="","",VLOOKUP(B32,'様式4・小学部（低）'!$A$17:$H$136,7,FALSE))</f>
        <v/>
      </c>
      <c r="I32" s="197"/>
    </row>
    <row r="33" spans="1:9" ht="80.099999999999994" customHeight="1" x14ac:dyDescent="0.45">
      <c r="A33" s="176">
        <v>26</v>
      </c>
      <c r="B33" s="177"/>
      <c r="C33" s="178" t="str">
        <f>IF(B33="","",VLOOKUP(B33,'様式4・小学部（低）'!$A$17:$H$136,2,FALSE))</f>
        <v/>
      </c>
      <c r="D33" s="178" t="str">
        <f>IF(B33="","",VLOOKUP(B33,'様式4・小学部（低）'!$A$17:$H$136,3,FALSE))</f>
        <v/>
      </c>
      <c r="E33" s="178" t="str">
        <f>IF(B33="","",VLOOKUP(B33,'様式4・小学部（低）'!$A$17:$H$136,4,FALSE))</f>
        <v/>
      </c>
      <c r="F33" s="179" t="str">
        <f>IF(B33="","",VLOOKUP(B33,'様式4・小学部（低）'!$A$17:$H$136,5,FALSE))</f>
        <v/>
      </c>
      <c r="G33" s="179" t="str">
        <f>IF(B33="","",VLOOKUP(B33,'様式4・小学部（低）'!$A$17:$H$136,6,FALSE))</f>
        <v/>
      </c>
      <c r="H33" s="179" t="str">
        <f>IF(B33="","",VLOOKUP(B33,'様式4・小学部（低）'!$A$17:$H$136,7,FALSE))</f>
        <v/>
      </c>
      <c r="I33" s="197"/>
    </row>
    <row r="34" spans="1:9" ht="80.099999999999994" customHeight="1" x14ac:dyDescent="0.45">
      <c r="A34" s="176">
        <v>27</v>
      </c>
      <c r="B34" s="177"/>
      <c r="C34" s="178" t="str">
        <f>IF(B34="","",VLOOKUP(B34,'様式4・小学部（低）'!$A$17:$H$136,2,FALSE))</f>
        <v/>
      </c>
      <c r="D34" s="178" t="str">
        <f>IF(B34="","",VLOOKUP(B34,'様式4・小学部（低）'!$A$17:$H$136,3,FALSE))</f>
        <v/>
      </c>
      <c r="E34" s="178" t="str">
        <f>IF(B34="","",VLOOKUP(B34,'様式4・小学部（低）'!$A$17:$H$136,4,FALSE))</f>
        <v/>
      </c>
      <c r="F34" s="179" t="str">
        <f>IF(B34="","",VLOOKUP(B34,'様式4・小学部（低）'!$A$17:$H$136,5,FALSE))</f>
        <v/>
      </c>
      <c r="G34" s="179" t="str">
        <f>IF(B34="","",VLOOKUP(B34,'様式4・小学部（低）'!$A$17:$H$136,6,FALSE))</f>
        <v/>
      </c>
      <c r="H34" s="179" t="str">
        <f>IF(B34="","",VLOOKUP(B34,'様式4・小学部（低）'!$A$17:$H$136,7,FALSE))</f>
        <v/>
      </c>
      <c r="I34" s="197"/>
    </row>
    <row r="35" spans="1:9" ht="80.099999999999994" customHeight="1" x14ac:dyDescent="0.45">
      <c r="A35" s="176">
        <v>28</v>
      </c>
      <c r="B35" s="177"/>
      <c r="C35" s="178" t="str">
        <f>IF(B35="","",VLOOKUP(B35,'様式4・小学部（低）'!$A$17:$H$136,2,FALSE))</f>
        <v/>
      </c>
      <c r="D35" s="178" t="str">
        <f>IF(B35="","",VLOOKUP(B35,'様式4・小学部（低）'!$A$17:$H$136,3,FALSE))</f>
        <v/>
      </c>
      <c r="E35" s="178" t="str">
        <f>IF(B35="","",VLOOKUP(B35,'様式4・小学部（低）'!$A$17:$H$136,4,FALSE))</f>
        <v/>
      </c>
      <c r="F35" s="179" t="str">
        <f>IF(B35="","",VLOOKUP(B35,'様式4・小学部（低）'!$A$17:$H$136,5,FALSE))</f>
        <v/>
      </c>
      <c r="G35" s="179" t="str">
        <f>IF(B35="","",VLOOKUP(B35,'様式4・小学部（低）'!$A$17:$H$136,6,FALSE))</f>
        <v/>
      </c>
      <c r="H35" s="179" t="str">
        <f>IF(B35="","",VLOOKUP(B35,'様式4・小学部（低）'!$A$17:$H$136,7,FALSE))</f>
        <v/>
      </c>
      <c r="I35" s="197"/>
    </row>
    <row r="36" spans="1:9" ht="80.099999999999994" customHeight="1" x14ac:dyDescent="0.45">
      <c r="A36" s="176">
        <v>29</v>
      </c>
      <c r="B36" s="177"/>
      <c r="C36" s="178" t="str">
        <f>IF(B36="","",VLOOKUP(B36,'様式4・小学部（低）'!$A$17:$H$136,2,FALSE))</f>
        <v/>
      </c>
      <c r="D36" s="178" t="str">
        <f>IF(B36="","",VLOOKUP(B36,'様式4・小学部（低）'!$A$17:$H$136,3,FALSE))</f>
        <v/>
      </c>
      <c r="E36" s="178" t="str">
        <f>IF(B36="","",VLOOKUP(B36,'様式4・小学部（低）'!$A$17:$H$136,4,FALSE))</f>
        <v/>
      </c>
      <c r="F36" s="179" t="str">
        <f>IF(B36="","",VLOOKUP(B36,'様式4・小学部（低）'!$A$17:$H$136,5,FALSE))</f>
        <v/>
      </c>
      <c r="G36" s="179" t="str">
        <f>IF(B36="","",VLOOKUP(B36,'様式4・小学部（低）'!$A$17:$H$136,6,FALSE))</f>
        <v/>
      </c>
      <c r="H36" s="179" t="str">
        <f>IF(B36="","",VLOOKUP(B36,'様式4・小学部（低）'!$A$17:$H$136,7,FALSE))</f>
        <v/>
      </c>
      <c r="I36" s="197"/>
    </row>
    <row r="37" spans="1:9" ht="80.099999999999994" customHeight="1" x14ac:dyDescent="0.45">
      <c r="A37" s="176">
        <v>30</v>
      </c>
      <c r="B37" s="177"/>
      <c r="C37" s="178" t="str">
        <f>IF(B37="","",VLOOKUP(B37,'様式4・小学部（低）'!$A$17:$H$136,2,FALSE))</f>
        <v/>
      </c>
      <c r="D37" s="178" t="str">
        <f>IF(B37="","",VLOOKUP(B37,'様式4・小学部（低）'!$A$17:$H$136,3,FALSE))</f>
        <v/>
      </c>
      <c r="E37" s="178" t="str">
        <f>IF(B37="","",VLOOKUP(B37,'様式4・小学部（低）'!$A$17:$H$136,4,FALSE))</f>
        <v/>
      </c>
      <c r="F37" s="179" t="str">
        <f>IF(B37="","",VLOOKUP(B37,'様式4・小学部（低）'!$A$17:$H$136,5,FALSE))</f>
        <v/>
      </c>
      <c r="G37" s="179" t="str">
        <f>IF(B37="","",VLOOKUP(B37,'様式4・小学部（低）'!$A$17:$H$136,6,FALSE))</f>
        <v/>
      </c>
      <c r="H37" s="179" t="str">
        <f>IF(B37="","",VLOOKUP(B37,'様式4・小学部（低）'!$A$17:$H$136,7,FALSE))</f>
        <v/>
      </c>
      <c r="I37" s="197"/>
    </row>
    <row r="38" spans="1:9" ht="80.099999999999994" customHeight="1" x14ac:dyDescent="0.45">
      <c r="A38" s="176">
        <v>31</v>
      </c>
      <c r="B38" s="177"/>
      <c r="C38" s="178" t="str">
        <f>IF(B38="","",VLOOKUP(B38,'様式4・小学部（低）'!$A$17:$H$136,2,FALSE))</f>
        <v/>
      </c>
      <c r="D38" s="178" t="str">
        <f>IF(B38="","",VLOOKUP(B38,'様式4・小学部（低）'!$A$17:$H$136,3,FALSE))</f>
        <v/>
      </c>
      <c r="E38" s="178" t="str">
        <f>IF(B38="","",VLOOKUP(B38,'様式4・小学部（低）'!$A$17:$H$136,4,FALSE))</f>
        <v/>
      </c>
      <c r="F38" s="179" t="str">
        <f>IF(B38="","",VLOOKUP(B38,'様式4・小学部（低）'!$A$17:$H$136,5,FALSE))</f>
        <v/>
      </c>
      <c r="G38" s="179" t="str">
        <f>IF(B38="","",VLOOKUP(B38,'様式4・小学部（低）'!$A$17:$H$136,6,FALSE))</f>
        <v/>
      </c>
      <c r="H38" s="179" t="str">
        <f>IF(B38="","",VLOOKUP(B38,'様式4・小学部（低）'!$A$17:$H$136,7,FALSE))</f>
        <v/>
      </c>
      <c r="I38" s="197"/>
    </row>
    <row r="39" spans="1:9" ht="80.099999999999994" customHeight="1" x14ac:dyDescent="0.45">
      <c r="A39" s="176">
        <v>32</v>
      </c>
      <c r="B39" s="177"/>
      <c r="C39" s="178" t="str">
        <f>IF(B39="","",VLOOKUP(B39,'様式4・小学部（低）'!$A$17:$H$136,2,FALSE))</f>
        <v/>
      </c>
      <c r="D39" s="178" t="str">
        <f>IF(B39="","",VLOOKUP(B39,'様式4・小学部（低）'!$A$17:$H$136,3,FALSE))</f>
        <v/>
      </c>
      <c r="E39" s="178" t="str">
        <f>IF(B39="","",VLOOKUP(B39,'様式4・小学部（低）'!$A$17:$H$136,4,FALSE))</f>
        <v/>
      </c>
      <c r="F39" s="179" t="str">
        <f>IF(B39="","",VLOOKUP(B39,'様式4・小学部（低）'!$A$17:$H$136,5,FALSE))</f>
        <v/>
      </c>
      <c r="G39" s="179" t="str">
        <f>IF(B39="","",VLOOKUP(B39,'様式4・小学部（低）'!$A$17:$H$136,6,FALSE))</f>
        <v/>
      </c>
      <c r="H39" s="179" t="str">
        <f>IF(B39="","",VLOOKUP(B39,'様式4・小学部（低）'!$A$17:$H$136,7,FALSE))</f>
        <v/>
      </c>
      <c r="I39" s="197"/>
    </row>
    <row r="40" spans="1:9" ht="80.099999999999994" customHeight="1" x14ac:dyDescent="0.45">
      <c r="A40" s="176">
        <v>33</v>
      </c>
      <c r="B40" s="177"/>
      <c r="C40" s="178" t="str">
        <f>IF(B40="","",VLOOKUP(B40,'様式4・小学部（低）'!$A$17:$H$136,2,FALSE))</f>
        <v/>
      </c>
      <c r="D40" s="178" t="str">
        <f>IF(B40="","",VLOOKUP(B40,'様式4・小学部（低）'!$A$17:$H$136,3,FALSE))</f>
        <v/>
      </c>
      <c r="E40" s="178" t="str">
        <f>IF(B40="","",VLOOKUP(B40,'様式4・小学部（低）'!$A$17:$H$136,4,FALSE))</f>
        <v/>
      </c>
      <c r="F40" s="179" t="str">
        <f>IF(B40="","",VLOOKUP(B40,'様式4・小学部（低）'!$A$17:$H$136,5,FALSE))</f>
        <v/>
      </c>
      <c r="G40" s="179" t="str">
        <f>IF(B40="","",VLOOKUP(B40,'様式4・小学部（低）'!$A$17:$H$136,6,FALSE))</f>
        <v/>
      </c>
      <c r="H40" s="179" t="str">
        <f>IF(B40="","",VLOOKUP(B40,'様式4・小学部（低）'!$A$17:$H$136,7,FALSE))</f>
        <v/>
      </c>
      <c r="I40" s="197"/>
    </row>
    <row r="41" spans="1:9" ht="80.099999999999994" customHeight="1" x14ac:dyDescent="0.45">
      <c r="A41" s="176">
        <v>34</v>
      </c>
      <c r="B41" s="177"/>
      <c r="C41" s="178" t="str">
        <f>IF(B41="","",VLOOKUP(B41,'様式4・小学部（低）'!$A$17:$H$136,2,FALSE))</f>
        <v/>
      </c>
      <c r="D41" s="178" t="str">
        <f>IF(B41="","",VLOOKUP(B41,'様式4・小学部（低）'!$A$17:$H$136,3,FALSE))</f>
        <v/>
      </c>
      <c r="E41" s="178" t="str">
        <f>IF(B41="","",VLOOKUP(B41,'様式4・小学部（低）'!$A$17:$H$136,4,FALSE))</f>
        <v/>
      </c>
      <c r="F41" s="179" t="str">
        <f>IF(B41="","",VLOOKUP(B41,'様式4・小学部（低）'!$A$17:$H$136,5,FALSE))</f>
        <v/>
      </c>
      <c r="G41" s="179" t="str">
        <f>IF(B41="","",VLOOKUP(B41,'様式4・小学部（低）'!$A$17:$H$136,6,FALSE))</f>
        <v/>
      </c>
      <c r="H41" s="179" t="str">
        <f>IF(B41="","",VLOOKUP(B41,'様式4・小学部（低）'!$A$17:$H$136,7,FALSE))</f>
        <v/>
      </c>
      <c r="I41" s="197"/>
    </row>
    <row r="42" spans="1:9" ht="80.099999999999994" customHeight="1" x14ac:dyDescent="0.45">
      <c r="A42" s="176">
        <v>35</v>
      </c>
      <c r="B42" s="177"/>
      <c r="C42" s="178" t="str">
        <f>IF(B42="","",VLOOKUP(B42,'様式4・小学部（低）'!$A$17:$H$136,2,FALSE))</f>
        <v/>
      </c>
      <c r="D42" s="178" t="str">
        <f>IF(B42="","",VLOOKUP(B42,'様式4・小学部（低）'!$A$17:$H$136,3,FALSE))</f>
        <v/>
      </c>
      <c r="E42" s="178" t="str">
        <f>IF(B42="","",VLOOKUP(B42,'様式4・小学部（低）'!$A$17:$H$136,4,FALSE))</f>
        <v/>
      </c>
      <c r="F42" s="179" t="str">
        <f>IF(B42="","",VLOOKUP(B42,'様式4・小学部（低）'!$A$17:$H$136,5,FALSE))</f>
        <v/>
      </c>
      <c r="G42" s="179" t="str">
        <f>IF(B42="","",VLOOKUP(B42,'様式4・小学部（低）'!$A$17:$H$136,6,FALSE))</f>
        <v/>
      </c>
      <c r="H42" s="179" t="str">
        <f>IF(B42="","",VLOOKUP(B42,'様式4・小学部（低）'!$A$17:$H$136,7,FALSE))</f>
        <v/>
      </c>
      <c r="I42" s="197"/>
    </row>
    <row r="43" spans="1:9" ht="80.099999999999994" customHeight="1" x14ac:dyDescent="0.45">
      <c r="A43" s="176">
        <v>36</v>
      </c>
      <c r="B43" s="177"/>
      <c r="C43" s="178" t="str">
        <f>IF(B43="","",VLOOKUP(B43,'様式4・小学部（低）'!$A$17:$H$136,2,FALSE))</f>
        <v/>
      </c>
      <c r="D43" s="178" t="str">
        <f>IF(B43="","",VLOOKUP(B43,'様式4・小学部（低）'!$A$17:$H$136,3,FALSE))</f>
        <v/>
      </c>
      <c r="E43" s="178" t="str">
        <f>IF(B43="","",VLOOKUP(B43,'様式4・小学部（低）'!$A$17:$H$136,4,FALSE))</f>
        <v/>
      </c>
      <c r="F43" s="179" t="str">
        <f>IF(B43="","",VLOOKUP(B43,'様式4・小学部（低）'!$A$17:$H$136,5,FALSE))</f>
        <v/>
      </c>
      <c r="G43" s="179" t="str">
        <f>IF(B43="","",VLOOKUP(B43,'様式4・小学部（低）'!$A$17:$H$136,6,FALSE))</f>
        <v/>
      </c>
      <c r="H43" s="179" t="str">
        <f>IF(B43="","",VLOOKUP(B43,'様式4・小学部（低）'!$A$17:$H$136,7,FALSE))</f>
        <v/>
      </c>
      <c r="I43" s="197"/>
    </row>
    <row r="44" spans="1:9" ht="80.099999999999994" customHeight="1" x14ac:dyDescent="0.45">
      <c r="A44" s="176">
        <v>37</v>
      </c>
      <c r="B44" s="177"/>
      <c r="C44" s="178" t="str">
        <f>IF(B44="","",VLOOKUP(B44,'様式4・小学部（低）'!$A$17:$H$136,2,FALSE))</f>
        <v/>
      </c>
      <c r="D44" s="178" t="str">
        <f>IF(B44="","",VLOOKUP(B44,'様式4・小学部（低）'!$A$17:$H$136,3,FALSE))</f>
        <v/>
      </c>
      <c r="E44" s="178" t="str">
        <f>IF(B44="","",VLOOKUP(B44,'様式4・小学部（低）'!$A$17:$H$136,4,FALSE))</f>
        <v/>
      </c>
      <c r="F44" s="179" t="str">
        <f>IF(B44="","",VLOOKUP(B44,'様式4・小学部（低）'!$A$17:$H$136,5,FALSE))</f>
        <v/>
      </c>
      <c r="G44" s="179" t="str">
        <f>IF(B44="","",VLOOKUP(B44,'様式4・小学部（低）'!$A$17:$H$136,6,FALSE))</f>
        <v/>
      </c>
      <c r="H44" s="179" t="str">
        <f>IF(B44="","",VLOOKUP(B44,'様式4・小学部（低）'!$A$17:$H$136,7,FALSE))</f>
        <v/>
      </c>
      <c r="I44" s="197"/>
    </row>
    <row r="45" spans="1:9" ht="80.099999999999994" customHeight="1" x14ac:dyDescent="0.45">
      <c r="A45" s="176">
        <v>38</v>
      </c>
      <c r="B45" s="177"/>
      <c r="C45" s="178" t="str">
        <f>IF(B45="","",VLOOKUP(B45,'様式4・小学部（低）'!$A$17:$H$136,2,FALSE))</f>
        <v/>
      </c>
      <c r="D45" s="178" t="str">
        <f>IF(B45="","",VLOOKUP(B45,'様式4・小学部（低）'!$A$17:$H$136,3,FALSE))</f>
        <v/>
      </c>
      <c r="E45" s="178" t="str">
        <f>IF(B45="","",VLOOKUP(B45,'様式4・小学部（低）'!$A$17:$H$136,4,FALSE))</f>
        <v/>
      </c>
      <c r="F45" s="179" t="str">
        <f>IF(B45="","",VLOOKUP(B45,'様式4・小学部（低）'!$A$17:$H$136,5,FALSE))</f>
        <v/>
      </c>
      <c r="G45" s="179" t="str">
        <f>IF(B45="","",VLOOKUP(B45,'様式4・小学部（低）'!$A$17:$H$136,6,FALSE))</f>
        <v/>
      </c>
      <c r="H45" s="179" t="str">
        <f>IF(B45="","",VLOOKUP(B45,'様式4・小学部（低）'!$A$17:$H$136,7,FALSE))</f>
        <v/>
      </c>
      <c r="I45" s="197"/>
    </row>
    <row r="46" spans="1:9" ht="80.099999999999994" customHeight="1" x14ac:dyDescent="0.45">
      <c r="A46" s="176">
        <v>39</v>
      </c>
      <c r="B46" s="177"/>
      <c r="C46" s="178" t="str">
        <f>IF(B46="","",VLOOKUP(B46,'様式4・小学部（低）'!$A$17:$H$136,2,FALSE))</f>
        <v/>
      </c>
      <c r="D46" s="178" t="str">
        <f>IF(B46="","",VLOOKUP(B46,'様式4・小学部（低）'!$A$17:$H$136,3,FALSE))</f>
        <v/>
      </c>
      <c r="E46" s="178" t="str">
        <f>IF(B46="","",VLOOKUP(B46,'様式4・小学部（低）'!$A$17:$H$136,4,FALSE))</f>
        <v/>
      </c>
      <c r="F46" s="179" t="str">
        <f>IF(B46="","",VLOOKUP(B46,'様式4・小学部（低）'!$A$17:$H$136,5,FALSE))</f>
        <v/>
      </c>
      <c r="G46" s="179" t="str">
        <f>IF(B46="","",VLOOKUP(B46,'様式4・小学部（低）'!$A$17:$H$136,6,FALSE))</f>
        <v/>
      </c>
      <c r="H46" s="179" t="str">
        <f>IF(B46="","",VLOOKUP(B46,'様式4・小学部（低）'!$A$17:$H$136,7,FALSE))</f>
        <v/>
      </c>
      <c r="I46" s="197"/>
    </row>
    <row r="47" spans="1:9" ht="80.099999999999994" customHeight="1" x14ac:dyDescent="0.45">
      <c r="A47" s="176">
        <v>40</v>
      </c>
      <c r="B47" s="177"/>
      <c r="C47" s="178" t="str">
        <f>IF(B47="","",VLOOKUP(B47,'様式4・小学部（低）'!$A$17:$H$136,2,FALSE))</f>
        <v/>
      </c>
      <c r="D47" s="178" t="str">
        <f>IF(B47="","",VLOOKUP(B47,'様式4・小学部（低）'!$A$17:$H$136,3,FALSE))</f>
        <v/>
      </c>
      <c r="E47" s="178" t="str">
        <f>IF(B47="","",VLOOKUP(B47,'様式4・小学部（低）'!$A$17:$H$136,4,FALSE))</f>
        <v/>
      </c>
      <c r="F47" s="179" t="str">
        <f>IF(B47="","",VLOOKUP(B47,'様式4・小学部（低）'!$A$17:$H$136,5,FALSE))</f>
        <v/>
      </c>
      <c r="G47" s="179" t="str">
        <f>IF(B47="","",VLOOKUP(B47,'様式4・小学部（低）'!$A$17:$H$136,6,FALSE))</f>
        <v/>
      </c>
      <c r="H47" s="179" t="str">
        <f>IF(B47="","",VLOOKUP(B47,'様式4・小学部（低）'!$A$17:$H$136,7,FALSE))</f>
        <v/>
      </c>
      <c r="I47" s="197"/>
    </row>
    <row r="48" spans="1:9" ht="80.099999999999994" customHeight="1" x14ac:dyDescent="0.45">
      <c r="A48" s="176">
        <v>41</v>
      </c>
      <c r="B48" s="177"/>
      <c r="C48" s="178" t="str">
        <f>IF(B48="","",VLOOKUP(B48,'様式4・小学部（低）'!$A$17:$H$136,2,FALSE))</f>
        <v/>
      </c>
      <c r="D48" s="178" t="str">
        <f>IF(B48="","",VLOOKUP(B48,'様式4・小学部（低）'!$A$17:$H$136,3,FALSE))</f>
        <v/>
      </c>
      <c r="E48" s="178" t="str">
        <f>IF(B48="","",VLOOKUP(B48,'様式4・小学部（低）'!$A$17:$H$136,4,FALSE))</f>
        <v/>
      </c>
      <c r="F48" s="179" t="str">
        <f>IF(B48="","",VLOOKUP(B48,'様式4・小学部（低）'!$A$17:$H$136,5,FALSE))</f>
        <v/>
      </c>
      <c r="G48" s="179" t="str">
        <f>IF(B48="","",VLOOKUP(B48,'様式4・小学部（低）'!$A$17:$H$136,6,FALSE))</f>
        <v/>
      </c>
      <c r="H48" s="179" t="str">
        <f>IF(B48="","",VLOOKUP(B48,'様式4・小学部（低）'!$A$17:$H$136,7,FALSE))</f>
        <v/>
      </c>
      <c r="I48" s="197"/>
    </row>
    <row r="49" spans="1:9" ht="80.099999999999994" customHeight="1" x14ac:dyDescent="0.45">
      <c r="A49" s="176">
        <v>42</v>
      </c>
      <c r="B49" s="177"/>
      <c r="C49" s="178" t="str">
        <f>IF(B49="","",VLOOKUP(B49,'様式4・小学部（低）'!$A$17:$H$136,2,FALSE))</f>
        <v/>
      </c>
      <c r="D49" s="178" t="str">
        <f>IF(B49="","",VLOOKUP(B49,'様式4・小学部（低）'!$A$17:$H$136,3,FALSE))</f>
        <v/>
      </c>
      <c r="E49" s="178" t="str">
        <f>IF(B49="","",VLOOKUP(B49,'様式4・小学部（低）'!$A$17:$H$136,4,FALSE))</f>
        <v/>
      </c>
      <c r="F49" s="179" t="str">
        <f>IF(B49="","",VLOOKUP(B49,'様式4・小学部（低）'!$A$17:$H$136,5,FALSE))</f>
        <v/>
      </c>
      <c r="G49" s="179" t="str">
        <f>IF(B49="","",VLOOKUP(B49,'様式4・小学部（低）'!$A$17:$H$136,6,FALSE))</f>
        <v/>
      </c>
      <c r="H49" s="179" t="str">
        <f>IF(B49="","",VLOOKUP(B49,'様式4・小学部（低）'!$A$17:$H$136,7,FALSE))</f>
        <v/>
      </c>
      <c r="I49" s="197"/>
    </row>
    <row r="50" spans="1:9" ht="80.099999999999994" customHeight="1" x14ac:dyDescent="0.45">
      <c r="A50" s="176">
        <v>43</v>
      </c>
      <c r="B50" s="177"/>
      <c r="C50" s="178" t="str">
        <f>IF(B50="","",VLOOKUP(B50,'様式4・小学部（低）'!$A$17:$H$136,2,FALSE))</f>
        <v/>
      </c>
      <c r="D50" s="178" t="str">
        <f>IF(B50="","",VLOOKUP(B50,'様式4・小学部（低）'!$A$17:$H$136,3,FALSE))</f>
        <v/>
      </c>
      <c r="E50" s="178" t="str">
        <f>IF(B50="","",VLOOKUP(B50,'様式4・小学部（低）'!$A$17:$H$136,4,FALSE))</f>
        <v/>
      </c>
      <c r="F50" s="179" t="str">
        <f>IF(B50="","",VLOOKUP(B50,'様式4・小学部（低）'!$A$17:$H$136,5,FALSE))</f>
        <v/>
      </c>
      <c r="G50" s="179" t="str">
        <f>IF(B50="","",VLOOKUP(B50,'様式4・小学部（低）'!$A$17:$H$136,6,FALSE))</f>
        <v/>
      </c>
      <c r="H50" s="179" t="str">
        <f>IF(B50="","",VLOOKUP(B50,'様式4・小学部（低）'!$A$17:$H$136,7,FALSE))</f>
        <v/>
      </c>
      <c r="I50" s="197"/>
    </row>
    <row r="51" spans="1:9" ht="80.099999999999994" customHeight="1" x14ac:dyDescent="0.45">
      <c r="A51" s="176">
        <v>44</v>
      </c>
      <c r="B51" s="177"/>
      <c r="C51" s="178" t="str">
        <f>IF(B51="","",VLOOKUP(B51,'様式4・小学部（低）'!$A$17:$H$136,2,FALSE))</f>
        <v/>
      </c>
      <c r="D51" s="178" t="str">
        <f>IF(B51="","",VLOOKUP(B51,'様式4・小学部（低）'!$A$17:$H$136,3,FALSE))</f>
        <v/>
      </c>
      <c r="E51" s="178" t="str">
        <f>IF(B51="","",VLOOKUP(B51,'様式4・小学部（低）'!$A$17:$H$136,4,FALSE))</f>
        <v/>
      </c>
      <c r="F51" s="179" t="str">
        <f>IF(B51="","",VLOOKUP(B51,'様式4・小学部（低）'!$A$17:$H$136,5,FALSE))</f>
        <v/>
      </c>
      <c r="G51" s="179" t="str">
        <f>IF(B51="","",VLOOKUP(B51,'様式4・小学部（低）'!$A$17:$H$136,6,FALSE))</f>
        <v/>
      </c>
      <c r="H51" s="179" t="str">
        <f>IF(B51="","",VLOOKUP(B51,'様式4・小学部（低）'!$A$17:$H$136,7,FALSE))</f>
        <v/>
      </c>
      <c r="I51" s="197"/>
    </row>
    <row r="52" spans="1:9" ht="80.099999999999994" customHeight="1" x14ac:dyDescent="0.45">
      <c r="A52" s="176">
        <v>45</v>
      </c>
      <c r="B52" s="177"/>
      <c r="C52" s="178" t="str">
        <f>IF(B52="","",VLOOKUP(B52,'様式4・小学部（低）'!$A$17:$H$136,2,FALSE))</f>
        <v/>
      </c>
      <c r="D52" s="178" t="str">
        <f>IF(B52="","",VLOOKUP(B52,'様式4・小学部（低）'!$A$17:$H$136,3,FALSE))</f>
        <v/>
      </c>
      <c r="E52" s="178" t="str">
        <f>IF(B52="","",VLOOKUP(B52,'様式4・小学部（低）'!$A$17:$H$136,4,FALSE))</f>
        <v/>
      </c>
      <c r="F52" s="179" t="str">
        <f>IF(B52="","",VLOOKUP(B52,'様式4・小学部（低）'!$A$17:$H$136,5,FALSE))</f>
        <v/>
      </c>
      <c r="G52" s="179" t="str">
        <f>IF(B52="","",VLOOKUP(B52,'様式4・小学部（低）'!$A$17:$H$136,6,FALSE))</f>
        <v/>
      </c>
      <c r="H52" s="179" t="str">
        <f>IF(B52="","",VLOOKUP(B52,'様式4・小学部（低）'!$A$17:$H$136,7,FALSE))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A7" zoomScaleNormal="100" zoomScaleSheetLayoutView="100" workbookViewId="0">
      <selection activeCell="X23" sqref="X23:X24"/>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87" t="s">
        <v>5526</v>
      </c>
      <c r="D1" s="388"/>
      <c r="E1" s="157"/>
      <c r="F1" s="386" t="s">
        <v>7776</v>
      </c>
      <c r="G1" s="386"/>
      <c r="H1" s="386"/>
    </row>
    <row r="2" spans="1:8" ht="29.25" customHeight="1" x14ac:dyDescent="0.45">
      <c r="A2" s="390" t="str">
        <f>'様式4・小学部（低）'!F1&amp;"選定理由一覧表（検定済教科書　新規選定）"</f>
        <v>令和８年度使用教科用図書選定理由一覧表（検定済教科書　新規選定）</v>
      </c>
      <c r="B2" s="390"/>
      <c r="C2" s="390"/>
      <c r="D2" s="390"/>
      <c r="E2" s="390"/>
      <c r="F2" s="390"/>
      <c r="G2" s="390"/>
      <c r="H2" s="390"/>
    </row>
    <row r="3" spans="1:8" s="35" customFormat="1" ht="22.5" customHeight="1" x14ac:dyDescent="0.2">
      <c r="A3" s="391"/>
      <c r="B3" s="391"/>
      <c r="C3" s="391"/>
      <c r="D3" s="1"/>
      <c r="E3" s="171"/>
      <c r="F3" s="383" t="str">
        <f>様式３・小１!F3</f>
        <v>学校名　　　大阪府立富田林支援学校　　　小学部（低）</v>
      </c>
      <c r="G3" s="385"/>
      <c r="H3" s="385"/>
    </row>
    <row r="4" spans="1:8" s="35" customFormat="1" ht="20.55" customHeight="1" x14ac:dyDescent="0.2">
      <c r="A4" s="158"/>
      <c r="B4" s="158"/>
      <c r="C4" s="159"/>
      <c r="D4" s="159"/>
      <c r="E4" s="159"/>
      <c r="F4" s="389"/>
      <c r="G4" s="389"/>
      <c r="H4" s="389"/>
    </row>
    <row r="5" spans="1:8" s="35" customFormat="1" ht="20.55" customHeight="1" x14ac:dyDescent="0.2">
      <c r="A5" s="384" t="s">
        <v>2017</v>
      </c>
      <c r="B5" s="384"/>
      <c r="C5" s="384"/>
      <c r="D5" s="159"/>
      <c r="E5" s="159"/>
      <c r="F5" s="285" t="s">
        <v>7713</v>
      </c>
      <c r="G5" s="285"/>
      <c r="H5" s="285"/>
    </row>
    <row r="6" spans="1:8" ht="20.55" customHeight="1" x14ac:dyDescent="0.45">
      <c r="A6" s="384"/>
      <c r="B6" s="384"/>
      <c r="C6" s="384"/>
      <c r="D6" s="160"/>
      <c r="E6" s="160"/>
      <c r="F6" s="285" t="s">
        <v>7714</v>
      </c>
      <c r="G6" s="285"/>
      <c r="H6" s="285"/>
    </row>
    <row r="7" spans="1:8" s="36" customFormat="1" ht="100.05"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2" t="str">
        <f>IF(B8="","",VLOOKUP(B8,'様式4・小学部（低）'!$A$17:$H$136,2,FALSE))</f>
        <v/>
      </c>
      <c r="D8" s="392" t="str">
        <f>IF(B8="","",VLOOKUP(B8,'様式4・小学部（低）'!$A$17:$H$136,3,FALSE))</f>
        <v/>
      </c>
      <c r="E8" s="166" t="str">
        <f>IF(B8="","",VLOOKUP(B8,'様式4・小学部（低）'!$A$17:$H$136,4,FALSE))</f>
        <v/>
      </c>
      <c r="F8" s="167" t="str">
        <f>IF(B8="","",VLOOKUP(B8,'様式4・小学部（低）'!$A$17:$H$136,5,FALSE))</f>
        <v/>
      </c>
      <c r="G8" s="395" t="str">
        <f>IF(B8="","",VLOOKUP(B8,'様式4・小学部（低）'!$A$17:$H$136,7,FALSE))</f>
        <v/>
      </c>
      <c r="H8" s="198"/>
    </row>
    <row r="9" spans="1:8" ht="80.099999999999994" customHeight="1" x14ac:dyDescent="0.45">
      <c r="A9" s="161" t="s">
        <v>2142</v>
      </c>
      <c r="B9" s="168"/>
      <c r="C9" s="393"/>
      <c r="D9" s="393"/>
      <c r="E9" s="169" t="str">
        <f>IF(B9="","",VLOOKUP(B9,ア!$A$2:$C$787,2,FALSE))</f>
        <v/>
      </c>
      <c r="F9" s="170" t="str">
        <f>IF(B9="","",VLOOKUP(B9,ア!$A$2:$C$787,3,FALSE))</f>
        <v/>
      </c>
      <c r="G9" s="396"/>
      <c r="H9" s="199"/>
    </row>
    <row r="10" spans="1:8" ht="80.099999999999994" customHeight="1" x14ac:dyDescent="0.45">
      <c r="A10" s="161" t="s">
        <v>2142</v>
      </c>
      <c r="B10" s="168"/>
      <c r="C10" s="394"/>
      <c r="D10" s="394"/>
      <c r="E10" s="169" t="str">
        <f>IF(B10="","",VLOOKUP(B10,ア!$A$2:$C$787,2,FALSE))</f>
        <v/>
      </c>
      <c r="F10" s="170" t="str">
        <f>IF(B10="","",VLOOKUP(B10,ア!$A$2:$C$787,3,FALSE))</f>
        <v/>
      </c>
      <c r="G10" s="397"/>
      <c r="H10" s="200"/>
    </row>
    <row r="11" spans="1:8" ht="80.099999999999994" customHeight="1" x14ac:dyDescent="0.45">
      <c r="A11" s="164">
        <v>2</v>
      </c>
      <c r="B11" s="165"/>
      <c r="C11" s="392" t="str">
        <f>IF(B11="","",VLOOKUP(B11,'様式4・小学部（低）'!$A$17:$H$136,2,FALSE))</f>
        <v/>
      </c>
      <c r="D11" s="392" t="str">
        <f>IF(B11="","",VLOOKUP(B11,'様式4・小学部（低）'!$A$17:$H$136,3,FALSE))</f>
        <v/>
      </c>
      <c r="E11" s="166" t="str">
        <f>IF(B11="","",VLOOKUP(B11,'様式4・小学部（低）'!$A$17:$H$136,4,FALSE))</f>
        <v/>
      </c>
      <c r="F11" s="167" t="str">
        <f>IF(B11="","",VLOOKUP(B11,'様式4・小学部（低）'!$A$17:$H$136,5,FALSE))</f>
        <v/>
      </c>
      <c r="G11" s="395" t="str">
        <f>IF(B11="","",VLOOKUP(B11,'様式4・小学部（低）'!$A$17:$H$136,7,FALSE))</f>
        <v/>
      </c>
      <c r="H11" s="198"/>
    </row>
    <row r="12" spans="1:8" ht="80.099999999999994" customHeight="1" x14ac:dyDescent="0.45">
      <c r="A12" s="161" t="s">
        <v>2142</v>
      </c>
      <c r="B12" s="168"/>
      <c r="C12" s="393"/>
      <c r="D12" s="393"/>
      <c r="E12" s="169" t="str">
        <f>IF(B12="","",VLOOKUP(B12,ア!$A$2:$C$787,2,FALSE))</f>
        <v/>
      </c>
      <c r="F12" s="170" t="str">
        <f>IF(B12="","",VLOOKUP(B12,ア!$A$2:$C$787,3,FALSE))</f>
        <v/>
      </c>
      <c r="G12" s="396"/>
      <c r="H12" s="199"/>
    </row>
    <row r="13" spans="1:8" ht="80.099999999999994" customHeight="1" x14ac:dyDescent="0.45">
      <c r="A13" s="161" t="s">
        <v>2142</v>
      </c>
      <c r="B13" s="168"/>
      <c r="C13" s="394"/>
      <c r="D13" s="394"/>
      <c r="E13" s="169" t="str">
        <f>IF(B13="","",VLOOKUP(B13,ア!$A$2:$C$787,2,FALSE))</f>
        <v/>
      </c>
      <c r="F13" s="170" t="str">
        <f>IF(B13="","",VLOOKUP(B13,ア!$A$2:$C$787,3,FALSE))</f>
        <v/>
      </c>
      <c r="G13" s="397"/>
      <c r="H13" s="200"/>
    </row>
    <row r="14" spans="1:8" ht="80.099999999999994" customHeight="1" x14ac:dyDescent="0.45">
      <c r="A14" s="164">
        <v>3</v>
      </c>
      <c r="B14" s="165"/>
      <c r="C14" s="392" t="str">
        <f>IF(B14="","",VLOOKUP(B14,'様式4・小学部（低）'!$A$17:$H$136,2,FALSE))</f>
        <v/>
      </c>
      <c r="D14" s="392" t="str">
        <f>IF(B14="","",VLOOKUP(B14,'様式4・小学部（低）'!$A$17:$H$136,3,FALSE))</f>
        <v/>
      </c>
      <c r="E14" s="166" t="str">
        <f>IF(B14="","",VLOOKUP(B14,'様式4・小学部（低）'!$A$17:$H$136,4,FALSE))</f>
        <v/>
      </c>
      <c r="F14" s="167" t="str">
        <f>IF(B14="","",VLOOKUP(B14,'様式4・小学部（低）'!$A$17:$H$136,5,FALSE))</f>
        <v/>
      </c>
      <c r="G14" s="395" t="str">
        <f>IF(B14="","",VLOOKUP(B14,'様式4・小学部（低）'!$A$17:$H$136,7,FALSE))</f>
        <v/>
      </c>
      <c r="H14" s="198"/>
    </row>
    <row r="15" spans="1:8" ht="80.099999999999994" customHeight="1" x14ac:dyDescent="0.45">
      <c r="A15" s="161" t="s">
        <v>2142</v>
      </c>
      <c r="B15" s="168"/>
      <c r="C15" s="393"/>
      <c r="D15" s="393"/>
      <c r="E15" s="169" t="str">
        <f>IF(B15="","",VLOOKUP(B15,ア!$A$2:$C$787,2,FALSE))</f>
        <v/>
      </c>
      <c r="F15" s="170" t="str">
        <f>IF(B15="","",VLOOKUP(B15,ア!$A$2:$C$787,3,FALSE))</f>
        <v/>
      </c>
      <c r="G15" s="396"/>
      <c r="H15" s="199"/>
    </row>
    <row r="16" spans="1:8" ht="80.099999999999994" customHeight="1" x14ac:dyDescent="0.45">
      <c r="A16" s="161" t="s">
        <v>2142</v>
      </c>
      <c r="B16" s="168"/>
      <c r="C16" s="394"/>
      <c r="D16" s="394"/>
      <c r="E16" s="169" t="str">
        <f>IF(B16="","",VLOOKUP(B16,ア!$A$2:$C$787,2,FALSE))</f>
        <v/>
      </c>
      <c r="F16" s="170" t="str">
        <f>IF(B16="","",VLOOKUP(B16,ア!$A$2:$C$787,3,FALSE))</f>
        <v/>
      </c>
      <c r="G16" s="397"/>
      <c r="H16" s="200"/>
    </row>
    <row r="17" spans="1:8" ht="80.099999999999994" customHeight="1" x14ac:dyDescent="0.45">
      <c r="A17" s="164">
        <v>4</v>
      </c>
      <c r="B17" s="165"/>
      <c r="C17" s="392" t="str">
        <f>IF(B17="","",VLOOKUP(B17,'様式4・小学部（低）'!$A$17:$H$136,2,FALSE))</f>
        <v/>
      </c>
      <c r="D17" s="392" t="str">
        <f>IF(B17="","",VLOOKUP(B17,'様式4・小学部（低）'!$A$17:$H$136,3,FALSE))</f>
        <v/>
      </c>
      <c r="E17" s="166" t="str">
        <f>IF(B17="","",VLOOKUP(B17,'様式4・小学部（低）'!$A$17:$H$136,4,FALSE))</f>
        <v/>
      </c>
      <c r="F17" s="167" t="str">
        <f>IF(B17="","",VLOOKUP(B17,'様式4・小学部（低）'!$A$17:$H$136,5,FALSE))</f>
        <v/>
      </c>
      <c r="G17" s="395" t="str">
        <f>IF(B17="","",VLOOKUP(B17,'様式4・小学部（低）'!$A$17:$H$136,7,FALSE))</f>
        <v/>
      </c>
      <c r="H17" s="198"/>
    </row>
    <row r="18" spans="1:8" ht="80.099999999999994" customHeight="1" x14ac:dyDescent="0.45">
      <c r="A18" s="161" t="s">
        <v>2142</v>
      </c>
      <c r="B18" s="168"/>
      <c r="C18" s="393"/>
      <c r="D18" s="393"/>
      <c r="E18" s="169" t="str">
        <f>IF(B18="","",VLOOKUP(B18,ア!$A$2:$C$787,2,FALSE))</f>
        <v/>
      </c>
      <c r="F18" s="170" t="str">
        <f>IF(B18="","",VLOOKUP(B18,ア!$A$2:$C$787,3,FALSE))</f>
        <v/>
      </c>
      <c r="G18" s="396"/>
      <c r="H18" s="199"/>
    </row>
    <row r="19" spans="1:8" ht="80.099999999999994" customHeight="1" x14ac:dyDescent="0.45">
      <c r="A19" s="161" t="s">
        <v>2142</v>
      </c>
      <c r="B19" s="168"/>
      <c r="C19" s="394"/>
      <c r="D19" s="394"/>
      <c r="E19" s="169" t="str">
        <f>IF(B19="","",VLOOKUP(B19,ア!$A$2:$C$787,2,FALSE))</f>
        <v/>
      </c>
      <c r="F19" s="170" t="str">
        <f>IF(B19="","",VLOOKUP(B19,ア!$A$2:$C$787,3,FALSE))</f>
        <v/>
      </c>
      <c r="G19" s="397"/>
      <c r="H19" s="200"/>
    </row>
    <row r="20" spans="1:8" ht="80.099999999999994" customHeight="1" x14ac:dyDescent="0.45">
      <c r="A20" s="164">
        <v>5</v>
      </c>
      <c r="B20" s="165"/>
      <c r="C20" s="392" t="str">
        <f>IF(B20="","",VLOOKUP(B20,'様式4・小学部（低）'!$A$17:$H$136,2,FALSE))</f>
        <v/>
      </c>
      <c r="D20" s="392" t="str">
        <f>IF(B20="","",VLOOKUP(B20,'様式4・小学部（低）'!$A$17:$H$136,3,FALSE))</f>
        <v/>
      </c>
      <c r="E20" s="166" t="str">
        <f>IF(B20="","",VLOOKUP(B20,'様式4・小学部（低）'!$A$17:$H$136,4,FALSE))</f>
        <v/>
      </c>
      <c r="F20" s="167" t="str">
        <f>IF(B20="","",VLOOKUP(B20,'様式4・小学部（低）'!$A$17:$H$136,5,FALSE))</f>
        <v/>
      </c>
      <c r="G20" s="395" t="str">
        <f>IF(B20="","",VLOOKUP(B20,'様式4・小学部（低）'!$A$17:$H$136,7,FALSE))</f>
        <v/>
      </c>
      <c r="H20" s="198"/>
    </row>
    <row r="21" spans="1:8" ht="80.099999999999994" customHeight="1" x14ac:dyDescent="0.45">
      <c r="A21" s="161" t="s">
        <v>2142</v>
      </c>
      <c r="B21" s="168"/>
      <c r="C21" s="393"/>
      <c r="D21" s="393"/>
      <c r="E21" s="169" t="str">
        <f>IF(B21="","",VLOOKUP(B21,ア!$A$2:$C$787,2,FALSE))</f>
        <v/>
      </c>
      <c r="F21" s="170" t="str">
        <f>IF(B21="","",VLOOKUP(B21,ア!$A$2:$C$787,3,FALSE))</f>
        <v/>
      </c>
      <c r="G21" s="396"/>
      <c r="H21" s="199"/>
    </row>
    <row r="22" spans="1:8" ht="80.099999999999994" customHeight="1" x14ac:dyDescent="0.45">
      <c r="A22" s="161" t="s">
        <v>2142</v>
      </c>
      <c r="B22" s="168"/>
      <c r="C22" s="394"/>
      <c r="D22" s="394"/>
      <c r="E22" s="169" t="str">
        <f>IF(B22="","",VLOOKUP(B22,ア!$A$2:$C$787,2,FALSE))</f>
        <v/>
      </c>
      <c r="F22" s="170" t="str">
        <f>IF(B22="","",VLOOKUP(B22,ア!$A$2:$C$787,3,FALSE))</f>
        <v/>
      </c>
      <c r="G22" s="397"/>
      <c r="H22" s="200"/>
    </row>
    <row r="23" spans="1:8" ht="80.099999999999994" customHeight="1" x14ac:dyDescent="0.45">
      <c r="A23" s="164">
        <v>6</v>
      </c>
      <c r="B23" s="165"/>
      <c r="C23" s="392" t="str">
        <f>IF(B23="","",VLOOKUP(B23,'様式4・小学部（低）'!$A$17:$H$136,2,FALSE))</f>
        <v/>
      </c>
      <c r="D23" s="392" t="str">
        <f>IF(B23="","",VLOOKUP(B23,'様式4・小学部（低）'!$A$17:$H$136,3,FALSE))</f>
        <v/>
      </c>
      <c r="E23" s="166" t="str">
        <f>IF(B23="","",VLOOKUP(B23,'様式4・小学部（低）'!$A$17:$H$136,4,FALSE))</f>
        <v/>
      </c>
      <c r="F23" s="167" t="str">
        <f>IF(B23="","",VLOOKUP(B23,'様式4・小学部（低）'!$A$17:$H$136,5,FALSE))</f>
        <v/>
      </c>
      <c r="G23" s="395" t="str">
        <f>IF(B23="","",VLOOKUP(B23,'様式4・小学部（低）'!$A$17:$H$136,7,FALSE))</f>
        <v/>
      </c>
      <c r="H23" s="198"/>
    </row>
    <row r="24" spans="1:8" ht="80.099999999999994" customHeight="1" x14ac:dyDescent="0.45">
      <c r="A24" s="161" t="s">
        <v>2142</v>
      </c>
      <c r="B24" s="168"/>
      <c r="C24" s="393"/>
      <c r="D24" s="393"/>
      <c r="E24" s="169" t="str">
        <f>IF(B24="","",VLOOKUP(B24,ア!$A$2:$C$787,2,FALSE))</f>
        <v/>
      </c>
      <c r="F24" s="170" t="str">
        <f>IF(B24="","",VLOOKUP(B24,ア!$A$2:$C$787,3,FALSE))</f>
        <v/>
      </c>
      <c r="G24" s="396"/>
      <c r="H24" s="199"/>
    </row>
    <row r="25" spans="1:8" ht="80.099999999999994" customHeight="1" x14ac:dyDescent="0.45">
      <c r="A25" s="161" t="s">
        <v>2142</v>
      </c>
      <c r="B25" s="168"/>
      <c r="C25" s="394"/>
      <c r="D25" s="394"/>
      <c r="E25" s="169" t="str">
        <f>IF(B25="","",VLOOKUP(B25,ア!$A$2:$C$787,2,FALSE))</f>
        <v/>
      </c>
      <c r="F25" s="170" t="str">
        <f>IF(B25="","",VLOOKUP(B25,ア!$A$2:$C$787,3,FALSE))</f>
        <v/>
      </c>
      <c r="G25" s="397"/>
      <c r="H25" s="200"/>
    </row>
    <row r="26" spans="1:8" ht="80.099999999999994" customHeight="1" x14ac:dyDescent="0.45">
      <c r="A26" s="164">
        <v>7</v>
      </c>
      <c r="B26" s="165"/>
      <c r="C26" s="392" t="str">
        <f>IF(B26="","",VLOOKUP(B26,'様式4・小学部（低）'!$A$17:$H$136,2,FALSE))</f>
        <v/>
      </c>
      <c r="D26" s="392" t="str">
        <f>IF(B26="","",VLOOKUP(B26,'様式4・小学部（低）'!$A$17:$H$136,3,FALSE))</f>
        <v/>
      </c>
      <c r="E26" s="166" t="str">
        <f>IF(B26="","",VLOOKUP(B26,'様式4・小学部（低）'!$A$17:$H$136,4,FALSE))</f>
        <v/>
      </c>
      <c r="F26" s="167" t="str">
        <f>IF(B26="","",VLOOKUP(B26,'様式4・小学部（低）'!$A$17:$H$136,5,FALSE))</f>
        <v/>
      </c>
      <c r="G26" s="395" t="str">
        <f>IF(B26="","",VLOOKUP(B26,'様式4・小学部（低）'!$A$17:$H$136,7,FALSE))</f>
        <v/>
      </c>
      <c r="H26" s="198"/>
    </row>
    <row r="27" spans="1:8" ht="80.099999999999994" customHeight="1" x14ac:dyDescent="0.45">
      <c r="A27" s="161" t="s">
        <v>2142</v>
      </c>
      <c r="B27" s="168"/>
      <c r="C27" s="393"/>
      <c r="D27" s="393"/>
      <c r="E27" s="169" t="str">
        <f>IF(B27="","",VLOOKUP(B27,ア!$A$2:$C$787,2,FALSE))</f>
        <v/>
      </c>
      <c r="F27" s="170" t="str">
        <f>IF(B27="","",VLOOKUP(B27,ア!$A$2:$C$787,3,FALSE))</f>
        <v/>
      </c>
      <c r="G27" s="396"/>
      <c r="H27" s="199"/>
    </row>
    <row r="28" spans="1:8" ht="80.099999999999994" customHeight="1" x14ac:dyDescent="0.45">
      <c r="A28" s="161" t="s">
        <v>2142</v>
      </c>
      <c r="B28" s="168"/>
      <c r="C28" s="394"/>
      <c r="D28" s="394"/>
      <c r="E28" s="169" t="str">
        <f>IF(B28="","",VLOOKUP(B28,ア!$A$2:$C$787,2,FALSE))</f>
        <v/>
      </c>
      <c r="F28" s="170" t="str">
        <f>IF(B28="","",VLOOKUP(B28,ア!$A$2:$C$787,3,FALSE))</f>
        <v/>
      </c>
      <c r="G28" s="397"/>
      <c r="H28" s="200"/>
    </row>
    <row r="29" spans="1:8" ht="80.099999999999994" customHeight="1" x14ac:dyDescent="0.45">
      <c r="A29" s="164">
        <v>8</v>
      </c>
      <c r="B29" s="165"/>
      <c r="C29" s="392" t="str">
        <f>IF(B29="","",VLOOKUP(B29,'様式4・小学部（低）'!$A$17:$H$136,2,FALSE))</f>
        <v/>
      </c>
      <c r="D29" s="392" t="str">
        <f>IF(B29="","",VLOOKUP(B29,'様式4・小学部（低）'!$A$17:$H$136,3,FALSE))</f>
        <v/>
      </c>
      <c r="E29" s="166" t="str">
        <f>IF(B29="","",VLOOKUP(B29,'様式4・小学部（低）'!$A$17:$H$136,4,FALSE))</f>
        <v/>
      </c>
      <c r="F29" s="167" t="str">
        <f>IF(B29="","",VLOOKUP(B29,'様式4・小学部（低）'!$A$17:$H$136,5,FALSE))</f>
        <v/>
      </c>
      <c r="G29" s="395" t="str">
        <f>IF(B29="","",VLOOKUP(B29,'様式4・小学部（低）'!$A$17:$H$136,7,FALSE))</f>
        <v/>
      </c>
      <c r="H29" s="198"/>
    </row>
    <row r="30" spans="1:8" ht="80.099999999999994" customHeight="1" x14ac:dyDescent="0.45">
      <c r="A30" s="161" t="s">
        <v>2142</v>
      </c>
      <c r="B30" s="168"/>
      <c r="C30" s="393"/>
      <c r="D30" s="393"/>
      <c r="E30" s="169" t="str">
        <f>IF(B30="","",VLOOKUP(B30,ア!$A$2:$C$787,2,FALSE))</f>
        <v/>
      </c>
      <c r="F30" s="170" t="str">
        <f>IF(B30="","",VLOOKUP(B30,ア!$A$2:$C$787,3,FALSE))</f>
        <v/>
      </c>
      <c r="G30" s="396"/>
      <c r="H30" s="199"/>
    </row>
    <row r="31" spans="1:8" ht="80.099999999999994" customHeight="1" x14ac:dyDescent="0.45">
      <c r="A31" s="161" t="s">
        <v>2142</v>
      </c>
      <c r="B31" s="168"/>
      <c r="C31" s="394"/>
      <c r="D31" s="394"/>
      <c r="E31" s="169" t="str">
        <f>IF(B31="","",VLOOKUP(B31,ア!$A$2:$C$787,2,FALSE))</f>
        <v/>
      </c>
      <c r="F31" s="170" t="str">
        <f>IF(B31="","",VLOOKUP(B31,ア!$A$2:$C$787,3,FALSE))</f>
        <v/>
      </c>
      <c r="G31" s="397"/>
      <c r="H31" s="200"/>
    </row>
    <row r="32" spans="1:8" ht="80.099999999999994" customHeight="1" x14ac:dyDescent="0.45">
      <c r="A32" s="164">
        <v>9</v>
      </c>
      <c r="B32" s="165"/>
      <c r="C32" s="392" t="str">
        <f>IF(B32="","",VLOOKUP(B32,'様式4・小学部（低）'!$A$17:$H$136,2,FALSE))</f>
        <v/>
      </c>
      <c r="D32" s="392" t="str">
        <f>IF(B32="","",VLOOKUP(B32,'様式4・小学部（低）'!$A$17:$H$136,3,FALSE))</f>
        <v/>
      </c>
      <c r="E32" s="166" t="str">
        <f>IF(B32="","",VLOOKUP(B32,'様式4・小学部（低）'!$A$17:$H$136,4,FALSE))</f>
        <v/>
      </c>
      <c r="F32" s="167" t="str">
        <f>IF(B32="","",VLOOKUP(B32,'様式4・小学部（低）'!$A$17:$H$136,5,FALSE))</f>
        <v/>
      </c>
      <c r="G32" s="395" t="str">
        <f>IF(B32="","",VLOOKUP(B32,'様式4・小学部（低）'!$A$17:$H$136,7,FALSE))</f>
        <v/>
      </c>
      <c r="H32" s="198"/>
    </row>
    <row r="33" spans="1:8" ht="80.099999999999994" customHeight="1" x14ac:dyDescent="0.45">
      <c r="A33" s="161" t="s">
        <v>2142</v>
      </c>
      <c r="B33" s="168"/>
      <c r="C33" s="393"/>
      <c r="D33" s="393"/>
      <c r="E33" s="169" t="str">
        <f>IF(B33="","",VLOOKUP(B33,ア!$A$2:$C$787,2,FALSE))</f>
        <v/>
      </c>
      <c r="F33" s="170" t="str">
        <f>IF(B33="","",VLOOKUP(B33,ア!$A$2:$C$787,3,FALSE))</f>
        <v/>
      </c>
      <c r="G33" s="396"/>
      <c r="H33" s="199"/>
    </row>
    <row r="34" spans="1:8" ht="80.099999999999994" customHeight="1" x14ac:dyDescent="0.45">
      <c r="A34" s="161" t="s">
        <v>2142</v>
      </c>
      <c r="B34" s="168"/>
      <c r="C34" s="394"/>
      <c r="D34" s="394"/>
      <c r="E34" s="169" t="str">
        <f>IF(B34="","",VLOOKUP(B34,ア!$A$2:$C$787,2,FALSE))</f>
        <v/>
      </c>
      <c r="F34" s="170" t="str">
        <f>IF(B34="","",VLOOKUP(B34,ア!$A$2:$C$787,3,FALSE))</f>
        <v/>
      </c>
      <c r="G34" s="397"/>
      <c r="H34" s="200"/>
    </row>
    <row r="35" spans="1:8" ht="80.099999999999994" customHeight="1" x14ac:dyDescent="0.45">
      <c r="A35" s="164">
        <v>10</v>
      </c>
      <c r="B35" s="165"/>
      <c r="C35" s="392" t="str">
        <f>IF(B35="","",VLOOKUP(B35,'様式4・小学部（低）'!$A$17:$H$136,2,FALSE))</f>
        <v/>
      </c>
      <c r="D35" s="392" t="str">
        <f>IF(B35="","",VLOOKUP(B35,'様式4・小学部（低）'!$A$17:$H$136,3,FALSE))</f>
        <v/>
      </c>
      <c r="E35" s="166" t="str">
        <f>IF(B35="","",VLOOKUP(B35,'様式4・小学部（低）'!$A$17:$H$136,4,FALSE))</f>
        <v/>
      </c>
      <c r="F35" s="167" t="str">
        <f>IF(B35="","",VLOOKUP(B35,'様式4・小学部（低）'!$A$17:$H$136,5,FALSE))</f>
        <v/>
      </c>
      <c r="G35" s="395" t="str">
        <f>IF(B35="","",VLOOKUP(B35,'様式4・小学部（低）'!$A$17:$H$136,7,FALSE))</f>
        <v/>
      </c>
      <c r="H35" s="198"/>
    </row>
    <row r="36" spans="1:8" ht="80.099999999999994" customHeight="1" x14ac:dyDescent="0.45">
      <c r="A36" s="161" t="s">
        <v>2142</v>
      </c>
      <c r="B36" s="168"/>
      <c r="C36" s="393"/>
      <c r="D36" s="393"/>
      <c r="E36" s="169" t="str">
        <f>IF(B36="","",VLOOKUP(B36,ア!$A$2:$C$787,2,FALSE))</f>
        <v/>
      </c>
      <c r="F36" s="170" t="str">
        <f>IF(B36="","",VLOOKUP(B36,ア!$A$2:$C$787,3,FALSE))</f>
        <v/>
      </c>
      <c r="G36" s="396"/>
      <c r="H36" s="199"/>
    </row>
    <row r="37" spans="1:8" ht="80.099999999999994" customHeight="1" x14ac:dyDescent="0.45">
      <c r="A37" s="161" t="s">
        <v>2142</v>
      </c>
      <c r="B37" s="168"/>
      <c r="C37" s="394"/>
      <c r="D37" s="394"/>
      <c r="E37" s="169" t="str">
        <f>IF(B37="","",VLOOKUP(B37,ア!$A$2:$C$787,2,FALSE))</f>
        <v/>
      </c>
      <c r="F37" s="170" t="str">
        <f>IF(B37="","",VLOOKUP(B37,ア!$A$2:$C$787,3,FALSE))</f>
        <v/>
      </c>
      <c r="G37" s="397"/>
      <c r="H37" s="200"/>
    </row>
    <row r="38" spans="1:8" ht="80.099999999999994" customHeight="1" x14ac:dyDescent="0.45">
      <c r="A38" s="164">
        <v>11</v>
      </c>
      <c r="B38" s="165"/>
      <c r="C38" s="392" t="str">
        <f>IF(B38="","",VLOOKUP(B38,'様式4・小学部（低）'!$A$17:$H$136,2,FALSE))</f>
        <v/>
      </c>
      <c r="D38" s="392" t="str">
        <f>IF(B38="","",VLOOKUP(B38,'様式4・小学部（低）'!$A$17:$H$136,3,FALSE))</f>
        <v/>
      </c>
      <c r="E38" s="166" t="str">
        <f>IF(B38="","",VLOOKUP(B38,'様式4・小学部（低）'!$A$17:$H$136,4,FALSE))</f>
        <v/>
      </c>
      <c r="F38" s="167" t="str">
        <f>IF(B38="","",VLOOKUP(B38,'様式4・小学部（低）'!$A$17:$H$136,5,FALSE))</f>
        <v/>
      </c>
      <c r="G38" s="395" t="str">
        <f>IF(B38="","",VLOOKUP(B38,'様式4・小学部（低）'!$A$17:$H$136,7,FALSE))</f>
        <v/>
      </c>
      <c r="H38" s="198"/>
    </row>
    <row r="39" spans="1:8" ht="80.099999999999994" customHeight="1" x14ac:dyDescent="0.45">
      <c r="A39" s="161" t="s">
        <v>2142</v>
      </c>
      <c r="B39" s="168"/>
      <c r="C39" s="393"/>
      <c r="D39" s="393"/>
      <c r="E39" s="169" t="str">
        <f>IF(B39="","",VLOOKUP(B39,ア!$A$2:$C$787,2,FALSE))</f>
        <v/>
      </c>
      <c r="F39" s="170" t="str">
        <f>IF(B39="","",VLOOKUP(B39,ア!$A$2:$C$787,3,FALSE))</f>
        <v/>
      </c>
      <c r="G39" s="396"/>
      <c r="H39" s="199"/>
    </row>
    <row r="40" spans="1:8" ht="80.099999999999994" customHeight="1" x14ac:dyDescent="0.45">
      <c r="A40" s="161" t="s">
        <v>2142</v>
      </c>
      <c r="B40" s="168"/>
      <c r="C40" s="394"/>
      <c r="D40" s="394"/>
      <c r="E40" s="169" t="str">
        <f>IF(B40="","",VLOOKUP(B40,ア!$A$2:$C$787,2,FALSE))</f>
        <v/>
      </c>
      <c r="F40" s="170" t="str">
        <f>IF(B40="","",VLOOKUP(B40,ア!$A$2:$C$787,3,FALSE))</f>
        <v/>
      </c>
      <c r="G40" s="397"/>
      <c r="H40" s="200"/>
    </row>
    <row r="41" spans="1:8" ht="80.099999999999994" customHeight="1" x14ac:dyDescent="0.45">
      <c r="A41" s="164">
        <v>12</v>
      </c>
      <c r="B41" s="165"/>
      <c r="C41" s="392" t="str">
        <f>IF(B41="","",VLOOKUP(B41,'様式4・小学部（低）'!$A$17:$H$136,2,FALSE))</f>
        <v/>
      </c>
      <c r="D41" s="392" t="str">
        <f>IF(B41="","",VLOOKUP(B41,'様式4・小学部（低）'!$A$17:$H$136,3,FALSE))</f>
        <v/>
      </c>
      <c r="E41" s="166" t="str">
        <f>IF(B41="","",VLOOKUP(B41,'様式4・小学部（低）'!$A$17:$H$136,4,FALSE))</f>
        <v/>
      </c>
      <c r="F41" s="167" t="str">
        <f>IF(B41="","",VLOOKUP(B41,'様式4・小学部（低）'!$A$17:$H$136,5,FALSE))</f>
        <v/>
      </c>
      <c r="G41" s="395" t="str">
        <f>IF(B41="","",VLOOKUP(B41,'様式4・小学部（低）'!$A$17:$H$136,7,FALSE))</f>
        <v/>
      </c>
      <c r="H41" s="198"/>
    </row>
    <row r="42" spans="1:8" ht="80.099999999999994" customHeight="1" x14ac:dyDescent="0.45">
      <c r="A42" s="161" t="s">
        <v>2142</v>
      </c>
      <c r="B42" s="168"/>
      <c r="C42" s="393"/>
      <c r="D42" s="393"/>
      <c r="E42" s="169" t="str">
        <f>IF(B42="","",VLOOKUP(B42,ア!$A$2:$C$787,2,FALSE))</f>
        <v/>
      </c>
      <c r="F42" s="170" t="str">
        <f>IF(B42="","",VLOOKUP(B42,ア!$A$2:$C$787,3,FALSE))</f>
        <v/>
      </c>
      <c r="G42" s="396"/>
      <c r="H42" s="199"/>
    </row>
    <row r="43" spans="1:8" ht="80.099999999999994" customHeight="1" x14ac:dyDescent="0.45">
      <c r="A43" s="161" t="s">
        <v>2142</v>
      </c>
      <c r="B43" s="168"/>
      <c r="C43" s="394"/>
      <c r="D43" s="394"/>
      <c r="E43" s="169" t="str">
        <f>IF(B43="","",VLOOKUP(B43,ア!$A$2:$C$787,2,FALSE))</f>
        <v/>
      </c>
      <c r="F43" s="170" t="str">
        <f>IF(B43="","",VLOOKUP(B43,ア!$A$2:$C$787,3,FALSE))</f>
        <v/>
      </c>
      <c r="G43" s="397"/>
      <c r="H43" s="200"/>
    </row>
    <row r="44" spans="1:8" ht="80.099999999999994" customHeight="1" x14ac:dyDescent="0.45">
      <c r="A44" s="164">
        <v>13</v>
      </c>
      <c r="B44" s="165"/>
      <c r="C44" s="392" t="str">
        <f>IF(B44="","",VLOOKUP(B44,'様式4・小学部（低）'!$A$17:$H$136,2,FALSE))</f>
        <v/>
      </c>
      <c r="D44" s="392" t="str">
        <f>IF(B44="","",VLOOKUP(B44,'様式4・小学部（低）'!$A$17:$H$136,3,FALSE))</f>
        <v/>
      </c>
      <c r="E44" s="166" t="str">
        <f>IF(B44="","",VLOOKUP(B44,'様式4・小学部（低）'!$A$17:$H$136,4,FALSE))</f>
        <v/>
      </c>
      <c r="F44" s="167" t="str">
        <f>IF(B44="","",VLOOKUP(B44,'様式4・小学部（低）'!$A$17:$H$136,5,FALSE))</f>
        <v/>
      </c>
      <c r="G44" s="395" t="str">
        <f>IF(B44="","",VLOOKUP(B44,'様式4・小学部（低）'!$A$17:$H$136,7,FALSE))</f>
        <v/>
      </c>
      <c r="H44" s="198"/>
    </row>
    <row r="45" spans="1:8" ht="80.099999999999994" customHeight="1" x14ac:dyDescent="0.45">
      <c r="A45" s="161" t="s">
        <v>2142</v>
      </c>
      <c r="B45" s="168"/>
      <c r="C45" s="393"/>
      <c r="D45" s="393"/>
      <c r="E45" s="169" t="str">
        <f>IF(B45="","",VLOOKUP(B45,ア!$A$2:$C$787,2,FALSE))</f>
        <v/>
      </c>
      <c r="F45" s="170" t="str">
        <f>IF(B45="","",VLOOKUP(B45,ア!$A$2:$C$787,3,FALSE))</f>
        <v/>
      </c>
      <c r="G45" s="396"/>
      <c r="H45" s="199"/>
    </row>
    <row r="46" spans="1:8" ht="80.099999999999994" customHeight="1" x14ac:dyDescent="0.45">
      <c r="A46" s="161" t="s">
        <v>2142</v>
      </c>
      <c r="B46" s="168"/>
      <c r="C46" s="394"/>
      <c r="D46" s="394"/>
      <c r="E46" s="169" t="str">
        <f>IF(B46="","",VLOOKUP(B46,ア!$A$2:$C$787,2,FALSE))</f>
        <v/>
      </c>
      <c r="F46" s="170" t="str">
        <f>IF(B46="","",VLOOKUP(B46,ア!$A$2:$C$787,3,FALSE))</f>
        <v/>
      </c>
      <c r="G46" s="397"/>
      <c r="H46" s="200"/>
    </row>
    <row r="47" spans="1:8" ht="80.099999999999994" customHeight="1" x14ac:dyDescent="0.45">
      <c r="A47" s="164">
        <v>14</v>
      </c>
      <c r="B47" s="165"/>
      <c r="C47" s="392" t="str">
        <f>IF(B47="","",VLOOKUP(B47,'様式4・小学部（低）'!$A$17:$H$136,2,FALSE))</f>
        <v/>
      </c>
      <c r="D47" s="392" t="str">
        <f>IF(B47="","",VLOOKUP(B47,'様式4・小学部（低）'!$A$17:$H$136,3,FALSE))</f>
        <v/>
      </c>
      <c r="E47" s="166" t="str">
        <f>IF(B47="","",VLOOKUP(B47,'様式4・小学部（低）'!$A$17:$H$136,4,FALSE))</f>
        <v/>
      </c>
      <c r="F47" s="167" t="str">
        <f>IF(B47="","",VLOOKUP(B47,'様式4・小学部（低）'!$A$17:$H$136,5,FALSE))</f>
        <v/>
      </c>
      <c r="G47" s="395" t="str">
        <f>IF(B47="","",VLOOKUP(B47,'様式4・小学部（低）'!$A$17:$H$136,7,FALSE))</f>
        <v/>
      </c>
      <c r="H47" s="198"/>
    </row>
    <row r="48" spans="1:8" ht="80.099999999999994" customHeight="1" x14ac:dyDescent="0.45">
      <c r="A48" s="161" t="s">
        <v>2142</v>
      </c>
      <c r="B48" s="168"/>
      <c r="C48" s="393"/>
      <c r="D48" s="393"/>
      <c r="E48" s="169" t="str">
        <f>IF(B48="","",VLOOKUP(B48,ア!$A$2:$C$787,2,FALSE))</f>
        <v/>
      </c>
      <c r="F48" s="170" t="str">
        <f>IF(B48="","",VLOOKUP(B48,ア!$A$2:$C$787,3,FALSE))</f>
        <v/>
      </c>
      <c r="G48" s="396"/>
      <c r="H48" s="199"/>
    </row>
    <row r="49" spans="1:8" ht="80.099999999999994" customHeight="1" x14ac:dyDescent="0.45">
      <c r="A49" s="161" t="s">
        <v>2142</v>
      </c>
      <c r="B49" s="168"/>
      <c r="C49" s="394"/>
      <c r="D49" s="394"/>
      <c r="E49" s="169" t="str">
        <f>IF(B49="","",VLOOKUP(B49,ア!$A$2:$C$787,2,FALSE))</f>
        <v/>
      </c>
      <c r="F49" s="170" t="str">
        <f>IF(B49="","",VLOOKUP(B49,ア!$A$2:$C$787,3,FALSE))</f>
        <v/>
      </c>
      <c r="G49" s="397"/>
      <c r="H49" s="200"/>
    </row>
    <row r="50" spans="1:8" ht="80.099999999999994" customHeight="1" x14ac:dyDescent="0.45">
      <c r="A50" s="164">
        <v>15</v>
      </c>
      <c r="B50" s="165"/>
      <c r="C50" s="392" t="str">
        <f>IF(B50="","",VLOOKUP(B50,'様式4・小学部（低）'!$A$17:$H$136,2,FALSE))</f>
        <v/>
      </c>
      <c r="D50" s="392" t="str">
        <f>IF(B50="","",VLOOKUP(B50,'様式4・小学部（低）'!$A$17:$H$136,3,FALSE))</f>
        <v/>
      </c>
      <c r="E50" s="166" t="str">
        <f>IF(B50="","",VLOOKUP(B50,'様式4・小学部（低）'!$A$17:$H$136,4,FALSE))</f>
        <v/>
      </c>
      <c r="F50" s="167" t="str">
        <f>IF(B50="","",VLOOKUP(B50,'様式4・小学部（低）'!$A$17:$H$136,5,FALSE))</f>
        <v/>
      </c>
      <c r="G50" s="395" t="str">
        <f>IF(B50="","",VLOOKUP(B50,'様式4・小学部（低）'!$A$17:$H$136,7,FALSE))</f>
        <v/>
      </c>
      <c r="H50" s="198"/>
    </row>
    <row r="51" spans="1:8" ht="80.099999999999994" customHeight="1" x14ac:dyDescent="0.45">
      <c r="A51" s="161" t="s">
        <v>2142</v>
      </c>
      <c r="B51" s="168"/>
      <c r="C51" s="393"/>
      <c r="D51" s="393"/>
      <c r="E51" s="169" t="str">
        <f>IF(B51="","",VLOOKUP(B51,ア!$A$2:$C$787,2,FALSE))</f>
        <v/>
      </c>
      <c r="F51" s="170" t="str">
        <f>IF(B51="","",VLOOKUP(B51,ア!$A$2:$C$787,3,FALSE))</f>
        <v/>
      </c>
      <c r="G51" s="396"/>
      <c r="H51" s="199"/>
    </row>
    <row r="52" spans="1:8" ht="80.099999999999994" customHeight="1" x14ac:dyDescent="0.45">
      <c r="A52" s="161" t="s">
        <v>2142</v>
      </c>
      <c r="B52" s="168"/>
      <c r="C52" s="394"/>
      <c r="D52" s="394"/>
      <c r="E52" s="169" t="str">
        <f>IF(B52="","",VLOOKUP(B52,ア!$A$2:$C$787,2,FALSE))</f>
        <v/>
      </c>
      <c r="F52" s="170" t="str">
        <f>IF(B52="","",VLOOKUP(B52,ア!$A$2:$C$787,3,FALSE))</f>
        <v/>
      </c>
      <c r="G52" s="397"/>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zoomScale="85" zoomScaleNormal="100" zoomScaleSheetLayoutView="85" workbookViewId="0">
      <selection activeCell="X23" sqref="X23:X24"/>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77" t="str">
        <f>'様式4・小学部（低）'!W3</f>
        <v>小学部（低）</v>
      </c>
      <c r="B1" s="378"/>
      <c r="C1" s="379" t="s">
        <v>5528</v>
      </c>
      <c r="D1" s="380"/>
      <c r="E1" s="157"/>
      <c r="F1" s="386"/>
      <c r="G1" s="386"/>
      <c r="H1" s="386"/>
      <c r="I1" s="386"/>
    </row>
    <row r="2" spans="1:9" ht="29.25" customHeight="1" x14ac:dyDescent="0.45">
      <c r="A2" s="382" t="str">
        <f>様式３・小１!$A$2</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171"/>
      <c r="F3" s="383" t="str">
        <f>"学校名　　　大阪府立"&amp;'様式4・小学部（低）'!V3&amp;"　　　"&amp;'様式4・小学部（低）'!W3</f>
        <v>学校名　　　大阪府立富田林支援学校　　　小学部（低）</v>
      </c>
      <c r="G3" s="383"/>
      <c r="H3" s="383"/>
      <c r="I3" s="383"/>
    </row>
    <row r="4" spans="1:9" s="1" customFormat="1" ht="20.55" customHeight="1" x14ac:dyDescent="0.2">
      <c r="A4" s="171"/>
      <c r="B4" s="171"/>
      <c r="C4" s="171"/>
      <c r="D4" s="171"/>
      <c r="E4" s="171"/>
      <c r="F4" s="282" t="s">
        <v>5529</v>
      </c>
      <c r="G4" s="282"/>
      <c r="H4" s="282"/>
      <c r="I4" s="282"/>
    </row>
    <row r="5" spans="1:9" s="1" customFormat="1" ht="20.55" customHeight="1" x14ac:dyDescent="0.2">
      <c r="A5" s="384" t="s">
        <v>2018</v>
      </c>
      <c r="B5" s="384"/>
      <c r="C5" s="384"/>
      <c r="D5" s="171"/>
      <c r="E5" s="171"/>
    </row>
    <row r="6" spans="1:9" ht="20.55" customHeight="1" x14ac:dyDescent="0.45">
      <c r="A6" s="384"/>
      <c r="B6" s="384"/>
      <c r="C6" s="384"/>
      <c r="D6" s="172"/>
      <c r="E6" s="172"/>
      <c r="F6" s="282"/>
      <c r="G6" s="282"/>
      <c r="H6" s="282"/>
      <c r="I6" s="282"/>
    </row>
    <row r="7" spans="1:9" s="2" customFormat="1" ht="100.05"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IF(B8="","",VLOOKUP(B8,'様式4・小学部（低）'!$I$17:$Q$136,2,FALSE))</f>
        <v>国語</v>
      </c>
      <c r="D8" s="178" t="str">
        <f>IF(B8="","",VLOOKUP(B8,'様式4・小学部（低）'!$I$17:$Q$136,3,FALSE))</f>
        <v>国語</v>
      </c>
      <c r="E8" s="178" t="str">
        <f>IF(B8="","",VLOOKUP(B8,'様式4・小学部（低）'!$I$17:$Q$136,4,FALSE))</f>
        <v>28-1　福　音　館</v>
      </c>
      <c r="F8" s="179" t="str">
        <f>IF(B8="","",VLOOKUP(B8,'様式4・小学部（低）'!$I$17:$Q$136,5,FALSE))</f>
        <v>こどものとも絵本ぞうくんのさんぽ</v>
      </c>
      <c r="G8" s="179" t="str">
        <f>IF(B8="","",VLOOKUP(B8,'様式4・小学部（低）'!$I$17:$Q$136,6,FALSE))</f>
        <v>知</v>
      </c>
      <c r="H8" s="179" t="str">
        <f>IF(B8="","",VLOOKUP(B8,'様式4・小学部（低）'!$I$17:$Q$136,7,FALSE))</f>
        <v>全</v>
      </c>
      <c r="I8" s="197" t="s">
        <v>7879</v>
      </c>
    </row>
    <row r="9" spans="1:9" ht="80.099999999999994" customHeight="1" x14ac:dyDescent="0.45">
      <c r="A9" s="176">
        <v>2</v>
      </c>
      <c r="B9" s="177" t="s">
        <v>2024</v>
      </c>
      <c r="C9" s="178" t="str">
        <f>IF(B9="","",VLOOKUP(B9,'様式4・小学部（低）'!$I$17:$Q$136,2,FALSE))</f>
        <v>算数</v>
      </c>
      <c r="D9" s="178" t="str">
        <f>IF(B9="","",VLOOKUP(B9,'様式4・小学部（低）'!$I$17:$Q$136,3,FALSE))</f>
        <v>算数</v>
      </c>
      <c r="E9" s="178" t="str">
        <f>IF(B9="","",VLOOKUP(B9,'様式4・小学部（低）'!$I$17:$Q$136,4,FALSE))</f>
        <v>10-4　こ　ぐ　ま　社</v>
      </c>
      <c r="F9" s="179" t="str">
        <f>IF(B9="","",VLOOKUP(B9,'様式4・小学部（低）'!$I$17:$Q$136,5,FALSE))</f>
        <v>ぶうとぴょんのえほんおんなじおんなじ</v>
      </c>
      <c r="G9" s="179" t="str">
        <f>IF(B9="","",VLOOKUP(B9,'様式4・小学部（低）'!$I$17:$Q$136,6,FALSE))</f>
        <v>知</v>
      </c>
      <c r="H9" s="179" t="str">
        <f>IF(B9="","",VLOOKUP(B9,'様式4・小学部（低）'!$I$17:$Q$136,7,FALSE))</f>
        <v>全</v>
      </c>
      <c r="I9" s="197" t="s">
        <v>7880</v>
      </c>
    </row>
    <row r="10" spans="1:9" ht="80.099999999999994" customHeight="1" x14ac:dyDescent="0.45">
      <c r="A10" s="176">
        <v>3</v>
      </c>
      <c r="B10" s="177" t="s">
        <v>2030</v>
      </c>
      <c r="C10" s="178" t="str">
        <f>IF(B10="","",VLOOKUP(B10,'様式4・小学部（低）'!$I$17:$Q$136,2,FALSE))</f>
        <v>音楽</v>
      </c>
      <c r="D10" s="178" t="str">
        <f>IF(B10="","",VLOOKUP(B10,'様式4・小学部（低）'!$I$17:$Q$136,3,FALSE))</f>
        <v>音楽</v>
      </c>
      <c r="E10" s="178" t="str">
        <f>IF(B10="","",VLOOKUP(B10,'様式4・小学部（低）'!$I$17:$Q$136,4,FALSE))</f>
        <v>27-1　ひかりのくに</v>
      </c>
      <c r="F10" s="179" t="str">
        <f>IF(B10="","",VLOOKUP(B10,'様式4・小学部（低）'!$I$17:$Q$136,5,FALSE))</f>
        <v>たのしいてあそびうたえほん</v>
      </c>
      <c r="G10" s="179" t="str">
        <f>IF(B10="","",VLOOKUP(B10,'様式4・小学部（低）'!$I$17:$Q$136,6,FALSE))</f>
        <v>知</v>
      </c>
      <c r="H10" s="179" t="str">
        <f>IF(B10="","",VLOOKUP(B10,'様式4・小学部（低）'!$I$17:$Q$136,7,FALSE))</f>
        <v>全</v>
      </c>
      <c r="I10" s="197" t="s">
        <v>7881</v>
      </c>
    </row>
    <row r="11" spans="1:9" ht="80.099999999999994" customHeight="1" x14ac:dyDescent="0.45">
      <c r="A11" s="176">
        <v>4</v>
      </c>
      <c r="B11" s="177" t="s">
        <v>2036</v>
      </c>
      <c r="C11" s="178" t="str">
        <f>IF(B11="","",VLOOKUP(B11,'様式4・小学部（低）'!$I$17:$Q$136,2,FALSE))</f>
        <v>道徳</v>
      </c>
      <c r="D11" s="178" t="str">
        <f>IF(B11="","",VLOOKUP(B11,'様式4・小学部（低）'!$I$17:$Q$136,3,FALSE))</f>
        <v>道徳</v>
      </c>
      <c r="E11" s="178" t="str">
        <f>IF(B11="","",VLOOKUP(B11,'様式4・小学部（低）'!$I$17:$Q$136,4,FALSE))</f>
        <v>06-1　偕　成　社</v>
      </c>
      <c r="F11" s="179" t="str">
        <f>IF(B11="","",VLOOKUP(B11,'様式4・小学部（低）'!$I$17:$Q$136,5,FALSE))</f>
        <v>木村裕一・しかけ
（１２）げんきにごあいさつ</v>
      </c>
      <c r="G11" s="179" t="str">
        <f>IF(B11="","",VLOOKUP(B11,'様式4・小学部（低）'!$I$17:$Q$136,6,FALSE))</f>
        <v>知</v>
      </c>
      <c r="H11" s="179" t="str">
        <f>IF(B11="","",VLOOKUP(B11,'様式4・小学部（低）'!$I$17:$Q$136,7,FALSE))</f>
        <v>全</v>
      </c>
      <c r="I11" s="197" t="s">
        <v>7882</v>
      </c>
    </row>
    <row r="12" spans="1:9" ht="80.099999999999994" customHeight="1" x14ac:dyDescent="0.45">
      <c r="A12" s="176">
        <v>5</v>
      </c>
      <c r="B12" s="177"/>
      <c r="C12" s="178" t="str">
        <f>IF(B12="","",VLOOKUP(B12,'様式4・小学部（低）'!$I$17:$Q$136,2,FALSE))</f>
        <v/>
      </c>
      <c r="D12" s="178" t="str">
        <f>IF(B12="","",VLOOKUP(B12,'様式4・小学部（低）'!$I$17:$Q$136,3,FALSE))</f>
        <v/>
      </c>
      <c r="E12" s="178" t="str">
        <f>IF(B12="","",VLOOKUP(B12,'様式4・小学部（低）'!$I$17:$Q$136,4,FALSE))</f>
        <v/>
      </c>
      <c r="F12" s="179" t="str">
        <f>IF(B12="","",VLOOKUP(B12,'様式4・小学部（低）'!$I$17:$Q$136,5,FALSE))</f>
        <v/>
      </c>
      <c r="G12" s="179" t="str">
        <f>IF(B12="","",VLOOKUP(B12,'様式4・小学部（低）'!$I$17:$Q$136,6,FALSE))</f>
        <v/>
      </c>
      <c r="H12" s="179" t="str">
        <f>IF(B12="","",VLOOKUP(B12,'様式4・小学部（低）'!$I$17:$Q$136,7,FALSE))</f>
        <v/>
      </c>
      <c r="I12" s="197"/>
    </row>
    <row r="13" spans="1:9" ht="80.099999999999994" customHeight="1" x14ac:dyDescent="0.45">
      <c r="A13" s="176">
        <v>6</v>
      </c>
      <c r="B13" s="177"/>
      <c r="C13" s="178" t="str">
        <f>IF(B13="","",VLOOKUP(B13,'様式4・小学部（低）'!$I$17:$Q$136,2,FALSE))</f>
        <v/>
      </c>
      <c r="D13" s="178" t="str">
        <f>IF(B13="","",VLOOKUP(B13,'様式4・小学部（低）'!$I$17:$Q$136,3,FALSE))</f>
        <v/>
      </c>
      <c r="E13" s="178" t="str">
        <f>IF(B13="","",VLOOKUP(B13,'様式4・小学部（低）'!$I$17:$Q$136,4,FALSE))</f>
        <v/>
      </c>
      <c r="F13" s="179" t="str">
        <f>IF(B13="","",VLOOKUP(B13,'様式4・小学部（低）'!$I$17:$Q$136,5,FALSE))</f>
        <v/>
      </c>
      <c r="G13" s="179" t="str">
        <f>IF(B13="","",VLOOKUP(B13,'様式4・小学部（低）'!$I$17:$Q$136,6,FALSE))</f>
        <v/>
      </c>
      <c r="H13" s="179" t="str">
        <f>IF(B13="","",VLOOKUP(B13,'様式4・小学部（低）'!$I$17:$Q$136,7,FALSE))</f>
        <v/>
      </c>
      <c r="I13" s="197"/>
    </row>
    <row r="14" spans="1:9" ht="80.099999999999994" customHeight="1" x14ac:dyDescent="0.45">
      <c r="A14" s="176">
        <v>7</v>
      </c>
      <c r="B14" s="177"/>
      <c r="C14" s="178" t="str">
        <f>IF(B14="","",VLOOKUP(B14,'様式4・小学部（低）'!$I$17:$Q$136,2,FALSE))</f>
        <v/>
      </c>
      <c r="D14" s="178" t="str">
        <f>IF(B14="","",VLOOKUP(B14,'様式4・小学部（低）'!$I$17:$Q$136,3,FALSE))</f>
        <v/>
      </c>
      <c r="E14" s="178" t="str">
        <f>IF(B14="","",VLOOKUP(B14,'様式4・小学部（低）'!$I$17:$Q$136,4,FALSE))</f>
        <v/>
      </c>
      <c r="F14" s="179" t="str">
        <f>IF(B14="","",VLOOKUP(B14,'様式4・小学部（低）'!$I$17:$Q$136,5,FALSE))</f>
        <v/>
      </c>
      <c r="G14" s="179" t="str">
        <f>IF(B14="","",VLOOKUP(B14,'様式4・小学部（低）'!$I$17:$Q$136,6,FALSE))</f>
        <v/>
      </c>
      <c r="H14" s="179" t="str">
        <f>IF(B14="","",VLOOKUP(B14,'様式4・小学部（低）'!$I$17:$Q$136,7,FALSE))</f>
        <v/>
      </c>
      <c r="I14" s="197"/>
    </row>
    <row r="15" spans="1:9" ht="80.099999999999994" customHeight="1" x14ac:dyDescent="0.45">
      <c r="A15" s="176">
        <v>8</v>
      </c>
      <c r="B15" s="177"/>
      <c r="C15" s="178" t="str">
        <f>IF(B15="","",VLOOKUP(B15,'様式4・小学部（低）'!$I$17:$Q$136,2,FALSE))</f>
        <v/>
      </c>
      <c r="D15" s="178" t="str">
        <f>IF(B15="","",VLOOKUP(B15,'様式4・小学部（低）'!$I$17:$Q$136,3,FALSE))</f>
        <v/>
      </c>
      <c r="E15" s="178" t="str">
        <f>IF(B15="","",VLOOKUP(B15,'様式4・小学部（低）'!$I$17:$Q$136,4,FALSE))</f>
        <v/>
      </c>
      <c r="F15" s="179" t="str">
        <f>IF(B15="","",VLOOKUP(B15,'様式4・小学部（低）'!$I$17:$Q$136,5,FALSE))</f>
        <v/>
      </c>
      <c r="G15" s="179" t="str">
        <f>IF(B15="","",VLOOKUP(B15,'様式4・小学部（低）'!$I$17:$Q$136,6,FALSE))</f>
        <v/>
      </c>
      <c r="H15" s="179" t="str">
        <f>IF(B15="","",VLOOKUP(B15,'様式4・小学部（低）'!$I$17:$Q$136,7,FALSE))</f>
        <v/>
      </c>
      <c r="I15" s="197"/>
    </row>
    <row r="16" spans="1:9" ht="80.099999999999994" customHeight="1" x14ac:dyDescent="0.45">
      <c r="A16" s="176">
        <v>9</v>
      </c>
      <c r="B16" s="177"/>
      <c r="C16" s="178" t="str">
        <f>IF(B16="","",VLOOKUP(B16,'様式4・小学部（低）'!$I$17:$Q$136,2,FALSE))</f>
        <v/>
      </c>
      <c r="D16" s="178" t="str">
        <f>IF(B16="","",VLOOKUP(B16,'様式4・小学部（低）'!$I$17:$Q$136,3,FALSE))</f>
        <v/>
      </c>
      <c r="E16" s="178" t="str">
        <f>IF(B16="","",VLOOKUP(B16,'様式4・小学部（低）'!$I$17:$Q$136,4,FALSE))</f>
        <v/>
      </c>
      <c r="F16" s="179" t="str">
        <f>IF(B16="","",VLOOKUP(B16,'様式4・小学部（低）'!$I$17:$Q$136,5,FALSE))</f>
        <v/>
      </c>
      <c r="G16" s="179" t="str">
        <f>IF(B16="","",VLOOKUP(B16,'様式4・小学部（低）'!$I$17:$Q$136,6,FALSE))</f>
        <v/>
      </c>
      <c r="H16" s="179" t="str">
        <f>IF(B16="","",VLOOKUP(B16,'様式4・小学部（低）'!$I$17:$Q$136,7,FALSE))</f>
        <v/>
      </c>
      <c r="I16" s="197"/>
    </row>
    <row r="17" spans="1:9" ht="80.099999999999994" customHeight="1" x14ac:dyDescent="0.45">
      <c r="A17" s="176">
        <v>10</v>
      </c>
      <c r="B17" s="177"/>
      <c r="C17" s="178" t="str">
        <f>IF(B17="","",VLOOKUP(B17,'様式4・小学部（低）'!$I$17:$Q$136,2,FALSE))</f>
        <v/>
      </c>
      <c r="D17" s="178" t="str">
        <f>IF(B17="","",VLOOKUP(B17,'様式4・小学部（低）'!$I$17:$Q$136,3,FALSE))</f>
        <v/>
      </c>
      <c r="E17" s="178" t="str">
        <f>IF(B17="","",VLOOKUP(B17,'様式4・小学部（低）'!$I$17:$Q$136,4,FALSE))</f>
        <v/>
      </c>
      <c r="F17" s="179" t="str">
        <f>IF(B17="","",VLOOKUP(B17,'様式4・小学部（低）'!$I$17:$Q$136,5,FALSE))</f>
        <v/>
      </c>
      <c r="G17" s="179" t="str">
        <f>IF(B17="","",VLOOKUP(B17,'様式4・小学部（低）'!$I$17:$Q$136,6,FALSE))</f>
        <v/>
      </c>
      <c r="H17" s="179" t="str">
        <f>IF(B17="","",VLOOKUP(B17,'様式4・小学部（低）'!$I$17:$Q$136,7,FALSE))</f>
        <v/>
      </c>
      <c r="I17" s="197"/>
    </row>
    <row r="18" spans="1:9" ht="80.099999999999994" customHeight="1" x14ac:dyDescent="0.45">
      <c r="A18" s="176">
        <v>11</v>
      </c>
      <c r="B18" s="177"/>
      <c r="C18" s="178" t="str">
        <f>IF(B18="","",VLOOKUP(B18,'様式4・小学部（低）'!$I$17:$Q$136,2,FALSE))</f>
        <v/>
      </c>
      <c r="D18" s="178" t="str">
        <f>IF(B18="","",VLOOKUP(B18,'様式4・小学部（低）'!$I$17:$Q$136,3,FALSE))</f>
        <v/>
      </c>
      <c r="E18" s="178" t="str">
        <f>IF(B18="","",VLOOKUP(B18,'様式4・小学部（低）'!$I$17:$Q$136,4,FALSE))</f>
        <v/>
      </c>
      <c r="F18" s="179" t="str">
        <f>IF(B18="","",VLOOKUP(B18,'様式4・小学部（低）'!$I$17:$Q$136,5,FALSE))</f>
        <v/>
      </c>
      <c r="G18" s="179" t="str">
        <f>IF(B18="","",VLOOKUP(B18,'様式4・小学部（低）'!$I$17:$Q$136,6,FALSE))</f>
        <v/>
      </c>
      <c r="H18" s="179" t="str">
        <f>IF(B18="","",VLOOKUP(B18,'様式4・小学部（低）'!$I$17:$Q$136,7,FALSE))</f>
        <v/>
      </c>
      <c r="I18" s="197"/>
    </row>
    <row r="19" spans="1:9" ht="80.099999999999994" customHeight="1" x14ac:dyDescent="0.45">
      <c r="A19" s="176">
        <v>12</v>
      </c>
      <c r="B19" s="177"/>
      <c r="C19" s="178" t="str">
        <f>IF(B19="","",VLOOKUP(B19,'様式4・小学部（低）'!$I$17:$Q$136,2,FALSE))</f>
        <v/>
      </c>
      <c r="D19" s="178" t="str">
        <f>IF(B19="","",VLOOKUP(B19,'様式4・小学部（低）'!$I$17:$Q$136,3,FALSE))</f>
        <v/>
      </c>
      <c r="E19" s="178" t="str">
        <f>IF(B19="","",VLOOKUP(B19,'様式4・小学部（低）'!$I$17:$Q$136,4,FALSE))</f>
        <v/>
      </c>
      <c r="F19" s="179" t="str">
        <f>IF(B19="","",VLOOKUP(B19,'様式4・小学部（低）'!$I$17:$Q$136,5,FALSE))</f>
        <v/>
      </c>
      <c r="G19" s="179" t="str">
        <f>IF(B19="","",VLOOKUP(B19,'様式4・小学部（低）'!$I$17:$Q$136,6,FALSE))</f>
        <v/>
      </c>
      <c r="H19" s="179" t="str">
        <f>IF(B19="","",VLOOKUP(B19,'様式4・小学部（低）'!$I$17:$Q$136,7,FALSE))</f>
        <v/>
      </c>
      <c r="I19" s="197"/>
    </row>
    <row r="20" spans="1:9" ht="80.099999999999994" customHeight="1" x14ac:dyDescent="0.45">
      <c r="A20" s="176">
        <v>13</v>
      </c>
      <c r="B20" s="177"/>
      <c r="C20" s="178" t="str">
        <f>IF(B20="","",VLOOKUP(B20,'様式4・小学部（低）'!$I$17:$Q$136,2,FALSE))</f>
        <v/>
      </c>
      <c r="D20" s="178" t="str">
        <f>IF(B20="","",VLOOKUP(B20,'様式4・小学部（低）'!$I$17:$Q$136,3,FALSE))</f>
        <v/>
      </c>
      <c r="E20" s="178" t="str">
        <f>IF(B20="","",VLOOKUP(B20,'様式4・小学部（低）'!$I$17:$Q$136,4,FALSE))</f>
        <v/>
      </c>
      <c r="F20" s="179" t="str">
        <f>IF(B20="","",VLOOKUP(B20,'様式4・小学部（低）'!$I$17:$Q$136,5,FALSE))</f>
        <v/>
      </c>
      <c r="G20" s="179" t="str">
        <f>IF(B20="","",VLOOKUP(B20,'様式4・小学部（低）'!$I$17:$Q$136,6,FALSE))</f>
        <v/>
      </c>
      <c r="H20" s="179" t="str">
        <f>IF(B20="","",VLOOKUP(B20,'様式4・小学部（低）'!$I$17:$Q$136,7,FALSE))</f>
        <v/>
      </c>
      <c r="I20" s="197"/>
    </row>
    <row r="21" spans="1:9" ht="80.099999999999994" customHeight="1" x14ac:dyDescent="0.45">
      <c r="A21" s="176">
        <v>14</v>
      </c>
      <c r="B21" s="177"/>
      <c r="C21" s="178" t="str">
        <f>IF(B21="","",VLOOKUP(B21,'様式4・小学部（低）'!$I$17:$Q$136,2,FALSE))</f>
        <v/>
      </c>
      <c r="D21" s="178" t="str">
        <f>IF(B21="","",VLOOKUP(B21,'様式4・小学部（低）'!$I$17:$Q$136,3,FALSE))</f>
        <v/>
      </c>
      <c r="E21" s="178" t="str">
        <f>IF(B21="","",VLOOKUP(B21,'様式4・小学部（低）'!$I$17:$Q$136,4,FALSE))</f>
        <v/>
      </c>
      <c r="F21" s="179" t="str">
        <f>IF(B21="","",VLOOKUP(B21,'様式4・小学部（低）'!$I$17:$Q$136,5,FALSE))</f>
        <v/>
      </c>
      <c r="G21" s="179" t="str">
        <f>IF(B21="","",VLOOKUP(B21,'様式4・小学部（低）'!$I$17:$Q$136,6,FALSE))</f>
        <v/>
      </c>
      <c r="H21" s="179" t="str">
        <f>IF(B21="","",VLOOKUP(B21,'様式4・小学部（低）'!$I$17:$Q$136,7,FALSE))</f>
        <v/>
      </c>
      <c r="I21" s="197"/>
    </row>
    <row r="22" spans="1:9" ht="80.099999999999994" customHeight="1" x14ac:dyDescent="0.45">
      <c r="A22" s="176">
        <v>15</v>
      </c>
      <c r="B22" s="177"/>
      <c r="C22" s="178" t="str">
        <f>IF(B22="","",VLOOKUP(B22,'様式4・小学部（低）'!$I$17:$Q$136,2,FALSE))</f>
        <v/>
      </c>
      <c r="D22" s="178" t="str">
        <f>IF(B22="","",VLOOKUP(B22,'様式4・小学部（低）'!$I$17:$Q$136,3,FALSE))</f>
        <v/>
      </c>
      <c r="E22" s="178" t="str">
        <f>IF(B22="","",VLOOKUP(B22,'様式4・小学部（低）'!$I$17:$Q$136,4,FALSE))</f>
        <v/>
      </c>
      <c r="F22" s="179" t="str">
        <f>IF(B22="","",VLOOKUP(B22,'様式4・小学部（低）'!$I$17:$Q$136,5,FALSE))</f>
        <v/>
      </c>
      <c r="G22" s="179" t="str">
        <f>IF(B22="","",VLOOKUP(B22,'様式4・小学部（低）'!$I$17:$Q$136,6,FALSE))</f>
        <v/>
      </c>
      <c r="H22" s="179" t="str">
        <f>IF(B22="","",VLOOKUP(B22,'様式4・小学部（低）'!$I$17:$Q$136,7,FALSE))</f>
        <v/>
      </c>
      <c r="I22" s="197"/>
    </row>
    <row r="23" spans="1:9" ht="80.099999999999994" customHeight="1" x14ac:dyDescent="0.45">
      <c r="A23" s="176">
        <v>16</v>
      </c>
      <c r="B23" s="177"/>
      <c r="C23" s="178" t="str">
        <f>IF(B23="","",VLOOKUP(B23,'様式4・小学部（低）'!$I$17:$Q$136,2,FALSE))</f>
        <v/>
      </c>
      <c r="D23" s="178" t="str">
        <f>IF(B23="","",VLOOKUP(B23,'様式4・小学部（低）'!$I$17:$Q$136,3,FALSE))</f>
        <v/>
      </c>
      <c r="E23" s="178" t="str">
        <f>IF(B23="","",VLOOKUP(B23,'様式4・小学部（低）'!$I$17:$Q$136,4,FALSE))</f>
        <v/>
      </c>
      <c r="F23" s="179" t="str">
        <f>IF(B23="","",VLOOKUP(B23,'様式4・小学部（低）'!$I$17:$Q$136,5,FALSE))</f>
        <v/>
      </c>
      <c r="G23" s="179" t="str">
        <f>IF(B23="","",VLOOKUP(B23,'様式4・小学部（低）'!$I$17:$Q$136,6,FALSE))</f>
        <v/>
      </c>
      <c r="H23" s="179" t="str">
        <f>IF(B23="","",VLOOKUP(B23,'様式4・小学部（低）'!$I$17:$Q$136,7,FALSE))</f>
        <v/>
      </c>
      <c r="I23" s="197"/>
    </row>
    <row r="24" spans="1:9" ht="80.099999999999994" customHeight="1" x14ac:dyDescent="0.45">
      <c r="A24" s="176">
        <v>17</v>
      </c>
      <c r="B24" s="177"/>
      <c r="C24" s="178" t="str">
        <f>IF(B24="","",VLOOKUP(B24,'様式4・小学部（低）'!$I$17:$Q$136,2,FALSE))</f>
        <v/>
      </c>
      <c r="D24" s="178" t="str">
        <f>IF(B24="","",VLOOKUP(B24,'様式4・小学部（低）'!$I$17:$Q$136,3,FALSE))</f>
        <v/>
      </c>
      <c r="E24" s="178" t="str">
        <f>IF(B24="","",VLOOKUP(B24,'様式4・小学部（低）'!$I$17:$Q$136,4,FALSE))</f>
        <v/>
      </c>
      <c r="F24" s="179" t="str">
        <f>IF(B24="","",VLOOKUP(B24,'様式4・小学部（低）'!$I$17:$Q$136,5,FALSE))</f>
        <v/>
      </c>
      <c r="G24" s="179" t="str">
        <f>IF(B24="","",VLOOKUP(B24,'様式4・小学部（低）'!$I$17:$Q$136,6,FALSE))</f>
        <v/>
      </c>
      <c r="H24" s="179" t="str">
        <f>IF(B24="","",VLOOKUP(B24,'様式4・小学部（低）'!$I$17:$Q$136,7,FALSE))</f>
        <v/>
      </c>
      <c r="I24" s="197"/>
    </row>
    <row r="25" spans="1:9" ht="80.099999999999994" customHeight="1" x14ac:dyDescent="0.45">
      <c r="A25" s="176">
        <v>18</v>
      </c>
      <c r="B25" s="177"/>
      <c r="C25" s="178" t="str">
        <f>IF(B25="","",VLOOKUP(B25,'様式4・小学部（低）'!$I$17:$Q$136,2,FALSE))</f>
        <v/>
      </c>
      <c r="D25" s="178" t="str">
        <f>IF(B25="","",VLOOKUP(B25,'様式4・小学部（低）'!$I$17:$Q$136,3,FALSE))</f>
        <v/>
      </c>
      <c r="E25" s="178" t="str">
        <f>IF(B25="","",VLOOKUP(B25,'様式4・小学部（低）'!$I$17:$Q$136,4,FALSE))</f>
        <v/>
      </c>
      <c r="F25" s="179" t="str">
        <f>IF(B25="","",VLOOKUP(B25,'様式4・小学部（低）'!$I$17:$Q$136,5,FALSE))</f>
        <v/>
      </c>
      <c r="G25" s="179" t="str">
        <f>IF(B25="","",VLOOKUP(B25,'様式4・小学部（低）'!$I$17:$Q$136,6,FALSE))</f>
        <v/>
      </c>
      <c r="H25" s="179" t="str">
        <f>IF(B25="","",VLOOKUP(B25,'様式4・小学部（低）'!$I$17:$Q$136,7,FALSE))</f>
        <v/>
      </c>
      <c r="I25" s="197"/>
    </row>
    <row r="26" spans="1:9" ht="80.099999999999994" customHeight="1" x14ac:dyDescent="0.45">
      <c r="A26" s="176">
        <v>19</v>
      </c>
      <c r="B26" s="177"/>
      <c r="C26" s="178" t="str">
        <f>IF(B26="","",VLOOKUP(B26,'様式4・小学部（低）'!$I$17:$Q$136,2,FALSE))</f>
        <v/>
      </c>
      <c r="D26" s="178" t="str">
        <f>IF(B26="","",VLOOKUP(B26,'様式4・小学部（低）'!$I$17:$Q$136,3,FALSE))</f>
        <v/>
      </c>
      <c r="E26" s="178" t="str">
        <f>IF(B26="","",VLOOKUP(B26,'様式4・小学部（低）'!$I$17:$Q$136,4,FALSE))</f>
        <v/>
      </c>
      <c r="F26" s="179" t="str">
        <f>IF(B26="","",VLOOKUP(B26,'様式4・小学部（低）'!$I$17:$Q$136,5,FALSE))</f>
        <v/>
      </c>
      <c r="G26" s="179" t="str">
        <f>IF(B26="","",VLOOKUP(B26,'様式4・小学部（低）'!$I$17:$Q$136,6,FALSE))</f>
        <v/>
      </c>
      <c r="H26" s="179" t="str">
        <f>IF(B26="","",VLOOKUP(B26,'様式4・小学部（低）'!$I$17:$Q$136,7,FALSE))</f>
        <v/>
      </c>
      <c r="I26" s="197"/>
    </row>
    <row r="27" spans="1:9" ht="80.099999999999994" customHeight="1" x14ac:dyDescent="0.45">
      <c r="A27" s="176">
        <v>20</v>
      </c>
      <c r="B27" s="177"/>
      <c r="C27" s="178" t="str">
        <f>IF(B27="","",VLOOKUP(B27,'様式4・小学部（低）'!$I$17:$Q$136,2,FALSE))</f>
        <v/>
      </c>
      <c r="D27" s="178" t="str">
        <f>IF(B27="","",VLOOKUP(B27,'様式4・小学部（低）'!$I$17:$Q$136,3,FALSE))</f>
        <v/>
      </c>
      <c r="E27" s="178" t="str">
        <f>IF(B27="","",VLOOKUP(B27,'様式4・小学部（低）'!$I$17:$Q$136,4,FALSE))</f>
        <v/>
      </c>
      <c r="F27" s="179" t="str">
        <f>IF(B27="","",VLOOKUP(B27,'様式4・小学部（低）'!$I$17:$Q$136,5,FALSE))</f>
        <v/>
      </c>
      <c r="G27" s="179" t="str">
        <f>IF(B27="","",VLOOKUP(B27,'様式4・小学部（低）'!$I$17:$Q$136,6,FALSE))</f>
        <v/>
      </c>
      <c r="H27" s="179" t="str">
        <f>IF(B27="","",VLOOKUP(B27,'様式4・小学部（低）'!$I$17:$Q$136,7,FALSE))</f>
        <v/>
      </c>
      <c r="I27" s="197"/>
    </row>
    <row r="28" spans="1:9" ht="80.099999999999994" customHeight="1" x14ac:dyDescent="0.45">
      <c r="A28" s="176">
        <v>21</v>
      </c>
      <c r="B28" s="177"/>
      <c r="C28" s="178" t="str">
        <f>IF(B28="","",VLOOKUP(B28,'様式4・小学部（低）'!$I$17:$Q$136,2,FALSE))</f>
        <v/>
      </c>
      <c r="D28" s="178" t="str">
        <f>IF(B28="","",VLOOKUP(B28,'様式4・小学部（低）'!$I$17:$Q$136,3,FALSE))</f>
        <v/>
      </c>
      <c r="E28" s="178" t="str">
        <f>IF(B28="","",VLOOKUP(B28,'様式4・小学部（低）'!$I$17:$Q$136,4,FALSE))</f>
        <v/>
      </c>
      <c r="F28" s="179" t="str">
        <f>IF(B28="","",VLOOKUP(B28,'様式4・小学部（低）'!$I$17:$Q$136,5,FALSE))</f>
        <v/>
      </c>
      <c r="G28" s="179" t="str">
        <f>IF(B28="","",VLOOKUP(B28,'様式4・小学部（低）'!$I$17:$Q$136,6,FALSE))</f>
        <v/>
      </c>
      <c r="H28" s="179" t="str">
        <f>IF(B28="","",VLOOKUP(B28,'様式4・小学部（低）'!$I$17:$Q$136,7,FALSE))</f>
        <v/>
      </c>
      <c r="I28" s="197"/>
    </row>
    <row r="29" spans="1:9" ht="80.099999999999994" customHeight="1" x14ac:dyDescent="0.45">
      <c r="A29" s="176">
        <v>22</v>
      </c>
      <c r="B29" s="177"/>
      <c r="C29" s="178" t="str">
        <f>IF(B29="","",VLOOKUP(B29,'様式4・小学部（低）'!$I$17:$Q$136,2,FALSE))</f>
        <v/>
      </c>
      <c r="D29" s="178" t="str">
        <f>IF(B29="","",VLOOKUP(B29,'様式4・小学部（低）'!$I$17:$Q$136,3,FALSE))</f>
        <v/>
      </c>
      <c r="E29" s="178" t="str">
        <f>IF(B29="","",VLOOKUP(B29,'様式4・小学部（低）'!$I$17:$Q$136,4,FALSE))</f>
        <v/>
      </c>
      <c r="F29" s="179" t="str">
        <f>IF(B29="","",VLOOKUP(B29,'様式4・小学部（低）'!$I$17:$Q$136,5,FALSE))</f>
        <v/>
      </c>
      <c r="G29" s="179" t="str">
        <f>IF(B29="","",VLOOKUP(B29,'様式4・小学部（低）'!$I$17:$Q$136,6,FALSE))</f>
        <v/>
      </c>
      <c r="H29" s="179" t="str">
        <f>IF(B29="","",VLOOKUP(B29,'様式4・小学部（低）'!$I$17:$Q$136,7,FALSE))</f>
        <v/>
      </c>
      <c r="I29" s="197"/>
    </row>
    <row r="30" spans="1:9" ht="80.099999999999994" customHeight="1" x14ac:dyDescent="0.45">
      <c r="A30" s="176">
        <v>23</v>
      </c>
      <c r="B30" s="177"/>
      <c r="C30" s="178" t="str">
        <f>IF(B30="","",VLOOKUP(B30,'様式4・小学部（低）'!$I$17:$Q$136,2,FALSE))</f>
        <v/>
      </c>
      <c r="D30" s="178" t="str">
        <f>IF(B30="","",VLOOKUP(B30,'様式4・小学部（低）'!$I$17:$Q$136,3,FALSE))</f>
        <v/>
      </c>
      <c r="E30" s="178" t="str">
        <f>IF(B30="","",VLOOKUP(B30,'様式4・小学部（低）'!$I$17:$Q$136,4,FALSE))</f>
        <v/>
      </c>
      <c r="F30" s="179" t="str">
        <f>IF(B30="","",VLOOKUP(B30,'様式4・小学部（低）'!$I$17:$Q$136,5,FALSE))</f>
        <v/>
      </c>
      <c r="G30" s="179" t="str">
        <f>IF(B30="","",VLOOKUP(B30,'様式4・小学部（低）'!$I$17:$Q$136,6,FALSE))</f>
        <v/>
      </c>
      <c r="H30" s="179" t="str">
        <f>IF(B30="","",VLOOKUP(B30,'様式4・小学部（低）'!$I$17:$Q$136,7,FALSE))</f>
        <v/>
      </c>
      <c r="I30" s="197"/>
    </row>
    <row r="31" spans="1:9" ht="80.099999999999994" customHeight="1" x14ac:dyDescent="0.45">
      <c r="A31" s="176">
        <v>24</v>
      </c>
      <c r="B31" s="177"/>
      <c r="C31" s="178" t="str">
        <f>IF(B31="","",VLOOKUP(B31,'様式4・小学部（低）'!$I$17:$Q$136,2,FALSE))</f>
        <v/>
      </c>
      <c r="D31" s="178" t="str">
        <f>IF(B31="","",VLOOKUP(B31,'様式4・小学部（低）'!$I$17:$Q$136,3,FALSE))</f>
        <v/>
      </c>
      <c r="E31" s="178" t="str">
        <f>IF(B31="","",VLOOKUP(B31,'様式4・小学部（低）'!$I$17:$Q$136,4,FALSE))</f>
        <v/>
      </c>
      <c r="F31" s="179" t="str">
        <f>IF(B31="","",VLOOKUP(B31,'様式4・小学部（低）'!$I$17:$Q$136,5,FALSE))</f>
        <v/>
      </c>
      <c r="G31" s="179" t="str">
        <f>IF(B31="","",VLOOKUP(B31,'様式4・小学部（低）'!$I$17:$Q$136,6,FALSE))</f>
        <v/>
      </c>
      <c r="H31" s="179" t="str">
        <f>IF(B31="","",VLOOKUP(B31,'様式4・小学部（低）'!$I$17:$Q$136,7,FALSE))</f>
        <v/>
      </c>
      <c r="I31" s="197"/>
    </row>
    <row r="32" spans="1:9" ht="80.099999999999994" customHeight="1" x14ac:dyDescent="0.45">
      <c r="A32" s="176">
        <v>25</v>
      </c>
      <c r="B32" s="177"/>
      <c r="C32" s="178" t="str">
        <f>IF(B32="","",VLOOKUP(B32,'様式4・小学部（低）'!$I$17:$Q$136,2,FALSE))</f>
        <v/>
      </c>
      <c r="D32" s="178" t="str">
        <f>IF(B32="","",VLOOKUP(B32,'様式4・小学部（低）'!$I$17:$Q$136,3,FALSE))</f>
        <v/>
      </c>
      <c r="E32" s="178" t="str">
        <f>IF(B32="","",VLOOKUP(B32,'様式4・小学部（低）'!$I$17:$Q$136,4,FALSE))</f>
        <v/>
      </c>
      <c r="F32" s="179" t="str">
        <f>IF(B32="","",VLOOKUP(B32,'様式4・小学部（低）'!$I$17:$Q$136,5,FALSE))</f>
        <v/>
      </c>
      <c r="G32" s="179" t="str">
        <f>IF(B32="","",VLOOKUP(B32,'様式4・小学部（低）'!$I$17:$Q$136,6,FALSE))</f>
        <v/>
      </c>
      <c r="H32" s="179" t="str">
        <f>IF(B32="","",VLOOKUP(B32,'様式4・小学部（低）'!$I$17:$Q$136,7,FALSE))</f>
        <v/>
      </c>
      <c r="I32" s="197"/>
    </row>
    <row r="33" spans="1:9" ht="80.099999999999994" customHeight="1" x14ac:dyDescent="0.45">
      <c r="A33" s="176">
        <v>26</v>
      </c>
      <c r="B33" s="177"/>
      <c r="C33" s="178" t="str">
        <f>IF(B33="","",VLOOKUP(B33,'様式4・小学部（低）'!$I$17:$Q$136,2,FALSE))</f>
        <v/>
      </c>
      <c r="D33" s="178" t="str">
        <f>IF(B33="","",VLOOKUP(B33,'様式4・小学部（低）'!$I$17:$Q$136,3,FALSE))</f>
        <v/>
      </c>
      <c r="E33" s="178" t="str">
        <f>IF(B33="","",VLOOKUP(B33,'様式4・小学部（低）'!$I$17:$Q$136,4,FALSE))</f>
        <v/>
      </c>
      <c r="F33" s="179" t="str">
        <f>IF(B33="","",VLOOKUP(B33,'様式4・小学部（低）'!$I$17:$Q$136,5,FALSE))</f>
        <v/>
      </c>
      <c r="G33" s="179" t="str">
        <f>IF(B33="","",VLOOKUP(B33,'様式4・小学部（低）'!$I$17:$Q$136,6,FALSE))</f>
        <v/>
      </c>
      <c r="H33" s="179" t="str">
        <f>IF(B33="","",VLOOKUP(B33,'様式4・小学部（低）'!$I$17:$Q$136,7,FALSE))</f>
        <v/>
      </c>
      <c r="I33" s="197"/>
    </row>
    <row r="34" spans="1:9" ht="80.099999999999994" customHeight="1" x14ac:dyDescent="0.45">
      <c r="A34" s="176">
        <v>27</v>
      </c>
      <c r="B34" s="177"/>
      <c r="C34" s="178" t="str">
        <f>IF(B34="","",VLOOKUP(B34,'様式4・小学部（低）'!$I$17:$Q$136,2,FALSE))</f>
        <v/>
      </c>
      <c r="D34" s="178" t="str">
        <f>IF(B34="","",VLOOKUP(B34,'様式4・小学部（低）'!$I$17:$Q$136,3,FALSE))</f>
        <v/>
      </c>
      <c r="E34" s="178" t="str">
        <f>IF(B34="","",VLOOKUP(B34,'様式4・小学部（低）'!$I$17:$Q$136,4,FALSE))</f>
        <v/>
      </c>
      <c r="F34" s="179" t="str">
        <f>IF(B34="","",VLOOKUP(B34,'様式4・小学部（低）'!$I$17:$Q$136,5,FALSE))</f>
        <v/>
      </c>
      <c r="G34" s="179" t="str">
        <f>IF(B34="","",VLOOKUP(B34,'様式4・小学部（低）'!$I$17:$Q$136,6,FALSE))</f>
        <v/>
      </c>
      <c r="H34" s="179" t="str">
        <f>IF(B34="","",VLOOKUP(B34,'様式4・小学部（低）'!$I$17:$Q$136,7,FALSE))</f>
        <v/>
      </c>
      <c r="I34" s="197"/>
    </row>
    <row r="35" spans="1:9" ht="80.099999999999994" customHeight="1" x14ac:dyDescent="0.45">
      <c r="A35" s="176">
        <v>28</v>
      </c>
      <c r="B35" s="177"/>
      <c r="C35" s="178" t="str">
        <f>IF(B35="","",VLOOKUP(B35,'様式4・小学部（低）'!$I$17:$Q$136,2,FALSE))</f>
        <v/>
      </c>
      <c r="D35" s="178" t="str">
        <f>IF(B35="","",VLOOKUP(B35,'様式4・小学部（低）'!$I$17:$Q$136,3,FALSE))</f>
        <v/>
      </c>
      <c r="E35" s="178" t="str">
        <f>IF(B35="","",VLOOKUP(B35,'様式4・小学部（低）'!$I$17:$Q$136,4,FALSE))</f>
        <v/>
      </c>
      <c r="F35" s="179" t="str">
        <f>IF(B35="","",VLOOKUP(B35,'様式4・小学部（低）'!$I$17:$Q$136,5,FALSE))</f>
        <v/>
      </c>
      <c r="G35" s="179" t="str">
        <f>IF(B35="","",VLOOKUP(B35,'様式4・小学部（低）'!$I$17:$Q$136,6,FALSE))</f>
        <v/>
      </c>
      <c r="H35" s="179" t="str">
        <f>IF(B35="","",VLOOKUP(B35,'様式4・小学部（低）'!$I$17:$Q$136,7,FALSE))</f>
        <v/>
      </c>
      <c r="I35" s="197"/>
    </row>
    <row r="36" spans="1:9" ht="80.099999999999994" customHeight="1" x14ac:dyDescent="0.45">
      <c r="A36" s="176">
        <v>29</v>
      </c>
      <c r="B36" s="177"/>
      <c r="C36" s="178" t="str">
        <f>IF(B36="","",VLOOKUP(B36,'様式4・小学部（低）'!$I$17:$Q$136,2,FALSE))</f>
        <v/>
      </c>
      <c r="D36" s="178" t="str">
        <f>IF(B36="","",VLOOKUP(B36,'様式4・小学部（低）'!$I$17:$Q$136,3,FALSE))</f>
        <v/>
      </c>
      <c r="E36" s="178" t="str">
        <f>IF(B36="","",VLOOKUP(B36,'様式4・小学部（低）'!$I$17:$Q$136,4,FALSE))</f>
        <v/>
      </c>
      <c r="F36" s="179" t="str">
        <f>IF(B36="","",VLOOKUP(B36,'様式4・小学部（低）'!$I$17:$Q$136,5,FALSE))</f>
        <v/>
      </c>
      <c r="G36" s="179" t="str">
        <f>IF(B36="","",VLOOKUP(B36,'様式4・小学部（低）'!$I$17:$Q$136,6,FALSE))</f>
        <v/>
      </c>
      <c r="H36" s="179" t="str">
        <f>IF(B36="","",VLOOKUP(B36,'様式4・小学部（低）'!$I$17:$Q$136,7,FALSE))</f>
        <v/>
      </c>
      <c r="I36" s="197"/>
    </row>
    <row r="37" spans="1:9" ht="80.099999999999994" customHeight="1" x14ac:dyDescent="0.45">
      <c r="A37" s="176">
        <v>30</v>
      </c>
      <c r="B37" s="177"/>
      <c r="C37" s="178" t="str">
        <f>IF(B37="","",VLOOKUP(B37,'様式4・小学部（低）'!$I$17:$Q$136,2,FALSE))</f>
        <v/>
      </c>
      <c r="D37" s="178" t="str">
        <f>IF(B37="","",VLOOKUP(B37,'様式4・小学部（低）'!$I$17:$Q$136,3,FALSE))</f>
        <v/>
      </c>
      <c r="E37" s="178" t="str">
        <f>IF(B37="","",VLOOKUP(B37,'様式4・小学部（低）'!$I$17:$Q$136,4,FALSE))</f>
        <v/>
      </c>
      <c r="F37" s="179" t="str">
        <f>IF(B37="","",VLOOKUP(B37,'様式4・小学部（低）'!$I$17:$Q$136,5,FALSE))</f>
        <v/>
      </c>
      <c r="G37" s="179" t="str">
        <f>IF(B37="","",VLOOKUP(B37,'様式4・小学部（低）'!$I$17:$Q$136,6,FALSE))</f>
        <v/>
      </c>
      <c r="H37" s="179" t="str">
        <f>IF(B37="","",VLOOKUP(B37,'様式4・小学部（低）'!$I$17:$Q$136,7,FALSE))</f>
        <v/>
      </c>
      <c r="I37" s="197"/>
    </row>
    <row r="38" spans="1:9" ht="80.099999999999994" customHeight="1" x14ac:dyDescent="0.45">
      <c r="A38" s="176">
        <v>31</v>
      </c>
      <c r="B38" s="177"/>
      <c r="C38" s="178" t="str">
        <f>IF(B38="","",VLOOKUP(B38,'様式4・小学部（低）'!$I$17:$Q$136,2,FALSE))</f>
        <v/>
      </c>
      <c r="D38" s="178" t="str">
        <f>IF(B38="","",VLOOKUP(B38,'様式4・小学部（低）'!$I$17:$Q$136,3,FALSE))</f>
        <v/>
      </c>
      <c r="E38" s="178" t="str">
        <f>IF(B38="","",VLOOKUP(B38,'様式4・小学部（低）'!$I$17:$Q$136,4,FALSE))</f>
        <v/>
      </c>
      <c r="F38" s="179" t="str">
        <f>IF(B38="","",VLOOKUP(B38,'様式4・小学部（低）'!$I$17:$Q$136,5,FALSE))</f>
        <v/>
      </c>
      <c r="G38" s="179" t="str">
        <f>IF(B38="","",VLOOKUP(B38,'様式4・小学部（低）'!$I$17:$Q$136,6,FALSE))</f>
        <v/>
      </c>
      <c r="H38" s="179" t="str">
        <f>IF(B38="","",VLOOKUP(B38,'様式4・小学部（低）'!$I$17:$Q$136,7,FALSE))</f>
        <v/>
      </c>
      <c r="I38" s="197"/>
    </row>
    <row r="39" spans="1:9" ht="80.099999999999994" customHeight="1" x14ac:dyDescent="0.45">
      <c r="A39" s="176">
        <v>32</v>
      </c>
      <c r="B39" s="177"/>
      <c r="C39" s="178" t="str">
        <f>IF(B39="","",VLOOKUP(B39,'様式4・小学部（低）'!$I$17:$Q$136,2,FALSE))</f>
        <v/>
      </c>
      <c r="D39" s="178" t="str">
        <f>IF(B39="","",VLOOKUP(B39,'様式4・小学部（低）'!$I$17:$Q$136,3,FALSE))</f>
        <v/>
      </c>
      <c r="E39" s="178" t="str">
        <f>IF(B39="","",VLOOKUP(B39,'様式4・小学部（低）'!$I$17:$Q$136,4,FALSE))</f>
        <v/>
      </c>
      <c r="F39" s="179" t="str">
        <f>IF(B39="","",VLOOKUP(B39,'様式4・小学部（低）'!$I$17:$Q$136,5,FALSE))</f>
        <v/>
      </c>
      <c r="G39" s="179" t="str">
        <f>IF(B39="","",VLOOKUP(B39,'様式4・小学部（低）'!$I$17:$Q$136,6,FALSE))</f>
        <v/>
      </c>
      <c r="H39" s="179" t="str">
        <f>IF(B39="","",VLOOKUP(B39,'様式4・小学部（低）'!$I$17:$Q$136,7,FALSE))</f>
        <v/>
      </c>
      <c r="I39" s="197"/>
    </row>
    <row r="40" spans="1:9" ht="80.099999999999994" customHeight="1" x14ac:dyDescent="0.45">
      <c r="A40" s="176">
        <v>33</v>
      </c>
      <c r="B40" s="177"/>
      <c r="C40" s="178" t="str">
        <f>IF(B40="","",VLOOKUP(B40,'様式4・小学部（低）'!$I$17:$Q$136,2,FALSE))</f>
        <v/>
      </c>
      <c r="D40" s="178" t="str">
        <f>IF(B40="","",VLOOKUP(B40,'様式4・小学部（低）'!$I$17:$Q$136,3,FALSE))</f>
        <v/>
      </c>
      <c r="E40" s="178" t="str">
        <f>IF(B40="","",VLOOKUP(B40,'様式4・小学部（低）'!$I$17:$Q$136,4,FALSE))</f>
        <v/>
      </c>
      <c r="F40" s="179" t="str">
        <f>IF(B40="","",VLOOKUP(B40,'様式4・小学部（低）'!$I$17:$Q$136,5,FALSE))</f>
        <v/>
      </c>
      <c r="G40" s="179" t="str">
        <f>IF(B40="","",VLOOKUP(B40,'様式4・小学部（低）'!$I$17:$Q$136,6,FALSE))</f>
        <v/>
      </c>
      <c r="H40" s="179" t="str">
        <f>IF(B40="","",VLOOKUP(B40,'様式4・小学部（低）'!$I$17:$Q$136,7,FALSE))</f>
        <v/>
      </c>
      <c r="I40" s="197"/>
    </row>
    <row r="41" spans="1:9" ht="80.099999999999994" customHeight="1" x14ac:dyDescent="0.45">
      <c r="A41" s="176">
        <v>34</v>
      </c>
      <c r="B41" s="177"/>
      <c r="C41" s="178" t="str">
        <f>IF(B41="","",VLOOKUP(B41,'様式4・小学部（低）'!$I$17:$Q$136,2,FALSE))</f>
        <v/>
      </c>
      <c r="D41" s="178" t="str">
        <f>IF(B41="","",VLOOKUP(B41,'様式4・小学部（低）'!$I$17:$Q$136,3,FALSE))</f>
        <v/>
      </c>
      <c r="E41" s="178" t="str">
        <f>IF(B41="","",VLOOKUP(B41,'様式4・小学部（低）'!$I$17:$Q$136,4,FALSE))</f>
        <v/>
      </c>
      <c r="F41" s="179" t="str">
        <f>IF(B41="","",VLOOKUP(B41,'様式4・小学部（低）'!$I$17:$Q$136,5,FALSE))</f>
        <v/>
      </c>
      <c r="G41" s="179" t="str">
        <f>IF(B41="","",VLOOKUP(B41,'様式4・小学部（低）'!$I$17:$Q$136,6,FALSE))</f>
        <v/>
      </c>
      <c r="H41" s="179" t="str">
        <f>IF(B41="","",VLOOKUP(B41,'様式4・小学部（低）'!$I$17:$Q$136,7,FALSE))</f>
        <v/>
      </c>
      <c r="I41" s="197"/>
    </row>
    <row r="42" spans="1:9" ht="80.099999999999994" customHeight="1" x14ac:dyDescent="0.45">
      <c r="A42" s="176">
        <v>35</v>
      </c>
      <c r="B42" s="177"/>
      <c r="C42" s="178" t="str">
        <f>IF(B42="","",VLOOKUP(B42,'様式4・小学部（低）'!$I$17:$Q$136,2,FALSE))</f>
        <v/>
      </c>
      <c r="D42" s="178" t="str">
        <f>IF(B42="","",VLOOKUP(B42,'様式4・小学部（低）'!$I$17:$Q$136,3,FALSE))</f>
        <v/>
      </c>
      <c r="E42" s="178" t="str">
        <f>IF(B42="","",VLOOKUP(B42,'様式4・小学部（低）'!$I$17:$Q$136,4,FALSE))</f>
        <v/>
      </c>
      <c r="F42" s="179" t="str">
        <f>IF(B42="","",VLOOKUP(B42,'様式4・小学部（低）'!$I$17:$Q$136,5,FALSE))</f>
        <v/>
      </c>
      <c r="G42" s="179" t="str">
        <f>IF(B42="","",VLOOKUP(B42,'様式4・小学部（低）'!$I$17:$Q$136,6,FALSE))</f>
        <v/>
      </c>
      <c r="H42" s="179" t="str">
        <f>IF(B42="","",VLOOKUP(B42,'様式4・小学部（低）'!$I$17:$Q$136,7,FALSE))</f>
        <v/>
      </c>
      <c r="I42" s="197"/>
    </row>
    <row r="43" spans="1:9" ht="80.099999999999994" customHeight="1" x14ac:dyDescent="0.45">
      <c r="A43" s="176">
        <v>36</v>
      </c>
      <c r="B43" s="177"/>
      <c r="C43" s="178" t="str">
        <f>IF(B43="","",VLOOKUP(B43,'様式4・小学部（低）'!$I$17:$Q$136,2,FALSE))</f>
        <v/>
      </c>
      <c r="D43" s="178" t="str">
        <f>IF(B43="","",VLOOKUP(B43,'様式4・小学部（低）'!$I$17:$Q$136,3,FALSE))</f>
        <v/>
      </c>
      <c r="E43" s="178" t="str">
        <f>IF(B43="","",VLOOKUP(B43,'様式4・小学部（低）'!$I$17:$Q$136,4,FALSE))</f>
        <v/>
      </c>
      <c r="F43" s="179" t="str">
        <f>IF(B43="","",VLOOKUP(B43,'様式4・小学部（低）'!$I$17:$Q$136,5,FALSE))</f>
        <v/>
      </c>
      <c r="G43" s="179" t="str">
        <f>IF(B43="","",VLOOKUP(B43,'様式4・小学部（低）'!$I$17:$Q$136,6,FALSE))</f>
        <v/>
      </c>
      <c r="H43" s="179" t="str">
        <f>IF(B43="","",VLOOKUP(B43,'様式4・小学部（低）'!$I$17:$Q$136,7,FALSE))</f>
        <v/>
      </c>
      <c r="I43" s="197"/>
    </row>
    <row r="44" spans="1:9" ht="80.099999999999994" customHeight="1" x14ac:dyDescent="0.45">
      <c r="A44" s="176">
        <v>37</v>
      </c>
      <c r="B44" s="177"/>
      <c r="C44" s="178" t="str">
        <f>IF(B44="","",VLOOKUP(B44,'様式4・小学部（低）'!$I$17:$Q$136,2,FALSE))</f>
        <v/>
      </c>
      <c r="D44" s="178" t="str">
        <f>IF(B44="","",VLOOKUP(B44,'様式4・小学部（低）'!$I$17:$Q$136,3,FALSE))</f>
        <v/>
      </c>
      <c r="E44" s="178" t="str">
        <f>IF(B44="","",VLOOKUP(B44,'様式4・小学部（低）'!$I$17:$Q$136,4,FALSE))</f>
        <v/>
      </c>
      <c r="F44" s="179" t="str">
        <f>IF(B44="","",VLOOKUP(B44,'様式4・小学部（低）'!$I$17:$Q$136,5,FALSE))</f>
        <v/>
      </c>
      <c r="G44" s="179" t="str">
        <f>IF(B44="","",VLOOKUP(B44,'様式4・小学部（低）'!$I$17:$Q$136,6,FALSE))</f>
        <v/>
      </c>
      <c r="H44" s="179" t="str">
        <f>IF(B44="","",VLOOKUP(B44,'様式4・小学部（低）'!$I$17:$Q$136,7,FALSE))</f>
        <v/>
      </c>
      <c r="I44" s="197"/>
    </row>
    <row r="45" spans="1:9" ht="80.099999999999994" customHeight="1" x14ac:dyDescent="0.45">
      <c r="A45" s="176">
        <v>38</v>
      </c>
      <c r="B45" s="177"/>
      <c r="C45" s="178" t="str">
        <f>IF(B45="","",VLOOKUP(B45,'様式4・小学部（低）'!$I$17:$Q$136,2,FALSE))</f>
        <v/>
      </c>
      <c r="D45" s="178" t="str">
        <f>IF(B45="","",VLOOKUP(B45,'様式4・小学部（低）'!$I$17:$Q$136,3,FALSE))</f>
        <v/>
      </c>
      <c r="E45" s="178" t="str">
        <f>IF(B45="","",VLOOKUP(B45,'様式4・小学部（低）'!$I$17:$Q$136,4,FALSE))</f>
        <v/>
      </c>
      <c r="F45" s="179" t="str">
        <f>IF(B45="","",VLOOKUP(B45,'様式4・小学部（低）'!$I$17:$Q$136,5,FALSE))</f>
        <v/>
      </c>
      <c r="G45" s="179" t="str">
        <f>IF(B45="","",VLOOKUP(B45,'様式4・小学部（低）'!$I$17:$Q$136,6,FALSE))</f>
        <v/>
      </c>
      <c r="H45" s="179" t="str">
        <f>IF(B45="","",VLOOKUP(B45,'様式4・小学部（低）'!$I$17:$Q$136,7,FALSE))</f>
        <v/>
      </c>
      <c r="I45" s="197"/>
    </row>
    <row r="46" spans="1:9" ht="80.099999999999994" customHeight="1" x14ac:dyDescent="0.45">
      <c r="A46" s="176">
        <v>39</v>
      </c>
      <c r="B46" s="177"/>
      <c r="C46" s="178" t="str">
        <f>IF(B46="","",VLOOKUP(B46,'様式4・小学部（低）'!$I$17:$Q$136,2,FALSE))</f>
        <v/>
      </c>
      <c r="D46" s="178" t="str">
        <f>IF(B46="","",VLOOKUP(B46,'様式4・小学部（低）'!$I$17:$Q$136,3,FALSE))</f>
        <v/>
      </c>
      <c r="E46" s="178" t="str">
        <f>IF(B46="","",VLOOKUP(B46,'様式4・小学部（低）'!$I$17:$Q$136,4,FALSE))</f>
        <v/>
      </c>
      <c r="F46" s="179" t="str">
        <f>IF(B46="","",VLOOKUP(B46,'様式4・小学部（低）'!$I$17:$Q$136,5,FALSE))</f>
        <v/>
      </c>
      <c r="G46" s="179" t="str">
        <f>IF(B46="","",VLOOKUP(B46,'様式4・小学部（低）'!$I$17:$Q$136,6,FALSE))</f>
        <v/>
      </c>
      <c r="H46" s="179" t="str">
        <f>IF(B46="","",VLOOKUP(B46,'様式4・小学部（低）'!$I$17:$Q$136,7,FALSE))</f>
        <v/>
      </c>
      <c r="I46" s="197"/>
    </row>
    <row r="47" spans="1:9" ht="80.099999999999994" customHeight="1" x14ac:dyDescent="0.45">
      <c r="A47" s="176">
        <v>40</v>
      </c>
      <c r="B47" s="177"/>
      <c r="C47" s="178" t="str">
        <f>IF(B47="","",VLOOKUP(B47,'様式4・小学部（低）'!$I$17:$Q$136,2,FALSE))</f>
        <v/>
      </c>
      <c r="D47" s="178" t="str">
        <f>IF(B47="","",VLOOKUP(B47,'様式4・小学部（低）'!$I$17:$Q$136,3,FALSE))</f>
        <v/>
      </c>
      <c r="E47" s="178" t="str">
        <f>IF(B47="","",VLOOKUP(B47,'様式4・小学部（低）'!$I$17:$Q$136,4,FALSE))</f>
        <v/>
      </c>
      <c r="F47" s="179" t="str">
        <f>IF(B47="","",VLOOKUP(B47,'様式4・小学部（低）'!$I$17:$Q$136,5,FALSE))</f>
        <v/>
      </c>
      <c r="G47" s="179" t="str">
        <f>IF(B47="","",VLOOKUP(B47,'様式4・小学部（低）'!$I$17:$Q$136,6,FALSE))</f>
        <v/>
      </c>
      <c r="H47" s="179" t="str">
        <f>IF(B47="","",VLOOKUP(B47,'様式4・小学部（低）'!$I$17:$Q$136,7,FALSE))</f>
        <v/>
      </c>
      <c r="I47" s="197"/>
    </row>
    <row r="48" spans="1:9" ht="80.099999999999994" customHeight="1" x14ac:dyDescent="0.45">
      <c r="A48" s="176">
        <v>41</v>
      </c>
      <c r="B48" s="177"/>
      <c r="C48" s="178" t="str">
        <f>IF(B48="","",VLOOKUP(B48,'様式4・小学部（低）'!$I$17:$Q$136,2,FALSE))</f>
        <v/>
      </c>
      <c r="D48" s="178" t="str">
        <f>IF(B48="","",VLOOKUP(B48,'様式4・小学部（低）'!$I$17:$Q$136,3,FALSE))</f>
        <v/>
      </c>
      <c r="E48" s="178" t="str">
        <f>IF(B48="","",VLOOKUP(B48,'様式4・小学部（低）'!$I$17:$Q$136,4,FALSE))</f>
        <v/>
      </c>
      <c r="F48" s="179" t="str">
        <f>IF(B48="","",VLOOKUP(B48,'様式4・小学部（低）'!$I$17:$Q$136,5,FALSE))</f>
        <v/>
      </c>
      <c r="G48" s="179" t="str">
        <f>IF(B48="","",VLOOKUP(B48,'様式4・小学部（低）'!$I$17:$Q$136,6,FALSE))</f>
        <v/>
      </c>
      <c r="H48" s="179" t="str">
        <f>IF(B48="","",VLOOKUP(B48,'様式4・小学部（低）'!$I$17:$Q$136,7,FALSE))</f>
        <v/>
      </c>
      <c r="I48" s="197"/>
    </row>
    <row r="49" spans="1:9" ht="80.099999999999994" customHeight="1" x14ac:dyDescent="0.45">
      <c r="A49" s="176">
        <v>42</v>
      </c>
      <c r="B49" s="177"/>
      <c r="C49" s="178" t="str">
        <f>IF(B49="","",VLOOKUP(B49,'様式4・小学部（低）'!$I$17:$Q$136,2,FALSE))</f>
        <v/>
      </c>
      <c r="D49" s="178" t="str">
        <f>IF(B49="","",VLOOKUP(B49,'様式4・小学部（低）'!$I$17:$Q$136,3,FALSE))</f>
        <v/>
      </c>
      <c r="E49" s="178" t="str">
        <f>IF(B49="","",VLOOKUP(B49,'様式4・小学部（低）'!$I$17:$Q$136,4,FALSE))</f>
        <v/>
      </c>
      <c r="F49" s="179" t="str">
        <f>IF(B49="","",VLOOKUP(B49,'様式4・小学部（低）'!$I$17:$Q$136,5,FALSE))</f>
        <v/>
      </c>
      <c r="G49" s="179" t="str">
        <f>IF(B49="","",VLOOKUP(B49,'様式4・小学部（低）'!$I$17:$Q$136,6,FALSE))</f>
        <v/>
      </c>
      <c r="H49" s="179" t="str">
        <f>IF(B49="","",VLOOKUP(B49,'様式4・小学部（低）'!$I$17:$Q$136,7,FALSE))</f>
        <v/>
      </c>
      <c r="I49" s="197"/>
    </row>
    <row r="50" spans="1:9" ht="80.099999999999994" customHeight="1" x14ac:dyDescent="0.45">
      <c r="A50" s="176">
        <v>43</v>
      </c>
      <c r="B50" s="177"/>
      <c r="C50" s="178" t="str">
        <f>IF(B50="","",VLOOKUP(B50,'様式4・小学部（低）'!$I$17:$Q$136,2,FALSE))</f>
        <v/>
      </c>
      <c r="D50" s="178" t="str">
        <f>IF(B50="","",VLOOKUP(B50,'様式4・小学部（低）'!$I$17:$Q$136,3,FALSE))</f>
        <v/>
      </c>
      <c r="E50" s="178" t="str">
        <f>IF(B50="","",VLOOKUP(B50,'様式4・小学部（低）'!$I$17:$Q$136,4,FALSE))</f>
        <v/>
      </c>
      <c r="F50" s="179" t="str">
        <f>IF(B50="","",VLOOKUP(B50,'様式4・小学部（低）'!$I$17:$Q$136,5,FALSE))</f>
        <v/>
      </c>
      <c r="G50" s="179" t="str">
        <f>IF(B50="","",VLOOKUP(B50,'様式4・小学部（低）'!$I$17:$Q$136,6,FALSE))</f>
        <v/>
      </c>
      <c r="H50" s="179" t="str">
        <f>IF(B50="","",VLOOKUP(B50,'様式4・小学部（低）'!$I$17:$Q$136,7,FALSE))</f>
        <v/>
      </c>
      <c r="I50" s="197"/>
    </row>
    <row r="51" spans="1:9" ht="80.099999999999994" customHeight="1" x14ac:dyDescent="0.45">
      <c r="A51" s="176">
        <v>44</v>
      </c>
      <c r="B51" s="177"/>
      <c r="C51" s="178" t="str">
        <f>IF(B51="","",VLOOKUP(B51,'様式4・小学部（低）'!$I$17:$Q$136,2,FALSE))</f>
        <v/>
      </c>
      <c r="D51" s="178" t="str">
        <f>IF(B51="","",VLOOKUP(B51,'様式4・小学部（低）'!$I$17:$Q$136,3,FALSE))</f>
        <v/>
      </c>
      <c r="E51" s="178" t="str">
        <f>IF(B51="","",VLOOKUP(B51,'様式4・小学部（低）'!$I$17:$Q$136,4,FALSE))</f>
        <v/>
      </c>
      <c r="F51" s="179" t="str">
        <f>IF(B51="","",VLOOKUP(B51,'様式4・小学部（低）'!$I$17:$Q$136,5,FALSE))</f>
        <v/>
      </c>
      <c r="G51" s="179" t="str">
        <f>IF(B51="","",VLOOKUP(B51,'様式4・小学部（低）'!$I$17:$Q$136,6,FALSE))</f>
        <v/>
      </c>
      <c r="H51" s="179" t="str">
        <f>IF(B51="","",VLOOKUP(B51,'様式4・小学部（低）'!$I$17:$Q$136,7,FALSE))</f>
        <v/>
      </c>
      <c r="I51" s="197"/>
    </row>
    <row r="52" spans="1:9" ht="80.099999999999994" customHeight="1" x14ac:dyDescent="0.45">
      <c r="A52" s="176">
        <v>45</v>
      </c>
      <c r="B52" s="177"/>
      <c r="C52" s="178" t="str">
        <f>IF(B52="","",VLOOKUP(B52,'様式4・小学部（低）'!$I$17:$Q$136,2,FALSE))</f>
        <v/>
      </c>
      <c r="D52" s="178" t="str">
        <f>IF(B52="","",VLOOKUP(B52,'様式4・小学部（低）'!$I$17:$Q$136,3,FALSE))</f>
        <v/>
      </c>
      <c r="E52" s="178" t="str">
        <f>IF(B52="","",VLOOKUP(B52,'様式4・小学部（低）'!$I$17:$Q$136,4,FALSE))</f>
        <v/>
      </c>
      <c r="F52" s="179" t="str">
        <f>IF(B52="","",VLOOKUP(B52,'様式4・小学部（低）'!$I$17:$Q$136,5,FALSE))</f>
        <v/>
      </c>
      <c r="G52" s="179" t="str">
        <f>IF(B52="","",VLOOKUP(B52,'様式4・小学部（低）'!$I$17:$Q$136,6,FALSE))</f>
        <v/>
      </c>
      <c r="H52" s="179" t="str">
        <f>IF(B52="","",VLOOKUP(B52,'様式4・小学部（低）'!$I$17:$Q$136,7,FALSE))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activeCell="X23" sqref="X23:X24"/>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87" t="s">
        <v>5526</v>
      </c>
      <c r="D1" s="388"/>
      <c r="E1" s="157"/>
      <c r="F1" s="386" t="s">
        <v>7776</v>
      </c>
      <c r="G1" s="386"/>
      <c r="H1" s="386"/>
    </row>
    <row r="2" spans="1:8" ht="29.25" customHeight="1" x14ac:dyDescent="0.45">
      <c r="A2" s="390" t="str">
        <f>'様式4・小学部（低）'!F1&amp;"選定理由一覧表（検定済教科書　新規選定）"</f>
        <v>令和８年度使用教科用図書選定理由一覧表（検定済教科書　新規選定）</v>
      </c>
      <c r="B2" s="390"/>
      <c r="C2" s="390"/>
      <c r="D2" s="390"/>
      <c r="E2" s="390"/>
      <c r="F2" s="390"/>
      <c r="G2" s="390"/>
      <c r="H2" s="390"/>
    </row>
    <row r="3" spans="1:8" s="35" customFormat="1" ht="22.5" customHeight="1" x14ac:dyDescent="0.2">
      <c r="A3" s="391"/>
      <c r="B3" s="391"/>
      <c r="C3" s="391"/>
      <c r="D3" s="1"/>
      <c r="E3" s="171"/>
      <c r="F3" s="383" t="str">
        <f>様式３・小１!F3</f>
        <v>学校名　　　大阪府立富田林支援学校　　　小学部（低）</v>
      </c>
      <c r="G3" s="385"/>
      <c r="H3" s="385"/>
    </row>
    <row r="4" spans="1:8" s="35" customFormat="1" ht="20.55" customHeight="1" x14ac:dyDescent="0.2">
      <c r="A4" s="158"/>
      <c r="B4" s="158"/>
      <c r="C4" s="159"/>
      <c r="D4" s="159"/>
      <c r="E4" s="159"/>
      <c r="F4" s="389"/>
      <c r="G4" s="389"/>
      <c r="H4" s="389"/>
    </row>
    <row r="5" spans="1:8" s="35" customFormat="1" ht="20.55" customHeight="1" x14ac:dyDescent="0.2">
      <c r="A5" s="384" t="s">
        <v>2018</v>
      </c>
      <c r="B5" s="384"/>
      <c r="C5" s="384"/>
      <c r="D5" s="159"/>
      <c r="E5" s="159"/>
      <c r="F5" s="285" t="s">
        <v>7713</v>
      </c>
      <c r="G5" s="285"/>
      <c r="H5" s="285"/>
    </row>
    <row r="6" spans="1:8" ht="20.55" customHeight="1" x14ac:dyDescent="0.45">
      <c r="A6" s="384"/>
      <c r="B6" s="384"/>
      <c r="C6" s="384"/>
      <c r="D6" s="160"/>
      <c r="E6" s="160"/>
      <c r="F6" s="285" t="s">
        <v>7714</v>
      </c>
      <c r="G6" s="285"/>
      <c r="H6" s="285"/>
    </row>
    <row r="7" spans="1:8" s="36" customFormat="1" ht="100.05"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2" t="str">
        <f>IF(B8="","",VLOOKUP(B8,'様式4・小学部（低）'!$I$17:$Q$136,2,FALSE))</f>
        <v/>
      </c>
      <c r="D8" s="392" t="str">
        <f>IF(B8="","",VLOOKUP(B8,'様式4・小学部（低）'!$I$17:$Q$136,3,FALSE))</f>
        <v/>
      </c>
      <c r="E8" s="166" t="str">
        <f>IF(B8="","",VLOOKUP(B8,'様式4・小学部（低）'!$A$17:$H$136,4,FALSE))</f>
        <v/>
      </c>
      <c r="F8" s="167" t="str">
        <f>IF(B8="","",VLOOKUP(B8,'様式4・小学部（低）'!$I$17:$Q$136,5,FALSE))</f>
        <v/>
      </c>
      <c r="G8" s="395" t="str">
        <f>IF(B8="","",VLOOKUP(B8,'様式4・小学部（低）'!$I$17:$Q$136,7,FALSE))</f>
        <v/>
      </c>
      <c r="H8" s="198"/>
    </row>
    <row r="9" spans="1:8" ht="80.099999999999994" customHeight="1" x14ac:dyDescent="0.45">
      <c r="A9" s="161" t="s">
        <v>2142</v>
      </c>
      <c r="B9" s="168"/>
      <c r="C9" s="393"/>
      <c r="D9" s="393"/>
      <c r="E9" s="169" t="str">
        <f>IF(B9="","",VLOOKUP(B9,ア!$A$2:$C$787,2,FALSE))</f>
        <v/>
      </c>
      <c r="F9" s="170" t="str">
        <f>IF(B9="","",VLOOKUP(B9,ア!$A$2:$C$787,3,FALSE))</f>
        <v/>
      </c>
      <c r="G9" s="396"/>
      <c r="H9" s="199"/>
    </row>
    <row r="10" spans="1:8" ht="80.099999999999994" customHeight="1" x14ac:dyDescent="0.45">
      <c r="A10" s="161" t="s">
        <v>2142</v>
      </c>
      <c r="B10" s="168"/>
      <c r="C10" s="394"/>
      <c r="D10" s="394"/>
      <c r="E10" s="169" t="str">
        <f>IF(B10="","",VLOOKUP(B10,ア!$A$2:$C$787,2,FALSE))</f>
        <v/>
      </c>
      <c r="F10" s="170" t="str">
        <f>IF(B10="","",VLOOKUP(B10,ア!$A$2:$C$787,3,FALSE))</f>
        <v/>
      </c>
      <c r="G10" s="397"/>
      <c r="H10" s="200"/>
    </row>
    <row r="11" spans="1:8" ht="80.099999999999994" customHeight="1" x14ac:dyDescent="0.45">
      <c r="A11" s="164">
        <v>2</v>
      </c>
      <c r="B11" s="165"/>
      <c r="C11" s="392" t="str">
        <f>IF(B11="","",VLOOKUP(B11,'様式4・小学部（低）'!$I$17:$Q$136,2,FALSE))</f>
        <v/>
      </c>
      <c r="D11" s="392" t="str">
        <f>IF(B11="","",VLOOKUP(B11,'様式4・小学部（低）'!$I$17:$Q$136,3,FALSE))</f>
        <v/>
      </c>
      <c r="E11" s="166" t="str">
        <f>IF(B11="","",VLOOKUP(B11,'様式4・小学部（低）'!$I$17:$Q$136,4,FALSE))</f>
        <v/>
      </c>
      <c r="F11" s="167" t="str">
        <f>IF(B11="","",VLOOKUP(B11,'様式4・小学部（低）'!$I$17:$Q$136,5,FALSE))</f>
        <v/>
      </c>
      <c r="G11" s="395" t="str">
        <f>IF(B11="","",VLOOKUP(B11,'様式4・小学部（低）'!$I$17:$Q$136,7,FALSE))</f>
        <v/>
      </c>
      <c r="H11" s="198"/>
    </row>
    <row r="12" spans="1:8" ht="80.099999999999994" customHeight="1" x14ac:dyDescent="0.45">
      <c r="A12" s="161" t="s">
        <v>2142</v>
      </c>
      <c r="B12" s="168"/>
      <c r="C12" s="393"/>
      <c r="D12" s="393"/>
      <c r="E12" s="169" t="str">
        <f>IF(B12="","",VLOOKUP(B12,ア!$A$2:$C$787,2,FALSE))</f>
        <v/>
      </c>
      <c r="F12" s="170" t="str">
        <f>IF(B12="","",VLOOKUP(B12,ア!$A$2:$C$787,3,FALSE))</f>
        <v/>
      </c>
      <c r="G12" s="396"/>
      <c r="H12" s="199"/>
    </row>
    <row r="13" spans="1:8" ht="80.099999999999994" customHeight="1" x14ac:dyDescent="0.45">
      <c r="A13" s="161" t="s">
        <v>2142</v>
      </c>
      <c r="B13" s="168"/>
      <c r="C13" s="394"/>
      <c r="D13" s="394"/>
      <c r="E13" s="169" t="str">
        <f>IF(B13="","",VLOOKUP(B13,ア!$A$2:$C$787,2,FALSE))</f>
        <v/>
      </c>
      <c r="F13" s="170" t="str">
        <f>IF(B13="","",VLOOKUP(B13,ア!$A$2:$C$787,3,FALSE))</f>
        <v/>
      </c>
      <c r="G13" s="397"/>
      <c r="H13" s="200"/>
    </row>
    <row r="14" spans="1:8" ht="80.099999999999994" customHeight="1" x14ac:dyDescent="0.45">
      <c r="A14" s="164">
        <v>3</v>
      </c>
      <c r="B14" s="165"/>
      <c r="C14" s="392" t="str">
        <f>IF(B14="","",VLOOKUP(B14,'様式4・小学部（低）'!$I$17:$Q$136,2,FALSE))</f>
        <v/>
      </c>
      <c r="D14" s="392" t="str">
        <f>IF(B14="","",VLOOKUP(B14,'様式4・小学部（低）'!$I$17:$Q$136,3,FALSE))</f>
        <v/>
      </c>
      <c r="E14" s="166" t="str">
        <f>IF(B14="","",VLOOKUP(B14,'様式4・小学部（低）'!$I$17:$Q$136,4,FALSE))</f>
        <v/>
      </c>
      <c r="F14" s="167" t="str">
        <f>IF(B14="","",VLOOKUP(B14,'様式4・小学部（低）'!$I$17:$Q$136,5,FALSE))</f>
        <v/>
      </c>
      <c r="G14" s="395" t="str">
        <f>IF(B14="","",VLOOKUP(B14,'様式4・小学部（低）'!$I$17:$Q$136,7,FALSE))</f>
        <v/>
      </c>
      <c r="H14" s="198"/>
    </row>
    <row r="15" spans="1:8" ht="80.099999999999994" customHeight="1" x14ac:dyDescent="0.45">
      <c r="A15" s="161" t="s">
        <v>2142</v>
      </c>
      <c r="B15" s="168"/>
      <c r="C15" s="393"/>
      <c r="D15" s="393"/>
      <c r="E15" s="169" t="str">
        <f>IF(B15="","",VLOOKUP(B15,ア!$A$2:$C$787,2,FALSE))</f>
        <v/>
      </c>
      <c r="F15" s="170" t="str">
        <f>IF(B15="","",VLOOKUP(B15,ア!$A$2:$C$787,3,FALSE))</f>
        <v/>
      </c>
      <c r="G15" s="396"/>
      <c r="H15" s="199"/>
    </row>
    <row r="16" spans="1:8" ht="80.099999999999994" customHeight="1" x14ac:dyDescent="0.45">
      <c r="A16" s="161" t="s">
        <v>2142</v>
      </c>
      <c r="B16" s="168"/>
      <c r="C16" s="394"/>
      <c r="D16" s="394"/>
      <c r="E16" s="169" t="str">
        <f>IF(B16="","",VLOOKUP(B16,ア!$A$2:$C$787,2,FALSE))</f>
        <v/>
      </c>
      <c r="F16" s="170" t="str">
        <f>IF(B16="","",VLOOKUP(B16,ア!$A$2:$C$787,3,FALSE))</f>
        <v/>
      </c>
      <c r="G16" s="397"/>
      <c r="H16" s="200"/>
    </row>
    <row r="17" spans="1:8" ht="80.099999999999994" customHeight="1" x14ac:dyDescent="0.45">
      <c r="A17" s="164">
        <v>4</v>
      </c>
      <c r="B17" s="165"/>
      <c r="C17" s="392" t="str">
        <f>IF(B17="","",VLOOKUP(B17,'様式4・小学部（低）'!$I$17:$Q$136,2,FALSE))</f>
        <v/>
      </c>
      <c r="D17" s="392" t="str">
        <f>IF(B17="","",VLOOKUP(B17,'様式4・小学部（低）'!$I$17:$Q$136,3,FALSE))</f>
        <v/>
      </c>
      <c r="E17" s="166" t="str">
        <f>IF(B17="","",VLOOKUP(B17,'様式4・小学部（低）'!$I$17:$Q$136,4,FALSE))</f>
        <v/>
      </c>
      <c r="F17" s="167" t="str">
        <f>IF(B17="","",VLOOKUP(B17,'様式4・小学部（低）'!$I$17:$Q$136,5,FALSE))</f>
        <v/>
      </c>
      <c r="G17" s="395" t="str">
        <f>IF(B17="","",VLOOKUP(B17,'様式4・小学部（低）'!$I$17:$Q$136,7,FALSE))</f>
        <v/>
      </c>
      <c r="H17" s="198"/>
    </row>
    <row r="18" spans="1:8" ht="80.099999999999994" customHeight="1" x14ac:dyDescent="0.45">
      <c r="A18" s="161" t="s">
        <v>2142</v>
      </c>
      <c r="B18" s="168"/>
      <c r="C18" s="393"/>
      <c r="D18" s="393"/>
      <c r="E18" s="169" t="str">
        <f>IF(B18="","",VLOOKUP(B18,ア!$A$2:$C$787,2,FALSE))</f>
        <v/>
      </c>
      <c r="F18" s="170" t="str">
        <f>IF(B18="","",VLOOKUP(B18,ア!$A$2:$C$787,3,FALSE))</f>
        <v/>
      </c>
      <c r="G18" s="396"/>
      <c r="H18" s="199"/>
    </row>
    <row r="19" spans="1:8" ht="80.099999999999994" customHeight="1" x14ac:dyDescent="0.45">
      <c r="A19" s="161" t="s">
        <v>2142</v>
      </c>
      <c r="B19" s="168"/>
      <c r="C19" s="394"/>
      <c r="D19" s="394"/>
      <c r="E19" s="169" t="str">
        <f>IF(B19="","",VLOOKUP(B19,ア!$A$2:$C$787,2,FALSE))</f>
        <v/>
      </c>
      <c r="F19" s="170" t="str">
        <f>IF(B19="","",VLOOKUP(B19,ア!$A$2:$C$787,3,FALSE))</f>
        <v/>
      </c>
      <c r="G19" s="397"/>
      <c r="H19" s="200"/>
    </row>
    <row r="20" spans="1:8" ht="80.099999999999994" customHeight="1" x14ac:dyDescent="0.45">
      <c r="A20" s="164">
        <v>5</v>
      </c>
      <c r="B20" s="165"/>
      <c r="C20" s="392" t="str">
        <f>IF(B20="","",VLOOKUP(B20,'様式4・小学部（低）'!$I$17:$Q$136,2,FALSE))</f>
        <v/>
      </c>
      <c r="D20" s="392" t="str">
        <f>IF(B20="","",VLOOKUP(B20,'様式4・小学部（低）'!$I$17:$Q$136,3,FALSE))</f>
        <v/>
      </c>
      <c r="E20" s="166" t="str">
        <f>IF(B20="","",VLOOKUP(B20,'様式4・小学部（低）'!$I$17:$Q$136,4,FALSE))</f>
        <v/>
      </c>
      <c r="F20" s="167" t="str">
        <f>IF(B20="","",VLOOKUP(B20,'様式4・小学部（低）'!$I$17:$Q$136,5,FALSE))</f>
        <v/>
      </c>
      <c r="G20" s="395" t="str">
        <f>IF(B20="","",VLOOKUP(B20,'様式4・小学部（低）'!$I$17:$Q$136,7,FALSE))</f>
        <v/>
      </c>
      <c r="H20" s="198"/>
    </row>
    <row r="21" spans="1:8" ht="80.099999999999994" customHeight="1" x14ac:dyDescent="0.45">
      <c r="A21" s="161" t="s">
        <v>2142</v>
      </c>
      <c r="B21" s="168"/>
      <c r="C21" s="393"/>
      <c r="D21" s="393"/>
      <c r="E21" s="169" t="str">
        <f>IF(B21="","",VLOOKUP(B21,ア!$A$2:$C$787,2,FALSE))</f>
        <v/>
      </c>
      <c r="F21" s="170" t="str">
        <f>IF(B21="","",VLOOKUP(B21,ア!$A$2:$C$787,3,FALSE))</f>
        <v/>
      </c>
      <c r="G21" s="396"/>
      <c r="H21" s="199"/>
    </row>
    <row r="22" spans="1:8" ht="80.099999999999994" customHeight="1" x14ac:dyDescent="0.45">
      <c r="A22" s="161" t="s">
        <v>2142</v>
      </c>
      <c r="B22" s="168"/>
      <c r="C22" s="394"/>
      <c r="D22" s="394"/>
      <c r="E22" s="169" t="str">
        <f>IF(B22="","",VLOOKUP(B22,ア!$A$2:$C$787,2,FALSE))</f>
        <v/>
      </c>
      <c r="F22" s="170" t="str">
        <f>IF(B22="","",VLOOKUP(B22,ア!$A$2:$C$787,3,FALSE))</f>
        <v/>
      </c>
      <c r="G22" s="397"/>
      <c r="H22" s="200"/>
    </row>
    <row r="23" spans="1:8" ht="80.099999999999994" customHeight="1" x14ac:dyDescent="0.45">
      <c r="A23" s="164">
        <v>6</v>
      </c>
      <c r="B23" s="165"/>
      <c r="C23" s="392" t="str">
        <f>IF(B23="","",VLOOKUP(B23,'様式4・小学部（低）'!$I$17:$Q$136,2,FALSE))</f>
        <v/>
      </c>
      <c r="D23" s="392" t="str">
        <f>IF(B23="","",VLOOKUP(B23,'様式4・小学部（低）'!$I$17:$Q$136,3,FALSE))</f>
        <v/>
      </c>
      <c r="E23" s="166" t="str">
        <f>IF(B23="","",VLOOKUP(B23,'様式4・小学部（低）'!$I$17:$Q$136,4,FALSE))</f>
        <v/>
      </c>
      <c r="F23" s="167" t="str">
        <f>IF(B23="","",VLOOKUP(B23,'様式4・小学部（低）'!$I$17:$Q$136,5,FALSE))</f>
        <v/>
      </c>
      <c r="G23" s="395" t="str">
        <f>IF(B23="","",VLOOKUP(B23,'様式4・小学部（低）'!$I$17:$Q$136,7,FALSE))</f>
        <v/>
      </c>
      <c r="H23" s="198"/>
    </row>
    <row r="24" spans="1:8" ht="80.099999999999994" customHeight="1" x14ac:dyDescent="0.45">
      <c r="A24" s="161" t="s">
        <v>2142</v>
      </c>
      <c r="B24" s="168"/>
      <c r="C24" s="393"/>
      <c r="D24" s="393"/>
      <c r="E24" s="169" t="str">
        <f>IF(B24="","",VLOOKUP(B24,ア!$A$2:$C$787,2,FALSE))</f>
        <v/>
      </c>
      <c r="F24" s="170" t="str">
        <f>IF(B24="","",VLOOKUP(B24,ア!$A$2:$C$787,3,FALSE))</f>
        <v/>
      </c>
      <c r="G24" s="396"/>
      <c r="H24" s="199"/>
    </row>
    <row r="25" spans="1:8" ht="80.099999999999994" customHeight="1" x14ac:dyDescent="0.45">
      <c r="A25" s="161" t="s">
        <v>2142</v>
      </c>
      <c r="B25" s="168"/>
      <c r="C25" s="394"/>
      <c r="D25" s="394"/>
      <c r="E25" s="169" t="str">
        <f>IF(B25="","",VLOOKUP(B25,ア!$A$2:$C$787,2,FALSE))</f>
        <v/>
      </c>
      <c r="F25" s="170" t="str">
        <f>IF(B25="","",VLOOKUP(B25,ア!$A$2:$C$787,3,FALSE))</f>
        <v/>
      </c>
      <c r="G25" s="397"/>
      <c r="H25" s="200"/>
    </row>
    <row r="26" spans="1:8" ht="80.099999999999994" customHeight="1" x14ac:dyDescent="0.45">
      <c r="A26" s="164">
        <v>7</v>
      </c>
      <c r="B26" s="165"/>
      <c r="C26" s="392" t="str">
        <f>IF(B26="","",VLOOKUP(B26,'様式4・小学部（低）'!$I$17:$Q$136,2,FALSE))</f>
        <v/>
      </c>
      <c r="D26" s="392" t="str">
        <f>IF(B26="","",VLOOKUP(B26,'様式4・小学部（低）'!$I$17:$Q$136,3,FALSE))</f>
        <v/>
      </c>
      <c r="E26" s="166" t="str">
        <f>IF(B26="","",VLOOKUP(B26,'様式4・小学部（低）'!$I$17:$Q$136,4,FALSE))</f>
        <v/>
      </c>
      <c r="F26" s="167" t="str">
        <f>IF(B26="","",VLOOKUP(B26,'様式4・小学部（低）'!$I$17:$Q$136,5,FALSE))</f>
        <v/>
      </c>
      <c r="G26" s="395" t="str">
        <f>IF(B26="","",VLOOKUP(B26,'様式4・小学部（低）'!$I$17:$Q$136,7,FALSE))</f>
        <v/>
      </c>
      <c r="H26" s="198"/>
    </row>
    <row r="27" spans="1:8" ht="80.099999999999994" customHeight="1" x14ac:dyDescent="0.45">
      <c r="A27" s="161" t="s">
        <v>2142</v>
      </c>
      <c r="B27" s="168"/>
      <c r="C27" s="393"/>
      <c r="D27" s="393"/>
      <c r="E27" s="169" t="str">
        <f>IF(B27="","",VLOOKUP(B27,ア!$A$2:$C$787,2,FALSE))</f>
        <v/>
      </c>
      <c r="F27" s="170" t="str">
        <f>IF(B27="","",VLOOKUP(B27,ア!$A$2:$C$787,3,FALSE))</f>
        <v/>
      </c>
      <c r="G27" s="396"/>
      <c r="H27" s="199"/>
    </row>
    <row r="28" spans="1:8" ht="80.099999999999994" customHeight="1" x14ac:dyDescent="0.45">
      <c r="A28" s="161" t="s">
        <v>2142</v>
      </c>
      <c r="B28" s="168"/>
      <c r="C28" s="394"/>
      <c r="D28" s="394"/>
      <c r="E28" s="169" t="str">
        <f>IF(B28="","",VLOOKUP(B28,ア!$A$2:$C$787,2,FALSE))</f>
        <v/>
      </c>
      <c r="F28" s="170" t="str">
        <f>IF(B28="","",VLOOKUP(B28,ア!$A$2:$C$787,3,FALSE))</f>
        <v/>
      </c>
      <c r="G28" s="397"/>
      <c r="H28" s="200"/>
    </row>
    <row r="29" spans="1:8" ht="80.099999999999994" customHeight="1" x14ac:dyDescent="0.45">
      <c r="A29" s="164">
        <v>8</v>
      </c>
      <c r="B29" s="165"/>
      <c r="C29" s="392" t="str">
        <f>IF(B29="","",VLOOKUP(B29,'様式4・小学部（低）'!$I$17:$Q$136,2,FALSE))</f>
        <v/>
      </c>
      <c r="D29" s="392" t="str">
        <f>IF(B29="","",VLOOKUP(B29,'様式4・小学部（低）'!$I$17:$Q$136,3,FALSE))</f>
        <v/>
      </c>
      <c r="E29" s="166" t="str">
        <f>IF(B29="","",VLOOKUP(B29,'様式4・小学部（低）'!$I$17:$Q$136,4,FALSE))</f>
        <v/>
      </c>
      <c r="F29" s="167" t="str">
        <f>IF(B29="","",VLOOKUP(B29,'様式4・小学部（低）'!$I$17:$Q$136,5,FALSE))</f>
        <v/>
      </c>
      <c r="G29" s="395" t="str">
        <f>IF(B29="","",VLOOKUP(B29,'様式4・小学部（低）'!$I$17:$Q$136,7,FALSE))</f>
        <v/>
      </c>
      <c r="H29" s="198"/>
    </row>
    <row r="30" spans="1:8" ht="80.099999999999994" customHeight="1" x14ac:dyDescent="0.45">
      <c r="A30" s="161" t="s">
        <v>2142</v>
      </c>
      <c r="B30" s="168"/>
      <c r="C30" s="393"/>
      <c r="D30" s="393"/>
      <c r="E30" s="169" t="str">
        <f>IF(B30="","",VLOOKUP(B30,ア!$A$2:$C$787,2,FALSE))</f>
        <v/>
      </c>
      <c r="F30" s="170" t="str">
        <f>IF(B30="","",VLOOKUP(B30,ア!$A$2:$C$787,3,FALSE))</f>
        <v/>
      </c>
      <c r="G30" s="396"/>
      <c r="H30" s="199"/>
    </row>
    <row r="31" spans="1:8" ht="80.099999999999994" customHeight="1" x14ac:dyDescent="0.45">
      <c r="A31" s="161" t="s">
        <v>2142</v>
      </c>
      <c r="B31" s="168"/>
      <c r="C31" s="394"/>
      <c r="D31" s="394"/>
      <c r="E31" s="169" t="str">
        <f>IF(B31="","",VLOOKUP(B31,ア!$A$2:$C$787,2,FALSE))</f>
        <v/>
      </c>
      <c r="F31" s="170" t="str">
        <f>IF(B31="","",VLOOKUP(B31,ア!$A$2:$C$787,3,FALSE))</f>
        <v/>
      </c>
      <c r="G31" s="397"/>
      <c r="H31" s="200"/>
    </row>
    <row r="32" spans="1:8" ht="80.099999999999994" customHeight="1" x14ac:dyDescent="0.45">
      <c r="A32" s="164">
        <v>9</v>
      </c>
      <c r="B32" s="165"/>
      <c r="C32" s="392" t="str">
        <f>IF(B32="","",VLOOKUP(B32,'様式4・小学部（低）'!$I$17:$Q$136,2,FALSE))</f>
        <v/>
      </c>
      <c r="D32" s="392" t="str">
        <f>IF(B32="","",VLOOKUP(B32,'様式4・小学部（低）'!$I$17:$Q$136,3,FALSE))</f>
        <v/>
      </c>
      <c r="E32" s="166" t="str">
        <f>IF(B32="","",VLOOKUP(B32,'様式4・小学部（低）'!$I$17:$Q$136,4,FALSE))</f>
        <v/>
      </c>
      <c r="F32" s="167" t="str">
        <f>IF(B32="","",VLOOKUP(B32,'様式4・小学部（低）'!$I$17:$Q$136,5,FALSE))</f>
        <v/>
      </c>
      <c r="G32" s="395" t="str">
        <f>IF(B32="","",VLOOKUP(B32,'様式4・小学部（低）'!$I$17:$Q$136,7,FALSE))</f>
        <v/>
      </c>
      <c r="H32" s="198"/>
    </row>
    <row r="33" spans="1:8" ht="80.099999999999994" customHeight="1" x14ac:dyDescent="0.45">
      <c r="A33" s="161" t="s">
        <v>2142</v>
      </c>
      <c r="B33" s="168"/>
      <c r="C33" s="393"/>
      <c r="D33" s="393"/>
      <c r="E33" s="169" t="str">
        <f>IF(B33="","",VLOOKUP(B33,ア!$A$2:$C$787,2,FALSE))</f>
        <v/>
      </c>
      <c r="F33" s="170" t="str">
        <f>IF(B33="","",VLOOKUP(B33,ア!$A$2:$C$787,3,FALSE))</f>
        <v/>
      </c>
      <c r="G33" s="396"/>
      <c r="H33" s="199"/>
    </row>
    <row r="34" spans="1:8" ht="80.099999999999994" customHeight="1" x14ac:dyDescent="0.45">
      <c r="A34" s="161" t="s">
        <v>2142</v>
      </c>
      <c r="B34" s="168"/>
      <c r="C34" s="394"/>
      <c r="D34" s="394"/>
      <c r="E34" s="169" t="str">
        <f>IF(B34="","",VLOOKUP(B34,ア!$A$2:$C$787,2,FALSE))</f>
        <v/>
      </c>
      <c r="F34" s="170" t="str">
        <f>IF(B34="","",VLOOKUP(B34,ア!$A$2:$C$787,3,FALSE))</f>
        <v/>
      </c>
      <c r="G34" s="397"/>
      <c r="H34" s="200"/>
    </row>
    <row r="35" spans="1:8" ht="80.099999999999994" customHeight="1" x14ac:dyDescent="0.45">
      <c r="A35" s="164">
        <v>10</v>
      </c>
      <c r="B35" s="165"/>
      <c r="C35" s="392" t="str">
        <f>IF(B35="","",VLOOKUP(B35,'様式4・小学部（低）'!$I$17:$Q$136,2,FALSE))</f>
        <v/>
      </c>
      <c r="D35" s="392" t="str">
        <f>IF(B35="","",VLOOKUP(B35,'様式4・小学部（低）'!$I$17:$Q$136,3,FALSE))</f>
        <v/>
      </c>
      <c r="E35" s="166" t="str">
        <f>IF(B35="","",VLOOKUP(B35,'様式4・小学部（低）'!$I$17:$Q$136,4,FALSE))</f>
        <v/>
      </c>
      <c r="F35" s="167" t="str">
        <f>IF(B35="","",VLOOKUP(B35,'様式4・小学部（低）'!$I$17:$Q$136,5,FALSE))</f>
        <v/>
      </c>
      <c r="G35" s="395" t="str">
        <f>IF(B35="","",VLOOKUP(B35,'様式4・小学部（低）'!$I$17:$Q$136,7,FALSE))</f>
        <v/>
      </c>
      <c r="H35" s="198"/>
    </row>
    <row r="36" spans="1:8" ht="80.099999999999994" customHeight="1" x14ac:dyDescent="0.45">
      <c r="A36" s="161" t="s">
        <v>2142</v>
      </c>
      <c r="B36" s="168"/>
      <c r="C36" s="393"/>
      <c r="D36" s="393"/>
      <c r="E36" s="169" t="str">
        <f>IF(B36="","",VLOOKUP(B36,ア!$A$2:$C$787,2,FALSE))</f>
        <v/>
      </c>
      <c r="F36" s="170" t="str">
        <f>IF(B36="","",VLOOKUP(B36,ア!$A$2:$C$787,3,FALSE))</f>
        <v/>
      </c>
      <c r="G36" s="396"/>
      <c r="H36" s="199"/>
    </row>
    <row r="37" spans="1:8" ht="80.099999999999994" customHeight="1" x14ac:dyDescent="0.45">
      <c r="A37" s="161" t="s">
        <v>2142</v>
      </c>
      <c r="B37" s="168"/>
      <c r="C37" s="394"/>
      <c r="D37" s="394"/>
      <c r="E37" s="169" t="str">
        <f>IF(B37="","",VLOOKUP(B37,ア!$A$2:$C$787,2,FALSE))</f>
        <v/>
      </c>
      <c r="F37" s="170" t="str">
        <f>IF(B37="","",VLOOKUP(B37,ア!$A$2:$C$787,3,FALSE))</f>
        <v/>
      </c>
      <c r="G37" s="397"/>
      <c r="H37" s="200"/>
    </row>
    <row r="38" spans="1:8" ht="80.099999999999994" customHeight="1" x14ac:dyDescent="0.45">
      <c r="A38" s="164">
        <v>11</v>
      </c>
      <c r="B38" s="165"/>
      <c r="C38" s="392" t="str">
        <f>IF(B38="","",VLOOKUP(B38,'様式4・小学部（低）'!$I$17:$Q$136,2,FALSE))</f>
        <v/>
      </c>
      <c r="D38" s="392" t="str">
        <f>IF(B38="","",VLOOKUP(B38,'様式4・小学部（低）'!$I$17:$Q$136,3,FALSE))</f>
        <v/>
      </c>
      <c r="E38" s="166" t="str">
        <f>IF(B38="","",VLOOKUP(B38,'様式4・小学部（低）'!$I$17:$Q$136,4,FALSE))</f>
        <v/>
      </c>
      <c r="F38" s="167" t="str">
        <f>IF(B38="","",VLOOKUP(B38,'様式4・小学部（低）'!$I$17:$Q$136,5,FALSE))</f>
        <v/>
      </c>
      <c r="G38" s="395" t="str">
        <f>IF(B38="","",VLOOKUP(B38,'様式4・小学部（低）'!$I$17:$Q$136,7,FALSE))</f>
        <v/>
      </c>
      <c r="H38" s="198"/>
    </row>
    <row r="39" spans="1:8" ht="80.099999999999994" customHeight="1" x14ac:dyDescent="0.45">
      <c r="A39" s="161" t="s">
        <v>2142</v>
      </c>
      <c r="B39" s="168"/>
      <c r="C39" s="393"/>
      <c r="D39" s="393"/>
      <c r="E39" s="169" t="str">
        <f>IF(B39="","",VLOOKUP(B39,ア!$A$2:$C$787,2,FALSE))</f>
        <v/>
      </c>
      <c r="F39" s="170" t="str">
        <f>IF(B39="","",VLOOKUP(B39,ア!$A$2:$C$787,3,FALSE))</f>
        <v/>
      </c>
      <c r="G39" s="396"/>
      <c r="H39" s="199"/>
    </row>
    <row r="40" spans="1:8" ht="80.099999999999994" customHeight="1" x14ac:dyDescent="0.45">
      <c r="A40" s="161" t="s">
        <v>2142</v>
      </c>
      <c r="B40" s="168"/>
      <c r="C40" s="394"/>
      <c r="D40" s="394"/>
      <c r="E40" s="169" t="str">
        <f>IF(B40="","",VLOOKUP(B40,ア!$A$2:$C$787,2,FALSE))</f>
        <v/>
      </c>
      <c r="F40" s="170" t="str">
        <f>IF(B40="","",VLOOKUP(B40,ア!$A$2:$C$787,3,FALSE))</f>
        <v/>
      </c>
      <c r="G40" s="397"/>
      <c r="H40" s="200"/>
    </row>
    <row r="41" spans="1:8" ht="80.099999999999994" customHeight="1" x14ac:dyDescent="0.45">
      <c r="A41" s="164">
        <v>12</v>
      </c>
      <c r="B41" s="165"/>
      <c r="C41" s="392" t="str">
        <f>IF(B41="","",VLOOKUP(B41,'様式4・小学部（低）'!$I$17:$Q$136,2,FALSE))</f>
        <v/>
      </c>
      <c r="D41" s="392" t="str">
        <f>IF(B41="","",VLOOKUP(B41,'様式4・小学部（低）'!$I$17:$Q$136,3,FALSE))</f>
        <v/>
      </c>
      <c r="E41" s="166" t="str">
        <f>IF(B41="","",VLOOKUP(B41,'様式4・小学部（低）'!$I$17:$Q$136,4,FALSE))</f>
        <v/>
      </c>
      <c r="F41" s="167" t="str">
        <f>IF(B41="","",VLOOKUP(B41,'様式4・小学部（低）'!$I$17:$Q$136,5,FALSE))</f>
        <v/>
      </c>
      <c r="G41" s="395" t="str">
        <f>IF(B41="","",VLOOKUP(B41,'様式4・小学部（低）'!$I$17:$Q$136,7,FALSE))</f>
        <v/>
      </c>
      <c r="H41" s="198"/>
    </row>
    <row r="42" spans="1:8" ht="80.099999999999994" customHeight="1" x14ac:dyDescent="0.45">
      <c r="A42" s="161" t="s">
        <v>2142</v>
      </c>
      <c r="B42" s="168"/>
      <c r="C42" s="393"/>
      <c r="D42" s="393"/>
      <c r="E42" s="169" t="str">
        <f>IF(B42="","",VLOOKUP(B42,ア!$A$2:$C$787,2,FALSE))</f>
        <v/>
      </c>
      <c r="F42" s="170" t="str">
        <f>IF(B42="","",VLOOKUP(B42,ア!$A$2:$C$787,3,FALSE))</f>
        <v/>
      </c>
      <c r="G42" s="396"/>
      <c r="H42" s="199"/>
    </row>
    <row r="43" spans="1:8" ht="80.099999999999994" customHeight="1" x14ac:dyDescent="0.45">
      <c r="A43" s="161" t="s">
        <v>2142</v>
      </c>
      <c r="B43" s="168"/>
      <c r="C43" s="394"/>
      <c r="D43" s="394"/>
      <c r="E43" s="169" t="str">
        <f>IF(B43="","",VLOOKUP(B43,ア!$A$2:$C$787,2,FALSE))</f>
        <v/>
      </c>
      <c r="F43" s="170" t="str">
        <f>IF(B43="","",VLOOKUP(B43,ア!$A$2:$C$787,3,FALSE))</f>
        <v/>
      </c>
      <c r="G43" s="397"/>
      <c r="H43" s="200"/>
    </row>
    <row r="44" spans="1:8" ht="80.099999999999994" customHeight="1" x14ac:dyDescent="0.45">
      <c r="A44" s="164">
        <v>13</v>
      </c>
      <c r="B44" s="165"/>
      <c r="C44" s="392" t="str">
        <f>IF(B44="","",VLOOKUP(B44,'様式4・小学部（低）'!$I$17:$Q$136,2,FALSE))</f>
        <v/>
      </c>
      <c r="D44" s="392" t="str">
        <f>IF(B44="","",VLOOKUP(B44,'様式4・小学部（低）'!$I$17:$Q$136,3,FALSE))</f>
        <v/>
      </c>
      <c r="E44" s="166" t="str">
        <f>IF(B44="","",VLOOKUP(B44,'様式4・小学部（低）'!$I$17:$Q$136,4,FALSE))</f>
        <v/>
      </c>
      <c r="F44" s="167" t="str">
        <f>IF(B44="","",VLOOKUP(B44,'様式4・小学部（低）'!$I$17:$Q$136,5,FALSE))</f>
        <v/>
      </c>
      <c r="G44" s="395" t="str">
        <f>IF(B44="","",VLOOKUP(B44,'様式4・小学部（低）'!$I$17:$Q$136,7,FALSE))</f>
        <v/>
      </c>
      <c r="H44" s="198"/>
    </row>
    <row r="45" spans="1:8" ht="80.099999999999994" customHeight="1" x14ac:dyDescent="0.45">
      <c r="A45" s="161" t="s">
        <v>2142</v>
      </c>
      <c r="B45" s="168"/>
      <c r="C45" s="393"/>
      <c r="D45" s="393"/>
      <c r="E45" s="169" t="str">
        <f>IF(B45="","",VLOOKUP(B45,ア!$A$2:$C$787,2,FALSE))</f>
        <v/>
      </c>
      <c r="F45" s="170" t="str">
        <f>IF(B45="","",VLOOKUP(B45,ア!$A$2:$C$787,3,FALSE))</f>
        <v/>
      </c>
      <c r="G45" s="396"/>
      <c r="H45" s="199"/>
    </row>
    <row r="46" spans="1:8" ht="80.099999999999994" customHeight="1" x14ac:dyDescent="0.45">
      <c r="A46" s="161" t="s">
        <v>2142</v>
      </c>
      <c r="B46" s="168"/>
      <c r="C46" s="394"/>
      <c r="D46" s="394"/>
      <c r="E46" s="169" t="str">
        <f>IF(B46="","",VLOOKUP(B46,ア!$A$2:$C$787,2,FALSE))</f>
        <v/>
      </c>
      <c r="F46" s="170" t="str">
        <f>IF(B46="","",VLOOKUP(B46,ア!$A$2:$C$787,3,FALSE))</f>
        <v/>
      </c>
      <c r="G46" s="397"/>
      <c r="H46" s="200"/>
    </row>
    <row r="47" spans="1:8" ht="80.099999999999994" customHeight="1" x14ac:dyDescent="0.45">
      <c r="A47" s="164">
        <v>14</v>
      </c>
      <c r="B47" s="165"/>
      <c r="C47" s="392" t="str">
        <f>IF(B47="","",VLOOKUP(B47,'様式4・小学部（低）'!$I$17:$Q$136,2,FALSE))</f>
        <v/>
      </c>
      <c r="D47" s="392" t="str">
        <f>IF(B47="","",VLOOKUP(B47,'様式4・小学部（低）'!$I$17:$Q$136,3,FALSE))</f>
        <v/>
      </c>
      <c r="E47" s="166" t="str">
        <f>IF(B47="","",VLOOKUP(B47,'様式4・小学部（低）'!$I$17:$Q$136,4,FALSE))</f>
        <v/>
      </c>
      <c r="F47" s="167" t="str">
        <f>IF(B47="","",VLOOKUP(B47,'様式4・小学部（低）'!$I$17:$Q$136,5,FALSE))</f>
        <v/>
      </c>
      <c r="G47" s="395" t="str">
        <f>IF(B47="","",VLOOKUP(B47,'様式4・小学部（低）'!$I$17:$Q$136,7,FALSE))</f>
        <v/>
      </c>
      <c r="H47" s="198"/>
    </row>
    <row r="48" spans="1:8" ht="80.099999999999994" customHeight="1" x14ac:dyDescent="0.45">
      <c r="A48" s="161" t="s">
        <v>2142</v>
      </c>
      <c r="B48" s="168"/>
      <c r="C48" s="393"/>
      <c r="D48" s="393"/>
      <c r="E48" s="169" t="str">
        <f>IF(B48="","",VLOOKUP(B48,ア!$A$2:$C$787,2,FALSE))</f>
        <v/>
      </c>
      <c r="F48" s="170" t="str">
        <f>IF(B48="","",VLOOKUP(B48,ア!$A$2:$C$787,3,FALSE))</f>
        <v/>
      </c>
      <c r="G48" s="396"/>
      <c r="H48" s="199"/>
    </row>
    <row r="49" spans="1:8" ht="80.099999999999994" customHeight="1" x14ac:dyDescent="0.45">
      <c r="A49" s="161" t="s">
        <v>2142</v>
      </c>
      <c r="B49" s="168"/>
      <c r="C49" s="394"/>
      <c r="D49" s="394"/>
      <c r="E49" s="169" t="str">
        <f>IF(B49="","",VLOOKUP(B49,ア!$A$2:$C$787,2,FALSE))</f>
        <v/>
      </c>
      <c r="F49" s="170" t="str">
        <f>IF(B49="","",VLOOKUP(B49,ア!$A$2:$C$787,3,FALSE))</f>
        <v/>
      </c>
      <c r="G49" s="397"/>
      <c r="H49" s="200"/>
    </row>
    <row r="50" spans="1:8" ht="80.099999999999994" customHeight="1" x14ac:dyDescent="0.45">
      <c r="A50" s="164">
        <v>15</v>
      </c>
      <c r="B50" s="165"/>
      <c r="C50" s="392" t="str">
        <f>IF(B50="","",VLOOKUP(B50,'様式4・小学部（低）'!$I$17:$Q$136,2,FALSE))</f>
        <v/>
      </c>
      <c r="D50" s="392" t="str">
        <f>IF(B50="","",VLOOKUP(B50,'様式4・小学部（低）'!$I$17:$Q$136,3,FALSE))</f>
        <v/>
      </c>
      <c r="E50" s="166" t="str">
        <f>IF(B50="","",VLOOKUP(B50,'様式4・小学部（低）'!$I$17:$Q$136,4,FALSE))</f>
        <v/>
      </c>
      <c r="F50" s="167" t="str">
        <f>IF(B50="","",VLOOKUP(B50,'様式4・小学部（低）'!$I$17:$Q$136,5,FALSE))</f>
        <v/>
      </c>
      <c r="G50" s="395" t="str">
        <f>IF(B50="","",VLOOKUP(B50,'様式4・小学部（低）'!$I$17:$Q$136,7,FALSE))</f>
        <v/>
      </c>
      <c r="H50" s="198"/>
    </row>
    <row r="51" spans="1:8" ht="80.099999999999994" customHeight="1" x14ac:dyDescent="0.45">
      <c r="A51" s="161" t="s">
        <v>2142</v>
      </c>
      <c r="B51" s="168"/>
      <c r="C51" s="393"/>
      <c r="D51" s="393"/>
      <c r="E51" s="169" t="str">
        <f>IF(B51="","",VLOOKUP(B51,ア!$A$2:$C$787,2,FALSE))</f>
        <v/>
      </c>
      <c r="F51" s="170" t="str">
        <f>IF(B51="","",VLOOKUP(B51,ア!$A$2:$C$787,3,FALSE))</f>
        <v/>
      </c>
      <c r="G51" s="396"/>
      <c r="H51" s="199"/>
    </row>
    <row r="52" spans="1:8" ht="80.099999999999994" customHeight="1" x14ac:dyDescent="0.45">
      <c r="A52" s="161" t="s">
        <v>2142</v>
      </c>
      <c r="B52" s="168"/>
      <c r="C52" s="394"/>
      <c r="D52" s="394"/>
      <c r="E52" s="169" t="str">
        <f>IF(B52="","",VLOOKUP(B52,ア!$A$2:$C$787,2,FALSE))</f>
        <v/>
      </c>
      <c r="F52" s="170" t="str">
        <f>IF(B52="","",VLOOKUP(B52,ア!$A$2:$C$787,3,FALSE))</f>
        <v/>
      </c>
      <c r="G52" s="397"/>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34" zoomScale="85" zoomScaleNormal="100" zoomScaleSheetLayoutView="85" workbookViewId="0">
      <selection activeCell="X23" sqref="X23:X24"/>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77" t="str">
        <f>'様式4・小学部（低）'!W3</f>
        <v>小学部（低）</v>
      </c>
      <c r="B1" s="378"/>
      <c r="C1" s="379" t="s">
        <v>5528</v>
      </c>
      <c r="D1" s="380"/>
      <c r="E1" s="157"/>
      <c r="F1" s="386"/>
      <c r="G1" s="386"/>
      <c r="H1" s="386"/>
      <c r="I1" s="386"/>
    </row>
    <row r="2" spans="1:9" ht="29.25" customHeight="1" x14ac:dyDescent="0.45">
      <c r="A2" s="382" t="str">
        <f>様式３・小１!$A$2</f>
        <v>令和８年度使用教科用図書図書選定理由一覧表（支援学校用）</v>
      </c>
      <c r="B2" s="382"/>
      <c r="C2" s="382"/>
      <c r="D2" s="382"/>
      <c r="E2" s="382"/>
      <c r="F2" s="382"/>
      <c r="G2" s="382"/>
      <c r="H2" s="382"/>
      <c r="I2" s="382"/>
    </row>
    <row r="3" spans="1:9" s="1" customFormat="1" ht="22.5" customHeight="1" x14ac:dyDescent="0.2">
      <c r="A3" s="398"/>
      <c r="B3" s="398"/>
      <c r="C3" s="398"/>
      <c r="D3" s="289"/>
      <c r="E3" s="289"/>
      <c r="F3" s="383" t="str">
        <f>様式３・小１!F3</f>
        <v>学校名　　　大阪府立富田林支援学校　　　小学部（低）</v>
      </c>
      <c r="G3" s="383"/>
      <c r="H3" s="383"/>
      <c r="I3" s="383"/>
    </row>
    <row r="4" spans="1:9" s="1" customFormat="1" ht="20.55" customHeight="1" x14ac:dyDescent="0.2">
      <c r="A4" s="171"/>
      <c r="B4" s="171"/>
      <c r="C4" s="171"/>
      <c r="D4" s="171"/>
      <c r="E4" s="171"/>
      <c r="F4" s="282" t="s">
        <v>5529</v>
      </c>
      <c r="G4" s="282"/>
      <c r="H4" s="282"/>
      <c r="I4" s="282"/>
    </row>
    <row r="5" spans="1:9" s="1" customFormat="1" ht="20.55" customHeight="1" x14ac:dyDescent="0.2">
      <c r="A5" s="384" t="s">
        <v>2019</v>
      </c>
      <c r="B5" s="384"/>
      <c r="C5" s="384"/>
      <c r="D5" s="171"/>
      <c r="E5" s="171"/>
    </row>
    <row r="6" spans="1:9" ht="20.55" customHeight="1" x14ac:dyDescent="0.45">
      <c r="A6" s="384"/>
      <c r="B6" s="384"/>
      <c r="C6" s="384"/>
      <c r="D6" s="172"/>
      <c r="E6" s="172"/>
      <c r="F6" s="282"/>
      <c r="G6" s="282"/>
      <c r="H6" s="282"/>
      <c r="I6" s="282"/>
    </row>
    <row r="7" spans="1:9" s="2" customFormat="1" ht="100.05"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80" t="str">
        <f>IF(B8="","",VLOOKUP(B8,'様式4・小学部（低）'!$R$17:$Z$136,2,FALSE))</f>
        <v>国語</v>
      </c>
      <c r="D8" s="180" t="str">
        <f>IF(B8="","",VLOOKUP(B8,'様式4・小学部（低）'!$R$17:$Z$136,3,FALSE))</f>
        <v>国語</v>
      </c>
      <c r="E8" s="178" t="str">
        <f>IF(B8="","",VLOOKUP(B8,'様式4・小学部（低）'!$R$17:$Z$136,4,FALSE))</f>
        <v>28-1　福　音　館</v>
      </c>
      <c r="F8" s="179" t="str">
        <f>IF(B8="","",VLOOKUP(B8,'様式4・小学部（低）'!$R$17:$Z$136,5,FALSE))</f>
        <v>こどものとも絵本おおきなかぶ</v>
      </c>
      <c r="G8" s="181" t="str">
        <f>IF(B8="","",VLOOKUP(B8,'様式4・小学部（低）'!$R$17:$Z$136,6,FALSE))</f>
        <v>知</v>
      </c>
      <c r="H8" s="181" t="str">
        <f>IF(B8="","",VLOOKUP(B8,'様式4・小学部（低）'!$R$17:$Z$136,7,FALSE))</f>
        <v>Ⅰ</v>
      </c>
      <c r="I8" s="197" t="s">
        <v>7883</v>
      </c>
    </row>
    <row r="9" spans="1:9" ht="80.099999999999994" customHeight="1" x14ac:dyDescent="0.45">
      <c r="A9" s="176">
        <v>2</v>
      </c>
      <c r="B9" s="177" t="s">
        <v>2025</v>
      </c>
      <c r="C9" s="180" t="str">
        <f>IF(B9="","",VLOOKUP(B9,'様式4・小学部（低）'!$R$17:$Z$136,2,FALSE))</f>
        <v>国語</v>
      </c>
      <c r="D9" s="180" t="str">
        <f>IF(B9="","",VLOOKUP(B9,'様式4・小学部（低）'!$R$17:$Z$136,3,FALSE))</f>
        <v>国語</v>
      </c>
      <c r="E9" s="178" t="str">
        <f>IF(B9="","",VLOOKUP(B9,'様式4・小学部（低）'!$R$17:$Z$136,4,FALSE))</f>
        <v>07-2　金　の　星　社</v>
      </c>
      <c r="F9" s="179" t="str">
        <f>IF(B9="","",VLOOKUP(B9,'様式4・小学部（低）'!$R$17:$Z$136,5,FALSE))</f>
        <v>金の星社の絵本そらとぶクレヨン</v>
      </c>
      <c r="G9" s="181" t="str">
        <f>IF(B9="","",VLOOKUP(B9,'様式4・小学部（低）'!$R$17:$Z$136,6,FALSE))</f>
        <v>知</v>
      </c>
      <c r="H9" s="181" t="str">
        <f>IF(B9="","",VLOOKUP(B9,'様式4・小学部（低）'!$R$17:$Z$136,7,FALSE))</f>
        <v>Ⅱ</v>
      </c>
      <c r="I9" s="197" t="s">
        <v>7884</v>
      </c>
    </row>
    <row r="10" spans="1:9" ht="80.099999999999994" customHeight="1" x14ac:dyDescent="0.45">
      <c r="A10" s="176">
        <v>3</v>
      </c>
      <c r="B10" s="177" t="s">
        <v>2028</v>
      </c>
      <c r="C10" s="180" t="str">
        <f>IF(B10="","",VLOOKUP(B10,'様式4・小学部（低）'!$R$17:$Z$136,2,FALSE))</f>
        <v>算数</v>
      </c>
      <c r="D10" s="180" t="str">
        <f>IF(B10="","",VLOOKUP(B10,'様式4・小学部（低）'!$R$17:$Z$136,3,FALSE))</f>
        <v>算数</v>
      </c>
      <c r="E10" s="178" t="str">
        <f>IF(B10="","",VLOOKUP(B10,'様式4・小学部（低）'!$R$17:$Z$136,4,FALSE))</f>
        <v>28-1　福　音　館</v>
      </c>
      <c r="F10" s="179" t="str">
        <f>IF(B10="","",VLOOKUP(B10,'様式4・小学部（低）'!$R$17:$Z$136,5,FALSE))</f>
        <v>ブルーナの絵本まる､しかく､さんかく</v>
      </c>
      <c r="G10" s="181" t="str">
        <f>IF(B10="","",VLOOKUP(B10,'様式4・小学部（低）'!$R$17:$Z$136,6,FALSE))</f>
        <v>知</v>
      </c>
      <c r="H10" s="181" t="str">
        <f>IF(B10="","",VLOOKUP(B10,'様式4・小学部（低）'!$R$17:$Z$136,7,FALSE))</f>
        <v>Ⅰ</v>
      </c>
      <c r="I10" s="197" t="s">
        <v>7885</v>
      </c>
    </row>
    <row r="11" spans="1:9" ht="80.099999999999994" customHeight="1" x14ac:dyDescent="0.45">
      <c r="A11" s="176">
        <v>4</v>
      </c>
      <c r="B11" s="177" t="s">
        <v>2031</v>
      </c>
      <c r="C11" s="180" t="str">
        <f>IF(B11="","",VLOOKUP(B11,'様式4・小学部（低）'!$R$17:$Z$136,2,FALSE))</f>
        <v>算数</v>
      </c>
      <c r="D11" s="180" t="str">
        <f>IF(B11="","",VLOOKUP(B11,'様式4・小学部（低）'!$R$17:$Z$136,3,FALSE))</f>
        <v>算数</v>
      </c>
      <c r="E11" s="178" t="str">
        <f>IF(B11="","",VLOOKUP(B11,'様式4・小学部（低）'!$R$17:$Z$136,4,FALSE))</f>
        <v>27-3　ひ　さ　か　た</v>
      </c>
      <c r="F11" s="179" t="str">
        <f>IF(B11="","",VLOOKUP(B11,'様式4・小学部（低）'!$R$17:$Z$136,5,FALSE))</f>
        <v>ミーミとクークのえほんミーミとクークの
１・２・３</v>
      </c>
      <c r="G11" s="181" t="str">
        <f>IF(B11="","",VLOOKUP(B11,'様式4・小学部（低）'!$R$17:$Z$136,6,FALSE))</f>
        <v>知</v>
      </c>
      <c r="H11" s="181" t="str">
        <f>IF(B11="","",VLOOKUP(B11,'様式4・小学部（低）'!$R$17:$Z$136,7,FALSE))</f>
        <v>Ⅱ</v>
      </c>
      <c r="I11" s="197" t="s">
        <v>7886</v>
      </c>
    </row>
    <row r="12" spans="1:9" ht="80.099999999999994" customHeight="1" x14ac:dyDescent="0.45">
      <c r="A12" s="176">
        <v>5</v>
      </c>
      <c r="B12" s="177" t="s">
        <v>2034</v>
      </c>
      <c r="C12" s="180" t="str">
        <f>IF(B12="","",VLOOKUP(B12,'様式4・小学部（低）'!$R$17:$Z$136,2,FALSE))</f>
        <v>生活</v>
      </c>
      <c r="D12" s="180" t="str">
        <f>IF(B12="","",VLOOKUP(B12,'様式4・小学部（低）'!$R$17:$Z$136,3,FALSE))</f>
        <v>生活</v>
      </c>
      <c r="E12" s="178" t="str">
        <f>IF(B12="","",VLOOKUP(B12,'様式4・小学部（低）'!$R$17:$Z$136,4,FALSE))</f>
        <v>28-1　福　音　館</v>
      </c>
      <c r="F12" s="179" t="str">
        <f>IF(B12="","",VLOOKUP(B12,'様式4・小学部（低）'!$R$17:$Z$136,5,FALSE))</f>
        <v>幼児絵本シリーズ（くまくんの絵本）
おふろだ！おふろだ！</v>
      </c>
      <c r="G12" s="181" t="str">
        <f>IF(B12="","",VLOOKUP(B12,'様式4・小学部（低）'!$R$17:$Z$136,6,FALSE))</f>
        <v>知</v>
      </c>
      <c r="H12" s="181" t="str">
        <f>IF(B12="","",VLOOKUP(B12,'様式4・小学部（低）'!$R$17:$Z$136,7,FALSE))</f>
        <v>全</v>
      </c>
      <c r="I12" s="197" t="s">
        <v>7887</v>
      </c>
    </row>
    <row r="13" spans="1:9" ht="80.099999999999994" customHeight="1" x14ac:dyDescent="0.45">
      <c r="A13" s="176">
        <v>6</v>
      </c>
      <c r="B13" s="177" t="s">
        <v>2037</v>
      </c>
      <c r="C13" s="180" t="str">
        <f>IF(B13="","",VLOOKUP(B13,'様式4・小学部（低）'!$R$17:$Z$136,2,FALSE))</f>
        <v>音楽</v>
      </c>
      <c r="D13" s="180" t="str">
        <f>IF(B13="","",VLOOKUP(B13,'様式4・小学部（低）'!$R$17:$Z$136,3,FALSE))</f>
        <v>音楽</v>
      </c>
      <c r="E13" s="178" t="str">
        <f>IF(B13="","",VLOOKUP(B13,'様式4・小学部（低）'!$R$17:$Z$136,4,FALSE))</f>
        <v>27-1　ひかりのくに</v>
      </c>
      <c r="F13" s="179" t="str">
        <f>IF(B13="","",VLOOKUP(B13,'様式4・小学部（低）'!$R$17:$Z$136,5,FALSE))</f>
        <v>改訂新版どうようえほん１</v>
      </c>
      <c r="G13" s="181" t="str">
        <f>IF(B13="","",VLOOKUP(B13,'様式4・小学部（低）'!$R$17:$Z$136,6,FALSE))</f>
        <v>知</v>
      </c>
      <c r="H13" s="181" t="str">
        <f>IF(B13="","",VLOOKUP(B13,'様式4・小学部（低）'!$R$17:$Z$136,7,FALSE))</f>
        <v>全</v>
      </c>
      <c r="I13" s="197" t="s">
        <v>7888</v>
      </c>
    </row>
    <row r="14" spans="1:9" ht="80.099999999999994" customHeight="1" x14ac:dyDescent="0.45">
      <c r="A14" s="176">
        <v>7</v>
      </c>
      <c r="B14" s="177" t="s">
        <v>2040</v>
      </c>
      <c r="C14" s="180" t="str">
        <f>IF(B14="","",VLOOKUP(B14,'様式4・小学部（低）'!$R$17:$Z$136,2,FALSE))</f>
        <v>図工</v>
      </c>
      <c r="D14" s="180" t="str">
        <f>IF(B14="","",VLOOKUP(B14,'様式4・小学部（低）'!$R$17:$Z$136,3,FALSE))</f>
        <v>図工</v>
      </c>
      <c r="E14" s="178" t="str">
        <f>IF(B14="","",VLOOKUP(B14,'様式4・小学部（低）'!$R$17:$Z$136,4,FALSE))</f>
        <v>25-1　の　ら　書　店</v>
      </c>
      <c r="F14" s="179" t="str">
        <f>IF(B14="","",VLOOKUP(B14,'様式4・小学部（低）'!$R$17:$Z$136,5,FALSE))</f>
        <v>はじめてのこうさくあそび</v>
      </c>
      <c r="G14" s="181" t="str">
        <f>IF(B14="","",VLOOKUP(B14,'様式4・小学部（低）'!$R$17:$Z$136,6,FALSE))</f>
        <v>知</v>
      </c>
      <c r="H14" s="181" t="str">
        <f>IF(B14="","",VLOOKUP(B14,'様式4・小学部（低）'!$R$17:$Z$136,7,FALSE))</f>
        <v>全</v>
      </c>
      <c r="I14" s="197" t="s">
        <v>7889</v>
      </c>
    </row>
    <row r="15" spans="1:9" ht="80.099999999999994" customHeight="1" x14ac:dyDescent="0.45">
      <c r="A15" s="176">
        <v>8</v>
      </c>
      <c r="B15" s="177" t="s">
        <v>2043</v>
      </c>
      <c r="C15" s="180" t="str">
        <f>IF(B15="","",VLOOKUP(B15,'様式4・小学部（低）'!$R$17:$Z$136,2,FALSE))</f>
        <v>道徳</v>
      </c>
      <c r="D15" s="180" t="str">
        <f>IF(B15="","",VLOOKUP(B15,'様式4・小学部（低）'!$R$17:$Z$136,3,FALSE))</f>
        <v>道徳</v>
      </c>
      <c r="E15" s="178" t="str">
        <f>IF(B15="","",VLOOKUP(B15,'様式4・小学部（低）'!$R$17:$Z$136,4,FALSE))</f>
        <v>28-1　福　音　館</v>
      </c>
      <c r="F15" s="179" t="str">
        <f>IF(B15="","",VLOOKUP(B15,'様式4・小学部（低）'!$R$17:$Z$136,5,FALSE))</f>
        <v>こどものとも絵本はじめてのおつかい</v>
      </c>
      <c r="G15" s="181" t="str">
        <f>IF(B15="","",VLOOKUP(B15,'様式4・小学部（低）'!$R$17:$Z$136,6,FALSE))</f>
        <v>知</v>
      </c>
      <c r="H15" s="181" t="str">
        <f>IF(B15="","",VLOOKUP(B15,'様式4・小学部（低）'!$R$17:$Z$136,7,FALSE))</f>
        <v>全</v>
      </c>
      <c r="I15" s="197" t="s">
        <v>7890</v>
      </c>
    </row>
    <row r="16" spans="1:9" ht="80.099999999999994" customHeight="1" x14ac:dyDescent="0.45">
      <c r="A16" s="176">
        <v>9</v>
      </c>
      <c r="B16" s="177"/>
      <c r="C16" s="180" t="str">
        <f>IF(B16="","",VLOOKUP(B16,'様式4・小学部（低）'!$R$17:$Z$136,2,FALSE))</f>
        <v/>
      </c>
      <c r="D16" s="180" t="str">
        <f>IF(B16="","",VLOOKUP(B16,'様式4・小学部（低）'!$R$17:$Z$136,3,FALSE))</f>
        <v/>
      </c>
      <c r="E16" s="178" t="str">
        <f>IF(B16="","",VLOOKUP(B16,'様式4・小学部（低）'!$R$17:$Z$136,4,FALSE))</f>
        <v/>
      </c>
      <c r="F16" s="179" t="str">
        <f>IF(B16="","",VLOOKUP(B16,'様式4・小学部（低）'!$R$17:$Z$136,5,FALSE))</f>
        <v/>
      </c>
      <c r="G16" s="181" t="str">
        <f>IF(B16="","",VLOOKUP(B16,'様式4・小学部（低）'!$R$17:$Z$136,6,FALSE))</f>
        <v/>
      </c>
      <c r="H16" s="181" t="str">
        <f>IF(B16="","",VLOOKUP(B16,'様式4・小学部（低）'!$R$17:$Z$136,7,FALSE))</f>
        <v/>
      </c>
      <c r="I16" s="197"/>
    </row>
    <row r="17" spans="1:9" ht="80.099999999999994" customHeight="1" x14ac:dyDescent="0.45">
      <c r="A17" s="176">
        <v>10</v>
      </c>
      <c r="B17" s="177"/>
      <c r="C17" s="180" t="str">
        <f>IF(B17="","",VLOOKUP(B17,'様式4・小学部（低）'!$R$17:$Z$136,2,FALSE))</f>
        <v/>
      </c>
      <c r="D17" s="180" t="str">
        <f>IF(B17="","",VLOOKUP(B17,'様式4・小学部（低）'!$R$17:$Z$136,3,FALSE))</f>
        <v/>
      </c>
      <c r="E17" s="178" t="str">
        <f>IF(B17="","",VLOOKUP(B17,'様式4・小学部（低）'!$R$17:$Z$136,4,FALSE))</f>
        <v/>
      </c>
      <c r="F17" s="179" t="str">
        <f>IF(B17="","",VLOOKUP(B17,'様式4・小学部（低）'!$R$17:$Z$136,5,FALSE))</f>
        <v/>
      </c>
      <c r="G17" s="181" t="str">
        <f>IF(B17="","",VLOOKUP(B17,'様式4・小学部（低）'!$R$17:$Z$136,6,FALSE))</f>
        <v/>
      </c>
      <c r="H17" s="181" t="str">
        <f>IF(B17="","",VLOOKUP(B17,'様式4・小学部（低）'!$R$17:$Z$136,7,FALSE))</f>
        <v/>
      </c>
      <c r="I17" s="197"/>
    </row>
    <row r="18" spans="1:9" ht="80.099999999999994" customHeight="1" x14ac:dyDescent="0.45">
      <c r="A18" s="176">
        <v>11</v>
      </c>
      <c r="B18" s="177"/>
      <c r="C18" s="180" t="str">
        <f>IF(B18="","",VLOOKUP(B18,'様式4・小学部（低）'!$R$17:$Z$136,2,FALSE))</f>
        <v/>
      </c>
      <c r="D18" s="180" t="str">
        <f>IF(B18="","",VLOOKUP(B18,'様式4・小学部（低）'!$R$17:$Z$136,3,FALSE))</f>
        <v/>
      </c>
      <c r="E18" s="178" t="str">
        <f>IF(B18="","",VLOOKUP(B18,'様式4・小学部（低）'!$R$17:$Z$136,4,FALSE))</f>
        <v/>
      </c>
      <c r="F18" s="179" t="str">
        <f>IF(B18="","",VLOOKUP(B18,'様式4・小学部（低）'!$R$17:$Z$136,5,FALSE))</f>
        <v/>
      </c>
      <c r="G18" s="181" t="str">
        <f>IF(B18="","",VLOOKUP(B18,'様式4・小学部（低）'!$R$17:$Z$136,6,FALSE))</f>
        <v/>
      </c>
      <c r="H18" s="181" t="str">
        <f>IF(B18="","",VLOOKUP(B18,'様式4・小学部（低）'!$R$17:$Z$136,7,FALSE))</f>
        <v/>
      </c>
      <c r="I18" s="197"/>
    </row>
    <row r="19" spans="1:9" ht="80.099999999999994" customHeight="1" x14ac:dyDescent="0.45">
      <c r="A19" s="176">
        <v>12</v>
      </c>
      <c r="B19" s="177"/>
      <c r="C19" s="180" t="str">
        <f>IF(B19="","",VLOOKUP(B19,'様式4・小学部（低）'!$R$17:$Z$136,2,FALSE))</f>
        <v/>
      </c>
      <c r="D19" s="180" t="str">
        <f>IF(B19="","",VLOOKUP(B19,'様式4・小学部（低）'!$R$17:$Z$136,3,FALSE))</f>
        <v/>
      </c>
      <c r="E19" s="178" t="str">
        <f>IF(B19="","",VLOOKUP(B19,'様式4・小学部（低）'!$R$17:$Z$136,4,FALSE))</f>
        <v/>
      </c>
      <c r="F19" s="179" t="str">
        <f>IF(B19="","",VLOOKUP(B19,'様式4・小学部（低）'!$R$17:$Z$136,5,FALSE))</f>
        <v/>
      </c>
      <c r="G19" s="181" t="str">
        <f>IF(B19="","",VLOOKUP(B19,'様式4・小学部（低）'!$R$17:$Z$136,6,FALSE))</f>
        <v/>
      </c>
      <c r="H19" s="181" t="str">
        <f>IF(B19="","",VLOOKUP(B19,'様式4・小学部（低）'!$R$17:$Z$136,7,FALSE))</f>
        <v/>
      </c>
      <c r="I19" s="197"/>
    </row>
    <row r="20" spans="1:9" ht="80.099999999999994" customHeight="1" x14ac:dyDescent="0.45">
      <c r="A20" s="176">
        <v>13</v>
      </c>
      <c r="B20" s="177"/>
      <c r="C20" s="180" t="str">
        <f>IF(B20="","",VLOOKUP(B20,'様式4・小学部（低）'!$R$17:$Z$136,2,FALSE))</f>
        <v/>
      </c>
      <c r="D20" s="180" t="str">
        <f>IF(B20="","",VLOOKUP(B20,'様式4・小学部（低）'!$R$17:$Z$136,3,FALSE))</f>
        <v/>
      </c>
      <c r="E20" s="178" t="str">
        <f>IF(B20="","",VLOOKUP(B20,'様式4・小学部（低）'!$R$17:$Z$136,4,FALSE))</f>
        <v/>
      </c>
      <c r="F20" s="179" t="str">
        <f>IF(B20="","",VLOOKUP(B20,'様式4・小学部（低）'!$R$17:$Z$136,5,FALSE))</f>
        <v/>
      </c>
      <c r="G20" s="181" t="str">
        <f>IF(B20="","",VLOOKUP(B20,'様式4・小学部（低）'!$R$17:$Z$136,6,FALSE))</f>
        <v/>
      </c>
      <c r="H20" s="181" t="str">
        <f>IF(B20="","",VLOOKUP(B20,'様式4・小学部（低）'!$R$17:$Z$136,7,FALSE))</f>
        <v/>
      </c>
      <c r="I20" s="197"/>
    </row>
    <row r="21" spans="1:9" ht="80.099999999999994" customHeight="1" x14ac:dyDescent="0.45">
      <c r="A21" s="176">
        <v>14</v>
      </c>
      <c r="B21" s="177"/>
      <c r="C21" s="180" t="str">
        <f>IF(B21="","",VLOOKUP(B21,'様式4・小学部（低）'!$R$17:$Z$136,2,FALSE))</f>
        <v/>
      </c>
      <c r="D21" s="180" t="str">
        <f>IF(B21="","",VLOOKUP(B21,'様式4・小学部（低）'!$R$17:$Z$136,3,FALSE))</f>
        <v/>
      </c>
      <c r="E21" s="178" t="str">
        <f>IF(B21="","",VLOOKUP(B21,'様式4・小学部（低）'!$R$17:$Z$136,4,FALSE))</f>
        <v/>
      </c>
      <c r="F21" s="179" t="str">
        <f>IF(B21="","",VLOOKUP(B21,'様式4・小学部（低）'!$R$17:$Z$136,5,FALSE))</f>
        <v/>
      </c>
      <c r="G21" s="181" t="str">
        <f>IF(B21="","",VLOOKUP(B21,'様式4・小学部（低）'!$R$17:$Z$136,6,FALSE))</f>
        <v/>
      </c>
      <c r="H21" s="181" t="str">
        <f>IF(B21="","",VLOOKUP(B21,'様式4・小学部（低）'!$R$17:$Z$136,7,FALSE))</f>
        <v/>
      </c>
      <c r="I21" s="197"/>
    </row>
    <row r="22" spans="1:9" ht="80.099999999999994" customHeight="1" x14ac:dyDescent="0.45">
      <c r="A22" s="176">
        <v>15</v>
      </c>
      <c r="B22" s="177"/>
      <c r="C22" s="180" t="str">
        <f>IF(B22="","",VLOOKUP(B22,'様式4・小学部（低）'!$R$17:$Z$136,2,FALSE))</f>
        <v/>
      </c>
      <c r="D22" s="180" t="str">
        <f>IF(B22="","",VLOOKUP(B22,'様式4・小学部（低）'!$R$17:$Z$136,3,FALSE))</f>
        <v/>
      </c>
      <c r="E22" s="178" t="str">
        <f>IF(B22="","",VLOOKUP(B22,'様式4・小学部（低）'!$R$17:$Z$136,4,FALSE))</f>
        <v/>
      </c>
      <c r="F22" s="179" t="str">
        <f>IF(B22="","",VLOOKUP(B22,'様式4・小学部（低）'!$R$17:$Z$136,5,FALSE))</f>
        <v/>
      </c>
      <c r="G22" s="181" t="str">
        <f>IF(B22="","",VLOOKUP(B22,'様式4・小学部（低）'!$R$17:$Z$136,6,FALSE))</f>
        <v/>
      </c>
      <c r="H22" s="181" t="str">
        <f>IF(B22="","",VLOOKUP(B22,'様式4・小学部（低）'!$R$17:$Z$136,7,FALSE))</f>
        <v/>
      </c>
      <c r="I22" s="197"/>
    </row>
    <row r="23" spans="1:9" ht="80.099999999999994" customHeight="1" x14ac:dyDescent="0.45">
      <c r="A23" s="176">
        <v>16</v>
      </c>
      <c r="B23" s="177"/>
      <c r="C23" s="180" t="str">
        <f>IF(B23="","",VLOOKUP(B23,'様式4・小学部（低）'!$R$17:$Z$136,2,FALSE))</f>
        <v/>
      </c>
      <c r="D23" s="180" t="str">
        <f>IF(B23="","",VLOOKUP(B23,'様式4・小学部（低）'!$R$17:$Z$136,3,FALSE))</f>
        <v/>
      </c>
      <c r="E23" s="178" t="str">
        <f>IF(B23="","",VLOOKUP(B23,'様式4・小学部（低）'!$R$17:$Z$136,4,FALSE))</f>
        <v/>
      </c>
      <c r="F23" s="179" t="str">
        <f>IF(B23="","",VLOOKUP(B23,'様式4・小学部（低）'!$R$17:$Z$136,5,FALSE))</f>
        <v/>
      </c>
      <c r="G23" s="181" t="str">
        <f>IF(B23="","",VLOOKUP(B23,'様式4・小学部（低）'!$R$17:$Z$136,6,FALSE))</f>
        <v/>
      </c>
      <c r="H23" s="181" t="str">
        <f>IF(B23="","",VLOOKUP(B23,'様式4・小学部（低）'!$R$17:$Z$136,7,FALSE))</f>
        <v/>
      </c>
      <c r="I23" s="197"/>
    </row>
    <row r="24" spans="1:9" ht="80.099999999999994" customHeight="1" x14ac:dyDescent="0.45">
      <c r="A24" s="176">
        <v>17</v>
      </c>
      <c r="B24" s="177"/>
      <c r="C24" s="180" t="str">
        <f>IF(B24="","",VLOOKUP(B24,'様式4・小学部（低）'!$R$17:$Z$136,2,FALSE))</f>
        <v/>
      </c>
      <c r="D24" s="180" t="str">
        <f>IF(B24="","",VLOOKUP(B24,'様式4・小学部（低）'!$R$17:$Z$136,3,FALSE))</f>
        <v/>
      </c>
      <c r="E24" s="178" t="str">
        <f>IF(B24="","",VLOOKUP(B24,'様式4・小学部（低）'!$R$17:$Z$136,4,FALSE))</f>
        <v/>
      </c>
      <c r="F24" s="179" t="str">
        <f>IF(B24="","",VLOOKUP(B24,'様式4・小学部（低）'!$R$17:$Z$136,5,FALSE))</f>
        <v/>
      </c>
      <c r="G24" s="181" t="str">
        <f>IF(B24="","",VLOOKUP(B24,'様式4・小学部（低）'!$R$17:$Z$136,6,FALSE))</f>
        <v/>
      </c>
      <c r="H24" s="181" t="str">
        <f>IF(B24="","",VLOOKUP(B24,'様式4・小学部（低）'!$R$17:$Z$136,7,FALSE))</f>
        <v/>
      </c>
      <c r="I24" s="197"/>
    </row>
    <row r="25" spans="1:9" ht="80.099999999999994" customHeight="1" x14ac:dyDescent="0.45">
      <c r="A25" s="176">
        <v>18</v>
      </c>
      <c r="B25" s="177"/>
      <c r="C25" s="180" t="str">
        <f>IF(B25="","",VLOOKUP(B25,'様式4・小学部（低）'!$R$17:$Z$136,2,FALSE))</f>
        <v/>
      </c>
      <c r="D25" s="180" t="str">
        <f>IF(B25="","",VLOOKUP(B25,'様式4・小学部（低）'!$R$17:$Z$136,3,FALSE))</f>
        <v/>
      </c>
      <c r="E25" s="178" t="str">
        <f>IF(B25="","",VLOOKUP(B25,'様式4・小学部（低）'!$R$17:$Z$136,4,FALSE))</f>
        <v/>
      </c>
      <c r="F25" s="179" t="str">
        <f>IF(B25="","",VLOOKUP(B25,'様式4・小学部（低）'!$R$17:$Z$136,5,FALSE))</f>
        <v/>
      </c>
      <c r="G25" s="181" t="str">
        <f>IF(B25="","",VLOOKUP(B25,'様式4・小学部（低）'!$R$17:$Z$136,6,FALSE))</f>
        <v/>
      </c>
      <c r="H25" s="181" t="str">
        <f>IF(B25="","",VLOOKUP(B25,'様式4・小学部（低）'!$R$17:$Z$136,7,FALSE))</f>
        <v/>
      </c>
      <c r="I25" s="197"/>
    </row>
    <row r="26" spans="1:9" ht="80.099999999999994" customHeight="1" x14ac:dyDescent="0.45">
      <c r="A26" s="176">
        <v>19</v>
      </c>
      <c r="B26" s="177"/>
      <c r="C26" s="180" t="str">
        <f>IF(B26="","",VLOOKUP(B26,'様式4・小学部（低）'!$R$17:$Z$136,2,FALSE))</f>
        <v/>
      </c>
      <c r="D26" s="180" t="str">
        <f>IF(B26="","",VLOOKUP(B26,'様式4・小学部（低）'!$R$17:$Z$136,3,FALSE))</f>
        <v/>
      </c>
      <c r="E26" s="178" t="str">
        <f>IF(B26="","",VLOOKUP(B26,'様式4・小学部（低）'!$R$17:$Z$136,4,FALSE))</f>
        <v/>
      </c>
      <c r="F26" s="179" t="str">
        <f>IF(B26="","",VLOOKUP(B26,'様式4・小学部（低）'!$R$17:$Z$136,5,FALSE))</f>
        <v/>
      </c>
      <c r="G26" s="181" t="str">
        <f>IF(B26="","",VLOOKUP(B26,'様式4・小学部（低）'!$R$17:$Z$136,6,FALSE))</f>
        <v/>
      </c>
      <c r="H26" s="181" t="str">
        <f>IF(B26="","",VLOOKUP(B26,'様式4・小学部（低）'!$R$17:$Z$136,7,FALSE))</f>
        <v/>
      </c>
      <c r="I26" s="197"/>
    </row>
    <row r="27" spans="1:9" ht="80.099999999999994" customHeight="1" x14ac:dyDescent="0.45">
      <c r="A27" s="176">
        <v>20</v>
      </c>
      <c r="B27" s="177"/>
      <c r="C27" s="180" t="str">
        <f>IF(B27="","",VLOOKUP(B27,'様式4・小学部（低）'!$R$17:$Z$136,2,FALSE))</f>
        <v/>
      </c>
      <c r="D27" s="180" t="str">
        <f>IF(B27="","",VLOOKUP(B27,'様式4・小学部（低）'!$R$17:$Z$136,3,FALSE))</f>
        <v/>
      </c>
      <c r="E27" s="178" t="str">
        <f>IF(B27="","",VLOOKUP(B27,'様式4・小学部（低）'!$R$17:$Z$136,4,FALSE))</f>
        <v/>
      </c>
      <c r="F27" s="179" t="str">
        <f>IF(B27="","",VLOOKUP(B27,'様式4・小学部（低）'!$R$17:$Z$136,5,FALSE))</f>
        <v/>
      </c>
      <c r="G27" s="181" t="str">
        <f>IF(B27="","",VLOOKUP(B27,'様式4・小学部（低）'!$R$17:$Z$136,6,FALSE))</f>
        <v/>
      </c>
      <c r="H27" s="181" t="str">
        <f>IF(B27="","",VLOOKUP(B27,'様式4・小学部（低）'!$R$17:$Z$136,7,FALSE))</f>
        <v/>
      </c>
      <c r="I27" s="197"/>
    </row>
    <row r="28" spans="1:9" ht="80.099999999999994" customHeight="1" x14ac:dyDescent="0.45">
      <c r="A28" s="176">
        <v>21</v>
      </c>
      <c r="B28" s="177"/>
      <c r="C28" s="180" t="str">
        <f>IF(B28="","",VLOOKUP(B28,'様式4・小学部（低）'!$R$17:$Z$136,2,FALSE))</f>
        <v/>
      </c>
      <c r="D28" s="180" t="str">
        <f>IF(B28="","",VLOOKUP(B28,'様式4・小学部（低）'!$R$17:$Z$136,3,FALSE))</f>
        <v/>
      </c>
      <c r="E28" s="178" t="str">
        <f>IF(B28="","",VLOOKUP(B28,'様式4・小学部（低）'!$R$17:$Z$136,4,FALSE))</f>
        <v/>
      </c>
      <c r="F28" s="179" t="str">
        <f>IF(B28="","",VLOOKUP(B28,'様式4・小学部（低）'!$R$17:$Z$136,5,FALSE))</f>
        <v/>
      </c>
      <c r="G28" s="181" t="str">
        <f>IF(B28="","",VLOOKUP(B28,'様式4・小学部（低）'!$R$17:$Z$136,6,FALSE))</f>
        <v/>
      </c>
      <c r="H28" s="181" t="str">
        <f>IF(B28="","",VLOOKUP(B28,'様式4・小学部（低）'!$R$17:$Z$136,7,FALSE))</f>
        <v/>
      </c>
      <c r="I28" s="197"/>
    </row>
    <row r="29" spans="1:9" ht="80.099999999999994" customHeight="1" x14ac:dyDescent="0.45">
      <c r="A29" s="176">
        <v>22</v>
      </c>
      <c r="B29" s="177"/>
      <c r="C29" s="180" t="str">
        <f>IF(B29="","",VLOOKUP(B29,'様式4・小学部（低）'!$R$17:$Z$136,2,FALSE))</f>
        <v/>
      </c>
      <c r="D29" s="180" t="str">
        <f>IF(B29="","",VLOOKUP(B29,'様式4・小学部（低）'!$R$17:$Z$136,3,FALSE))</f>
        <v/>
      </c>
      <c r="E29" s="178" t="str">
        <f>IF(B29="","",VLOOKUP(B29,'様式4・小学部（低）'!$R$17:$Z$136,4,FALSE))</f>
        <v/>
      </c>
      <c r="F29" s="179" t="str">
        <f>IF(B29="","",VLOOKUP(B29,'様式4・小学部（低）'!$R$17:$Z$136,5,FALSE))</f>
        <v/>
      </c>
      <c r="G29" s="181" t="str">
        <f>IF(B29="","",VLOOKUP(B29,'様式4・小学部（低）'!$R$17:$Z$136,6,FALSE))</f>
        <v/>
      </c>
      <c r="H29" s="181" t="str">
        <f>IF(B29="","",VLOOKUP(B29,'様式4・小学部（低）'!$R$17:$Z$136,7,FALSE))</f>
        <v/>
      </c>
      <c r="I29" s="197"/>
    </row>
    <row r="30" spans="1:9" ht="80.099999999999994" customHeight="1" x14ac:dyDescent="0.45">
      <c r="A30" s="176">
        <v>23</v>
      </c>
      <c r="B30" s="177"/>
      <c r="C30" s="180" t="str">
        <f>IF(B30="","",VLOOKUP(B30,'様式4・小学部（低）'!$R$17:$Z$136,2,FALSE))</f>
        <v/>
      </c>
      <c r="D30" s="180" t="str">
        <f>IF(B30="","",VLOOKUP(B30,'様式4・小学部（低）'!$R$17:$Z$136,3,FALSE))</f>
        <v/>
      </c>
      <c r="E30" s="178" t="str">
        <f>IF(B30="","",VLOOKUP(B30,'様式4・小学部（低）'!$R$17:$Z$136,4,FALSE))</f>
        <v/>
      </c>
      <c r="F30" s="179" t="str">
        <f>IF(B30="","",VLOOKUP(B30,'様式4・小学部（低）'!$R$17:$Z$136,5,FALSE))</f>
        <v/>
      </c>
      <c r="G30" s="181" t="str">
        <f>IF(B30="","",VLOOKUP(B30,'様式4・小学部（低）'!$R$17:$Z$136,6,FALSE))</f>
        <v/>
      </c>
      <c r="H30" s="181" t="str">
        <f>IF(B30="","",VLOOKUP(B30,'様式4・小学部（低）'!$R$17:$Z$136,7,FALSE))</f>
        <v/>
      </c>
      <c r="I30" s="197"/>
    </row>
    <row r="31" spans="1:9" ht="80.099999999999994" customHeight="1" x14ac:dyDescent="0.45">
      <c r="A31" s="176">
        <v>24</v>
      </c>
      <c r="B31" s="177"/>
      <c r="C31" s="180" t="str">
        <f>IF(B31="","",VLOOKUP(B31,'様式4・小学部（低）'!$R$17:$Z$136,2,FALSE))</f>
        <v/>
      </c>
      <c r="D31" s="180" t="str">
        <f>IF(B31="","",VLOOKUP(B31,'様式4・小学部（低）'!$R$17:$Z$136,3,FALSE))</f>
        <v/>
      </c>
      <c r="E31" s="178" t="str">
        <f>IF(B31="","",VLOOKUP(B31,'様式4・小学部（低）'!$R$17:$Z$136,4,FALSE))</f>
        <v/>
      </c>
      <c r="F31" s="179" t="str">
        <f>IF(B31="","",VLOOKUP(B31,'様式4・小学部（低）'!$R$17:$Z$136,5,FALSE))</f>
        <v/>
      </c>
      <c r="G31" s="181" t="str">
        <f>IF(B31="","",VLOOKUP(B31,'様式4・小学部（低）'!$R$17:$Z$136,6,FALSE))</f>
        <v/>
      </c>
      <c r="H31" s="181" t="str">
        <f>IF(B31="","",VLOOKUP(B31,'様式4・小学部（低）'!$R$17:$Z$136,7,FALSE))</f>
        <v/>
      </c>
      <c r="I31" s="197"/>
    </row>
    <row r="32" spans="1:9" ht="80.099999999999994" customHeight="1" x14ac:dyDescent="0.45">
      <c r="A32" s="176">
        <v>25</v>
      </c>
      <c r="B32" s="177"/>
      <c r="C32" s="180" t="str">
        <f>IF(B32="","",VLOOKUP(B32,'様式4・小学部（低）'!$R$17:$Z$136,2,FALSE))</f>
        <v/>
      </c>
      <c r="D32" s="180" t="str">
        <f>IF(B32="","",VLOOKUP(B32,'様式4・小学部（低）'!$R$17:$Z$136,3,FALSE))</f>
        <v/>
      </c>
      <c r="E32" s="178" t="str">
        <f>IF(B32="","",VLOOKUP(B32,'様式4・小学部（低）'!$R$17:$Z$136,4,FALSE))</f>
        <v/>
      </c>
      <c r="F32" s="179" t="str">
        <f>IF(B32="","",VLOOKUP(B32,'様式4・小学部（低）'!$R$17:$Z$136,5,FALSE))</f>
        <v/>
      </c>
      <c r="G32" s="181" t="str">
        <f>IF(B32="","",VLOOKUP(B32,'様式4・小学部（低）'!$R$17:$Z$136,6,FALSE))</f>
        <v/>
      </c>
      <c r="H32" s="181" t="str">
        <f>IF(B32="","",VLOOKUP(B32,'様式4・小学部（低）'!$R$17:$Z$136,7,FALSE))</f>
        <v/>
      </c>
      <c r="I32" s="197"/>
    </row>
    <row r="33" spans="1:9" ht="80.099999999999994" customHeight="1" x14ac:dyDescent="0.45">
      <c r="A33" s="176">
        <v>26</v>
      </c>
      <c r="B33" s="177"/>
      <c r="C33" s="180" t="str">
        <f>IF(B33="","",VLOOKUP(B33,'様式4・小学部（低）'!$R$17:$Z$136,2,FALSE))</f>
        <v/>
      </c>
      <c r="D33" s="180" t="str">
        <f>IF(B33="","",VLOOKUP(B33,'様式4・小学部（低）'!$R$17:$Z$136,3,FALSE))</f>
        <v/>
      </c>
      <c r="E33" s="178" t="str">
        <f>IF(B33="","",VLOOKUP(B33,'様式4・小学部（低）'!$R$17:$Z$136,4,FALSE))</f>
        <v/>
      </c>
      <c r="F33" s="179" t="str">
        <f>IF(B33="","",VLOOKUP(B33,'様式4・小学部（低）'!$R$17:$Z$136,5,FALSE))</f>
        <v/>
      </c>
      <c r="G33" s="181" t="str">
        <f>IF(B33="","",VLOOKUP(B33,'様式4・小学部（低）'!$R$17:$Z$136,6,FALSE))</f>
        <v/>
      </c>
      <c r="H33" s="181" t="str">
        <f>IF(B33="","",VLOOKUP(B33,'様式4・小学部（低）'!$R$17:$Z$136,7,FALSE))</f>
        <v/>
      </c>
      <c r="I33" s="197"/>
    </row>
    <row r="34" spans="1:9" ht="80.099999999999994" customHeight="1" x14ac:dyDescent="0.45">
      <c r="A34" s="176">
        <v>27</v>
      </c>
      <c r="B34" s="177"/>
      <c r="C34" s="180" t="str">
        <f>IF(B34="","",VLOOKUP(B34,'様式4・小学部（低）'!$R$17:$Z$136,2,FALSE))</f>
        <v/>
      </c>
      <c r="D34" s="180" t="str">
        <f>IF(B34="","",VLOOKUP(B34,'様式4・小学部（低）'!$R$17:$Z$136,3,FALSE))</f>
        <v/>
      </c>
      <c r="E34" s="178" t="str">
        <f>IF(B34="","",VLOOKUP(B34,'様式4・小学部（低）'!$R$17:$Z$136,4,FALSE))</f>
        <v/>
      </c>
      <c r="F34" s="179" t="str">
        <f>IF(B34="","",VLOOKUP(B34,'様式4・小学部（低）'!$R$17:$Z$136,5,FALSE))</f>
        <v/>
      </c>
      <c r="G34" s="181" t="str">
        <f>IF(B34="","",VLOOKUP(B34,'様式4・小学部（低）'!$R$17:$Z$136,6,FALSE))</f>
        <v/>
      </c>
      <c r="H34" s="181" t="str">
        <f>IF(B34="","",VLOOKUP(B34,'様式4・小学部（低）'!$R$17:$Z$136,7,FALSE))</f>
        <v/>
      </c>
      <c r="I34" s="197"/>
    </row>
    <row r="35" spans="1:9" ht="80.099999999999994" customHeight="1" x14ac:dyDescent="0.45">
      <c r="A35" s="176">
        <v>28</v>
      </c>
      <c r="B35" s="177"/>
      <c r="C35" s="180" t="str">
        <f>IF(B35="","",VLOOKUP(B35,'様式4・小学部（低）'!$R$17:$Z$136,2,FALSE))</f>
        <v/>
      </c>
      <c r="D35" s="180" t="str">
        <f>IF(B35="","",VLOOKUP(B35,'様式4・小学部（低）'!$R$17:$Z$136,3,FALSE))</f>
        <v/>
      </c>
      <c r="E35" s="178" t="str">
        <f>IF(B35="","",VLOOKUP(B35,'様式4・小学部（低）'!$R$17:$Z$136,4,FALSE))</f>
        <v/>
      </c>
      <c r="F35" s="179" t="str">
        <f>IF(B35="","",VLOOKUP(B35,'様式4・小学部（低）'!$R$17:$Z$136,5,FALSE))</f>
        <v/>
      </c>
      <c r="G35" s="181" t="str">
        <f>IF(B35="","",VLOOKUP(B35,'様式4・小学部（低）'!$R$17:$Z$136,6,FALSE))</f>
        <v/>
      </c>
      <c r="H35" s="181" t="str">
        <f>IF(B35="","",VLOOKUP(B35,'様式4・小学部（低）'!$R$17:$Z$136,7,FALSE))</f>
        <v/>
      </c>
      <c r="I35" s="197"/>
    </row>
    <row r="36" spans="1:9" ht="80.099999999999994" customHeight="1" x14ac:dyDescent="0.45">
      <c r="A36" s="176">
        <v>29</v>
      </c>
      <c r="B36" s="177"/>
      <c r="C36" s="180" t="str">
        <f>IF(B36="","",VLOOKUP(B36,'様式4・小学部（低）'!$R$17:$Z$136,2,FALSE))</f>
        <v/>
      </c>
      <c r="D36" s="180" t="str">
        <f>IF(B36="","",VLOOKUP(B36,'様式4・小学部（低）'!$R$17:$Z$136,3,FALSE))</f>
        <v/>
      </c>
      <c r="E36" s="178" t="str">
        <f>IF(B36="","",VLOOKUP(B36,'様式4・小学部（低）'!$R$17:$Z$136,4,FALSE))</f>
        <v/>
      </c>
      <c r="F36" s="179" t="str">
        <f>IF(B36="","",VLOOKUP(B36,'様式4・小学部（低）'!$R$17:$Z$136,5,FALSE))</f>
        <v/>
      </c>
      <c r="G36" s="181" t="str">
        <f>IF(B36="","",VLOOKUP(B36,'様式4・小学部（低）'!$R$17:$Z$136,6,FALSE))</f>
        <v/>
      </c>
      <c r="H36" s="181" t="str">
        <f>IF(B36="","",VLOOKUP(B36,'様式4・小学部（低）'!$R$17:$Z$136,7,FALSE))</f>
        <v/>
      </c>
      <c r="I36" s="197"/>
    </row>
    <row r="37" spans="1:9" ht="80.099999999999994" customHeight="1" x14ac:dyDescent="0.45">
      <c r="A37" s="176">
        <v>30</v>
      </c>
      <c r="B37" s="177"/>
      <c r="C37" s="180" t="str">
        <f>IF(B37="","",VLOOKUP(B37,'様式4・小学部（低）'!$R$17:$Z$136,2,FALSE))</f>
        <v/>
      </c>
      <c r="D37" s="180" t="str">
        <f>IF(B37="","",VLOOKUP(B37,'様式4・小学部（低）'!$R$17:$Z$136,3,FALSE))</f>
        <v/>
      </c>
      <c r="E37" s="178" t="str">
        <f>IF(B37="","",VLOOKUP(B37,'様式4・小学部（低）'!$R$17:$Z$136,4,FALSE))</f>
        <v/>
      </c>
      <c r="F37" s="179" t="str">
        <f>IF(B37="","",VLOOKUP(B37,'様式4・小学部（低）'!$R$17:$Z$136,5,FALSE))</f>
        <v/>
      </c>
      <c r="G37" s="181" t="str">
        <f>IF(B37="","",VLOOKUP(B37,'様式4・小学部（低）'!$R$17:$Z$136,6,FALSE))</f>
        <v/>
      </c>
      <c r="H37" s="181" t="str">
        <f>IF(B37="","",VLOOKUP(B37,'様式4・小学部（低）'!$R$17:$Z$136,7,FALSE))</f>
        <v/>
      </c>
      <c r="I37" s="197"/>
    </row>
    <row r="38" spans="1:9" ht="80.099999999999994" customHeight="1" x14ac:dyDescent="0.45">
      <c r="A38" s="176">
        <v>31</v>
      </c>
      <c r="B38" s="177"/>
      <c r="C38" s="180" t="str">
        <f>IF(B38="","",VLOOKUP(B38,'様式4・小学部（低）'!$R$17:$Z$136,2,FALSE))</f>
        <v/>
      </c>
      <c r="D38" s="180" t="str">
        <f>IF(B38="","",VLOOKUP(B38,'様式4・小学部（低）'!$R$17:$Z$136,3,FALSE))</f>
        <v/>
      </c>
      <c r="E38" s="178" t="str">
        <f>IF(B38="","",VLOOKUP(B38,'様式4・小学部（低）'!$R$17:$Z$136,4,FALSE))</f>
        <v/>
      </c>
      <c r="F38" s="179" t="str">
        <f>IF(B38="","",VLOOKUP(B38,'様式4・小学部（低）'!$R$17:$Z$136,5,FALSE))</f>
        <v/>
      </c>
      <c r="G38" s="181" t="str">
        <f>IF(B38="","",VLOOKUP(B38,'様式4・小学部（低）'!$R$17:$Z$136,6,FALSE))</f>
        <v/>
      </c>
      <c r="H38" s="181" t="str">
        <f>IF(B38="","",VLOOKUP(B38,'様式4・小学部（低）'!$R$17:$Z$136,7,FALSE))</f>
        <v/>
      </c>
      <c r="I38" s="197"/>
    </row>
    <row r="39" spans="1:9" ht="80.099999999999994" customHeight="1" x14ac:dyDescent="0.45">
      <c r="A39" s="176">
        <v>32</v>
      </c>
      <c r="B39" s="177"/>
      <c r="C39" s="180" t="str">
        <f>IF(B39="","",VLOOKUP(B39,'様式4・小学部（低）'!$R$17:$Z$136,2,FALSE))</f>
        <v/>
      </c>
      <c r="D39" s="180" t="str">
        <f>IF(B39="","",VLOOKUP(B39,'様式4・小学部（低）'!$R$17:$Z$136,3,FALSE))</f>
        <v/>
      </c>
      <c r="E39" s="178" t="str">
        <f>IF(B39="","",VLOOKUP(B39,'様式4・小学部（低）'!$R$17:$Z$136,4,FALSE))</f>
        <v/>
      </c>
      <c r="F39" s="179" t="str">
        <f>IF(B39="","",VLOOKUP(B39,'様式4・小学部（低）'!$R$17:$Z$136,5,FALSE))</f>
        <v/>
      </c>
      <c r="G39" s="181" t="str">
        <f>IF(B39="","",VLOOKUP(B39,'様式4・小学部（低）'!$R$17:$Z$136,6,FALSE))</f>
        <v/>
      </c>
      <c r="H39" s="181" t="str">
        <f>IF(B39="","",VLOOKUP(B39,'様式4・小学部（低）'!$R$17:$Z$136,7,FALSE))</f>
        <v/>
      </c>
      <c r="I39" s="197"/>
    </row>
    <row r="40" spans="1:9" ht="80.099999999999994" customHeight="1" x14ac:dyDescent="0.45">
      <c r="A40" s="176">
        <v>33</v>
      </c>
      <c r="B40" s="177"/>
      <c r="C40" s="180" t="str">
        <f>IF(B40="","",VLOOKUP(B40,'様式4・小学部（低）'!$R$17:$Z$136,2,FALSE))</f>
        <v/>
      </c>
      <c r="D40" s="180" t="str">
        <f>IF(B40="","",VLOOKUP(B40,'様式4・小学部（低）'!$R$17:$Z$136,3,FALSE))</f>
        <v/>
      </c>
      <c r="E40" s="178" t="str">
        <f>IF(B40="","",VLOOKUP(B40,'様式4・小学部（低）'!$R$17:$Z$136,4,FALSE))</f>
        <v/>
      </c>
      <c r="F40" s="179" t="str">
        <f>IF(B40="","",VLOOKUP(B40,'様式4・小学部（低）'!$R$17:$Z$136,5,FALSE))</f>
        <v/>
      </c>
      <c r="G40" s="181" t="str">
        <f>IF(B40="","",VLOOKUP(B40,'様式4・小学部（低）'!$R$17:$Z$136,6,FALSE))</f>
        <v/>
      </c>
      <c r="H40" s="181" t="str">
        <f>IF(B40="","",VLOOKUP(B40,'様式4・小学部（低）'!$R$17:$Z$136,7,FALSE))</f>
        <v/>
      </c>
      <c r="I40" s="197"/>
    </row>
    <row r="41" spans="1:9" ht="80.099999999999994" customHeight="1" x14ac:dyDescent="0.45">
      <c r="A41" s="176">
        <v>34</v>
      </c>
      <c r="B41" s="177"/>
      <c r="C41" s="180" t="str">
        <f>IF(B41="","",VLOOKUP(B41,'様式4・小学部（低）'!$R$17:$Z$136,2,FALSE))</f>
        <v/>
      </c>
      <c r="D41" s="180" t="str">
        <f>IF(B41="","",VLOOKUP(B41,'様式4・小学部（低）'!$R$17:$Z$136,3,FALSE))</f>
        <v/>
      </c>
      <c r="E41" s="178" t="str">
        <f>IF(B41="","",VLOOKUP(B41,'様式4・小学部（低）'!$R$17:$Z$136,4,FALSE))</f>
        <v/>
      </c>
      <c r="F41" s="179" t="str">
        <f>IF(B41="","",VLOOKUP(B41,'様式4・小学部（低）'!$R$17:$Z$136,5,FALSE))</f>
        <v/>
      </c>
      <c r="G41" s="181" t="str">
        <f>IF(B41="","",VLOOKUP(B41,'様式4・小学部（低）'!$R$17:$Z$136,6,FALSE))</f>
        <v/>
      </c>
      <c r="H41" s="181" t="str">
        <f>IF(B41="","",VLOOKUP(B41,'様式4・小学部（低）'!$R$17:$Z$136,7,FALSE))</f>
        <v/>
      </c>
      <c r="I41" s="197"/>
    </row>
    <row r="42" spans="1:9" ht="80.099999999999994" customHeight="1" x14ac:dyDescent="0.45">
      <c r="A42" s="176">
        <v>35</v>
      </c>
      <c r="B42" s="177"/>
      <c r="C42" s="180" t="str">
        <f>IF(B42="","",VLOOKUP(B42,'様式4・小学部（低）'!$R$17:$Z$136,2,FALSE))</f>
        <v/>
      </c>
      <c r="D42" s="180" t="str">
        <f>IF(B42="","",VLOOKUP(B42,'様式4・小学部（低）'!$R$17:$Z$136,3,FALSE))</f>
        <v/>
      </c>
      <c r="E42" s="178" t="str">
        <f>IF(B42="","",VLOOKUP(B42,'様式4・小学部（低）'!$R$17:$Z$136,4,FALSE))</f>
        <v/>
      </c>
      <c r="F42" s="179" t="str">
        <f>IF(B42="","",VLOOKUP(B42,'様式4・小学部（低）'!$R$17:$Z$136,5,FALSE))</f>
        <v/>
      </c>
      <c r="G42" s="181" t="str">
        <f>IF(B42="","",VLOOKUP(B42,'様式4・小学部（低）'!$R$17:$Z$136,6,FALSE))</f>
        <v/>
      </c>
      <c r="H42" s="181" t="str">
        <f>IF(B42="","",VLOOKUP(B42,'様式4・小学部（低）'!$R$17:$Z$136,7,FALSE))</f>
        <v/>
      </c>
      <c r="I42" s="197"/>
    </row>
    <row r="43" spans="1:9" ht="80.099999999999994" customHeight="1" x14ac:dyDescent="0.45">
      <c r="A43" s="176">
        <v>36</v>
      </c>
      <c r="B43" s="177"/>
      <c r="C43" s="180" t="str">
        <f>IF(B43="","",VLOOKUP(B43,'様式4・小学部（低）'!$R$17:$Z$136,2,FALSE))</f>
        <v/>
      </c>
      <c r="D43" s="180" t="str">
        <f>IF(B43="","",VLOOKUP(B43,'様式4・小学部（低）'!$R$17:$Z$136,3,FALSE))</f>
        <v/>
      </c>
      <c r="E43" s="178" t="str">
        <f>IF(B43="","",VLOOKUP(B43,'様式4・小学部（低）'!$R$17:$Z$136,4,FALSE))</f>
        <v/>
      </c>
      <c r="F43" s="179" t="str">
        <f>IF(B43="","",VLOOKUP(B43,'様式4・小学部（低）'!$R$17:$Z$136,5,FALSE))</f>
        <v/>
      </c>
      <c r="G43" s="181" t="str">
        <f>IF(B43="","",VLOOKUP(B43,'様式4・小学部（低）'!$R$17:$Z$136,6,FALSE))</f>
        <v/>
      </c>
      <c r="H43" s="181" t="str">
        <f>IF(B43="","",VLOOKUP(B43,'様式4・小学部（低）'!$R$17:$Z$136,7,FALSE))</f>
        <v/>
      </c>
      <c r="I43" s="197"/>
    </row>
    <row r="44" spans="1:9" ht="80.099999999999994" customHeight="1" x14ac:dyDescent="0.45">
      <c r="A44" s="176">
        <v>37</v>
      </c>
      <c r="B44" s="177"/>
      <c r="C44" s="180" t="str">
        <f>IF(B44="","",VLOOKUP(B44,'様式4・小学部（低）'!$R$17:$Z$136,2,FALSE))</f>
        <v/>
      </c>
      <c r="D44" s="180" t="str">
        <f>IF(B44="","",VLOOKUP(B44,'様式4・小学部（低）'!$R$17:$Z$136,3,FALSE))</f>
        <v/>
      </c>
      <c r="E44" s="178" t="str">
        <f>IF(B44="","",VLOOKUP(B44,'様式4・小学部（低）'!$R$17:$Z$136,4,FALSE))</f>
        <v/>
      </c>
      <c r="F44" s="179" t="str">
        <f>IF(B44="","",VLOOKUP(B44,'様式4・小学部（低）'!$R$17:$Z$136,5,FALSE))</f>
        <v/>
      </c>
      <c r="G44" s="181" t="str">
        <f>IF(B44="","",VLOOKUP(B44,'様式4・小学部（低）'!$R$17:$Z$136,6,FALSE))</f>
        <v/>
      </c>
      <c r="H44" s="181" t="str">
        <f>IF(B44="","",VLOOKUP(B44,'様式4・小学部（低）'!$R$17:$Z$136,7,FALSE))</f>
        <v/>
      </c>
      <c r="I44" s="197"/>
    </row>
    <row r="45" spans="1:9" ht="80.099999999999994" customHeight="1" x14ac:dyDescent="0.45">
      <c r="A45" s="176">
        <v>38</v>
      </c>
      <c r="B45" s="177"/>
      <c r="C45" s="180" t="str">
        <f>IF(B45="","",VLOOKUP(B45,'様式4・小学部（低）'!$R$17:$Z$136,2,FALSE))</f>
        <v/>
      </c>
      <c r="D45" s="180" t="str">
        <f>IF(B45="","",VLOOKUP(B45,'様式4・小学部（低）'!$R$17:$Z$136,3,FALSE))</f>
        <v/>
      </c>
      <c r="E45" s="178" t="str">
        <f>IF(B45="","",VLOOKUP(B45,'様式4・小学部（低）'!$R$17:$Z$136,4,FALSE))</f>
        <v/>
      </c>
      <c r="F45" s="179" t="str">
        <f>IF(B45="","",VLOOKUP(B45,'様式4・小学部（低）'!$R$17:$Z$136,5,FALSE))</f>
        <v/>
      </c>
      <c r="G45" s="181" t="str">
        <f>IF(B45="","",VLOOKUP(B45,'様式4・小学部（低）'!$R$17:$Z$136,6,FALSE))</f>
        <v/>
      </c>
      <c r="H45" s="181" t="str">
        <f>IF(B45="","",VLOOKUP(B45,'様式4・小学部（低）'!$R$17:$Z$136,7,FALSE))</f>
        <v/>
      </c>
      <c r="I45" s="197"/>
    </row>
    <row r="46" spans="1:9" ht="80.099999999999994" customHeight="1" x14ac:dyDescent="0.45">
      <c r="A46" s="176">
        <v>39</v>
      </c>
      <c r="B46" s="177"/>
      <c r="C46" s="180" t="str">
        <f>IF(B46="","",VLOOKUP(B46,'様式4・小学部（低）'!$R$17:$Z$136,2,FALSE))</f>
        <v/>
      </c>
      <c r="D46" s="180" t="str">
        <f>IF(B46="","",VLOOKUP(B46,'様式4・小学部（低）'!$R$17:$Z$136,3,FALSE))</f>
        <v/>
      </c>
      <c r="E46" s="178" t="str">
        <f>IF(B46="","",VLOOKUP(B46,'様式4・小学部（低）'!$R$17:$Z$136,4,FALSE))</f>
        <v/>
      </c>
      <c r="F46" s="179" t="str">
        <f>IF(B46="","",VLOOKUP(B46,'様式4・小学部（低）'!$R$17:$Z$136,5,FALSE))</f>
        <v/>
      </c>
      <c r="G46" s="181" t="str">
        <f>IF(B46="","",VLOOKUP(B46,'様式4・小学部（低）'!$R$17:$Z$136,6,FALSE))</f>
        <v/>
      </c>
      <c r="H46" s="181" t="str">
        <f>IF(B46="","",VLOOKUP(B46,'様式4・小学部（低）'!$R$17:$Z$136,7,FALSE))</f>
        <v/>
      </c>
      <c r="I46" s="197"/>
    </row>
    <row r="47" spans="1:9" ht="80.099999999999994" customHeight="1" x14ac:dyDescent="0.45">
      <c r="A47" s="176">
        <v>40</v>
      </c>
      <c r="B47" s="177"/>
      <c r="C47" s="180" t="str">
        <f>IF(B47="","",VLOOKUP(B47,'様式4・小学部（低）'!$R$17:$Z$136,2,FALSE))</f>
        <v/>
      </c>
      <c r="D47" s="180" t="str">
        <f>IF(B47="","",VLOOKUP(B47,'様式4・小学部（低）'!$R$17:$Z$136,3,FALSE))</f>
        <v/>
      </c>
      <c r="E47" s="178" t="str">
        <f>IF(B47="","",VLOOKUP(B47,'様式4・小学部（低）'!$R$17:$Z$136,4,FALSE))</f>
        <v/>
      </c>
      <c r="F47" s="179" t="str">
        <f>IF(B47="","",VLOOKUP(B47,'様式4・小学部（低）'!$R$17:$Z$136,5,FALSE))</f>
        <v/>
      </c>
      <c r="G47" s="181" t="str">
        <f>IF(B47="","",VLOOKUP(B47,'様式4・小学部（低）'!$R$17:$Z$136,6,FALSE))</f>
        <v/>
      </c>
      <c r="H47" s="181" t="str">
        <f>IF(B47="","",VLOOKUP(B47,'様式4・小学部（低）'!$R$17:$Z$136,7,FALSE))</f>
        <v/>
      </c>
      <c r="I47" s="197"/>
    </row>
    <row r="48" spans="1:9" ht="80.099999999999994" customHeight="1" x14ac:dyDescent="0.45">
      <c r="A48" s="176">
        <v>41</v>
      </c>
      <c r="B48" s="177"/>
      <c r="C48" s="180" t="str">
        <f>IF(B48="","",VLOOKUP(B48,'様式4・小学部（低）'!$R$17:$Z$136,2,FALSE))</f>
        <v/>
      </c>
      <c r="D48" s="180" t="str">
        <f>IF(B48="","",VLOOKUP(B48,'様式4・小学部（低）'!$R$17:$Z$136,3,FALSE))</f>
        <v/>
      </c>
      <c r="E48" s="178" t="str">
        <f>IF(B48="","",VLOOKUP(B48,'様式4・小学部（低）'!$R$17:$Z$136,4,FALSE))</f>
        <v/>
      </c>
      <c r="F48" s="179" t="str">
        <f>IF(B48="","",VLOOKUP(B48,'様式4・小学部（低）'!$R$17:$Z$136,5,FALSE))</f>
        <v/>
      </c>
      <c r="G48" s="181" t="str">
        <f>IF(B48="","",VLOOKUP(B48,'様式4・小学部（低）'!$R$17:$Z$136,6,FALSE))</f>
        <v/>
      </c>
      <c r="H48" s="181" t="str">
        <f>IF(B48="","",VLOOKUP(B48,'様式4・小学部（低）'!$R$17:$Z$136,7,FALSE))</f>
        <v/>
      </c>
      <c r="I48" s="197"/>
    </row>
    <row r="49" spans="1:9" ht="80.099999999999994" customHeight="1" x14ac:dyDescent="0.45">
      <c r="A49" s="176">
        <v>42</v>
      </c>
      <c r="B49" s="177"/>
      <c r="C49" s="180" t="str">
        <f>IF(B49="","",VLOOKUP(B49,'様式4・小学部（低）'!$R$17:$Z$136,2,FALSE))</f>
        <v/>
      </c>
      <c r="D49" s="180" t="str">
        <f>IF(B49="","",VLOOKUP(B49,'様式4・小学部（低）'!$R$17:$Z$136,3,FALSE))</f>
        <v/>
      </c>
      <c r="E49" s="178" t="str">
        <f>IF(B49="","",VLOOKUP(B49,'様式4・小学部（低）'!$R$17:$Z$136,4,FALSE))</f>
        <v/>
      </c>
      <c r="F49" s="179" t="str">
        <f>IF(B49="","",VLOOKUP(B49,'様式4・小学部（低）'!$R$17:$Z$136,5,FALSE))</f>
        <v/>
      </c>
      <c r="G49" s="181" t="str">
        <f>IF(B49="","",VLOOKUP(B49,'様式4・小学部（低）'!$R$17:$Z$136,6,FALSE))</f>
        <v/>
      </c>
      <c r="H49" s="181" t="str">
        <f>IF(B49="","",VLOOKUP(B49,'様式4・小学部（低）'!$R$17:$Z$136,7,FALSE))</f>
        <v/>
      </c>
      <c r="I49" s="197"/>
    </row>
    <row r="50" spans="1:9" ht="80.099999999999994" customHeight="1" x14ac:dyDescent="0.45">
      <c r="A50" s="176">
        <v>43</v>
      </c>
      <c r="B50" s="177"/>
      <c r="C50" s="180" t="str">
        <f>IF(B50="","",VLOOKUP(B50,'様式4・小学部（低）'!$R$17:$Z$136,2,FALSE))</f>
        <v/>
      </c>
      <c r="D50" s="180" t="str">
        <f>IF(B50="","",VLOOKUP(B50,'様式4・小学部（低）'!$R$17:$Z$136,3,FALSE))</f>
        <v/>
      </c>
      <c r="E50" s="178" t="str">
        <f>IF(B50="","",VLOOKUP(B50,'様式4・小学部（低）'!$R$17:$Z$136,4,FALSE))</f>
        <v/>
      </c>
      <c r="F50" s="179" t="str">
        <f>IF(B50="","",VLOOKUP(B50,'様式4・小学部（低）'!$R$17:$Z$136,5,FALSE))</f>
        <v/>
      </c>
      <c r="G50" s="181" t="str">
        <f>IF(B50="","",VLOOKUP(B50,'様式4・小学部（低）'!$R$17:$Z$136,6,FALSE))</f>
        <v/>
      </c>
      <c r="H50" s="181" t="str">
        <f>IF(B50="","",VLOOKUP(B50,'様式4・小学部（低）'!$R$17:$Z$136,7,FALSE))</f>
        <v/>
      </c>
      <c r="I50" s="197"/>
    </row>
    <row r="51" spans="1:9" ht="80.099999999999994" customHeight="1" x14ac:dyDescent="0.45">
      <c r="A51" s="176">
        <v>44</v>
      </c>
      <c r="B51" s="177"/>
      <c r="C51" s="180" t="str">
        <f>IF(B51="","",VLOOKUP(B51,'様式4・小学部（低）'!$R$17:$Z$136,2,FALSE))</f>
        <v/>
      </c>
      <c r="D51" s="180" t="str">
        <f>IF(B51="","",VLOOKUP(B51,'様式4・小学部（低）'!$R$17:$Z$136,3,FALSE))</f>
        <v/>
      </c>
      <c r="E51" s="178" t="str">
        <f>IF(B51="","",VLOOKUP(B51,'様式4・小学部（低）'!$R$17:$Z$136,4,FALSE))</f>
        <v/>
      </c>
      <c r="F51" s="179" t="str">
        <f>IF(B51="","",VLOOKUP(B51,'様式4・小学部（低）'!$R$17:$Z$136,5,FALSE))</f>
        <v/>
      </c>
      <c r="G51" s="181" t="str">
        <f>IF(B51="","",VLOOKUP(B51,'様式4・小学部（低）'!$R$17:$Z$136,6,FALSE))</f>
        <v/>
      </c>
      <c r="H51" s="181" t="str">
        <f>IF(B51="","",VLOOKUP(B51,'様式4・小学部（低）'!$R$17:$Z$136,7,FALSE))</f>
        <v/>
      </c>
      <c r="I51" s="197"/>
    </row>
    <row r="52" spans="1:9" ht="80.099999999999994" customHeight="1" x14ac:dyDescent="0.45">
      <c r="A52" s="176">
        <v>45</v>
      </c>
      <c r="B52" s="177"/>
      <c r="C52" s="180" t="str">
        <f>IF(B52="","",VLOOKUP(B52,'様式4・小学部（低）'!$R$17:$Z$136,2,FALSE))</f>
        <v/>
      </c>
      <c r="D52" s="180" t="str">
        <f>IF(B52="","",VLOOKUP(B52,'様式4・小学部（低）'!$R$17:$Z$136,3,FALSE))</f>
        <v/>
      </c>
      <c r="E52" s="178" t="str">
        <f>IF(B52="","",VLOOKUP(B52,'様式4・小学部（低）'!$R$17:$Z$136,4,FALSE))</f>
        <v/>
      </c>
      <c r="F52" s="179" t="str">
        <f>IF(B52="","",VLOOKUP(B52,'様式4・小学部（低）'!$R$17:$Z$136,5,FALSE))</f>
        <v/>
      </c>
      <c r="G52" s="181" t="str">
        <f>IF(B52="","",VLOOKUP(B52,'様式4・小学部（低）'!$R$17:$Z$136,6,FALSE))</f>
        <v/>
      </c>
      <c r="H52" s="181" t="str">
        <f>IF(B52="","",VLOOKUP(B52,'様式4・小学部（低）'!$R$17:$Z$136,7,FALSE))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X23" sqref="X23:X24"/>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87" t="s">
        <v>5526</v>
      </c>
      <c r="D1" s="388"/>
      <c r="E1" s="157"/>
      <c r="F1" s="386" t="s">
        <v>7776</v>
      </c>
      <c r="G1" s="386"/>
      <c r="H1" s="386"/>
    </row>
    <row r="2" spans="1:8" ht="29.25" customHeight="1" x14ac:dyDescent="0.45">
      <c r="A2" s="390" t="str">
        <f>'様式4・小学部（低）'!F1&amp;"選定理由一覧表（検定済教科書　新規選定）"</f>
        <v>令和８年度使用教科用図書選定理由一覧表（検定済教科書　新規選定）</v>
      </c>
      <c r="B2" s="390"/>
      <c r="C2" s="390"/>
      <c r="D2" s="390"/>
      <c r="E2" s="390"/>
      <c r="F2" s="390"/>
      <c r="G2" s="390"/>
      <c r="H2" s="390"/>
    </row>
    <row r="3" spans="1:8" s="35" customFormat="1" ht="22.5" customHeight="1" x14ac:dyDescent="0.2">
      <c r="A3" s="391"/>
      <c r="B3" s="391"/>
      <c r="C3" s="391"/>
      <c r="D3" s="1"/>
      <c r="E3" s="171"/>
      <c r="F3" s="383" t="str">
        <f>様式３・小１!F3</f>
        <v>学校名　　　大阪府立富田林支援学校　　　小学部（低）</v>
      </c>
      <c r="G3" s="385"/>
      <c r="H3" s="385"/>
    </row>
    <row r="4" spans="1:8" s="35" customFormat="1" ht="20.55" customHeight="1" x14ac:dyDescent="0.2">
      <c r="A4" s="158"/>
      <c r="B4" s="158"/>
      <c r="C4" s="159"/>
      <c r="D4" s="159"/>
      <c r="E4" s="159"/>
      <c r="F4" s="389"/>
      <c r="G4" s="389"/>
      <c r="H4" s="389"/>
    </row>
    <row r="5" spans="1:8" s="35" customFormat="1" ht="20.55" customHeight="1" x14ac:dyDescent="0.2">
      <c r="A5" s="384" t="s">
        <v>2019</v>
      </c>
      <c r="B5" s="384"/>
      <c r="C5" s="384"/>
      <c r="D5" s="159"/>
      <c r="E5" s="159"/>
      <c r="F5" s="285" t="s">
        <v>7713</v>
      </c>
      <c r="G5" s="285"/>
      <c r="H5" s="285"/>
    </row>
    <row r="6" spans="1:8" ht="20.55" customHeight="1" x14ac:dyDescent="0.45">
      <c r="A6" s="384"/>
      <c r="B6" s="384"/>
      <c r="C6" s="384"/>
      <c r="D6" s="160"/>
      <c r="E6" s="160"/>
      <c r="F6" s="285" t="s">
        <v>7714</v>
      </c>
      <c r="G6" s="285"/>
      <c r="H6" s="285"/>
    </row>
    <row r="7" spans="1:8" s="36" customFormat="1" ht="100.05"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2" t="str">
        <f>IF(B8="","",VLOOKUP(B8,'様式4・小学部（低）'!$R$17:$Z$136,2,FALSE))</f>
        <v/>
      </c>
      <c r="D8" s="392" t="str">
        <f>IF(B8="","",VLOOKUP(B8,'様式4・小学部（低）'!$R$17:$Z$136,3,FALSE))</f>
        <v/>
      </c>
      <c r="E8" s="166" t="str">
        <f>IF(B8="","",VLOOKUP(B8,'様式4・小学部（低）'!$A$17:$H$136,4,FALSE))</f>
        <v/>
      </c>
      <c r="F8" s="167" t="str">
        <f>IF(B8="","",VLOOKUP(B8,'様式4・小学部（低）'!$R$17:$Z$136,5,FALSE))</f>
        <v/>
      </c>
      <c r="G8" s="395" t="str">
        <f>IF(B8="","",VLOOKUP(B8,'様式4・小学部（低）'!$R$17:$Z$136,7,FALSE))</f>
        <v/>
      </c>
      <c r="H8" s="198"/>
    </row>
    <row r="9" spans="1:8" ht="80.099999999999994" customHeight="1" x14ac:dyDescent="0.45">
      <c r="A9" s="161" t="s">
        <v>2142</v>
      </c>
      <c r="B9" s="168"/>
      <c r="C9" s="393"/>
      <c r="D9" s="393"/>
      <c r="E9" s="169" t="str">
        <f>IF(B9="","",VLOOKUP(B9,ア!$A$2:$C$787,2,FALSE))</f>
        <v/>
      </c>
      <c r="F9" s="170" t="str">
        <f>IF(B9="","",VLOOKUP(B9,ア!$A$2:$C$787,3,FALSE))</f>
        <v/>
      </c>
      <c r="G9" s="396"/>
      <c r="H9" s="199"/>
    </row>
    <row r="10" spans="1:8" ht="80.099999999999994" customHeight="1" x14ac:dyDescent="0.45">
      <c r="A10" s="161" t="s">
        <v>2142</v>
      </c>
      <c r="B10" s="168"/>
      <c r="C10" s="394"/>
      <c r="D10" s="394"/>
      <c r="E10" s="169" t="str">
        <f>IF(B10="","",VLOOKUP(B10,ア!$A$2:$C$787,2,FALSE))</f>
        <v/>
      </c>
      <c r="F10" s="170" t="str">
        <f>IF(B10="","",VLOOKUP(B10,ア!$A$2:$C$787,3,FALSE))</f>
        <v/>
      </c>
      <c r="G10" s="397"/>
      <c r="H10" s="200"/>
    </row>
    <row r="11" spans="1:8" ht="80.099999999999994" customHeight="1" x14ac:dyDescent="0.45">
      <c r="A11" s="164">
        <v>2</v>
      </c>
      <c r="B11" s="165"/>
      <c r="C11" s="392" t="str">
        <f>IF(B11="","",VLOOKUP(B11,'様式4・小学部（低）'!$R$17:$Z$136,2,FALSE))</f>
        <v/>
      </c>
      <c r="D11" s="392" t="str">
        <f>IF(B11="","",VLOOKUP(B11,'様式4・小学部（低）'!$R$17:$Z$136,3,FALSE))</f>
        <v/>
      </c>
      <c r="E11" s="166" t="str">
        <f>IF(B11="","",VLOOKUP(B11,'様式4・小学部（低）'!$R$17:$Z$136,4,FALSE))</f>
        <v/>
      </c>
      <c r="F11" s="167" t="str">
        <f>IF(B11="","",VLOOKUP(B11,'様式4・小学部（低）'!$R$17:$Z$136,5,FALSE))</f>
        <v/>
      </c>
      <c r="G11" s="395" t="str">
        <f>IF(B11="","",VLOOKUP(B11,'様式4・小学部（低）'!$R$17:$Z$136,7,FALSE))</f>
        <v/>
      </c>
      <c r="H11" s="198"/>
    </row>
    <row r="12" spans="1:8" ht="80.099999999999994" customHeight="1" x14ac:dyDescent="0.45">
      <c r="A12" s="161" t="s">
        <v>2142</v>
      </c>
      <c r="B12" s="168"/>
      <c r="C12" s="393"/>
      <c r="D12" s="393"/>
      <c r="E12" s="169" t="str">
        <f>IF(B12="","",VLOOKUP(B12,ア!$A$2:$C$787,2,FALSE))</f>
        <v/>
      </c>
      <c r="F12" s="170" t="str">
        <f>IF(B12="","",VLOOKUP(B12,ア!$A$2:$C$787,3,FALSE))</f>
        <v/>
      </c>
      <c r="G12" s="396"/>
      <c r="H12" s="199"/>
    </row>
    <row r="13" spans="1:8" ht="80.099999999999994" customHeight="1" x14ac:dyDescent="0.45">
      <c r="A13" s="161" t="s">
        <v>2142</v>
      </c>
      <c r="B13" s="168"/>
      <c r="C13" s="394"/>
      <c r="D13" s="394"/>
      <c r="E13" s="169" t="str">
        <f>IF(B13="","",VLOOKUP(B13,ア!$A$2:$C$787,2,FALSE))</f>
        <v/>
      </c>
      <c r="F13" s="170" t="str">
        <f>IF(B13="","",VLOOKUP(B13,ア!$A$2:$C$787,3,FALSE))</f>
        <v/>
      </c>
      <c r="G13" s="397"/>
      <c r="H13" s="200"/>
    </row>
    <row r="14" spans="1:8" ht="80.099999999999994" customHeight="1" x14ac:dyDescent="0.45">
      <c r="A14" s="164">
        <v>3</v>
      </c>
      <c r="B14" s="165"/>
      <c r="C14" s="392" t="str">
        <f>IF(B14="","",VLOOKUP(B14,'様式4・小学部（低）'!$R$17:$Z$136,2,FALSE))</f>
        <v/>
      </c>
      <c r="D14" s="392" t="str">
        <f>IF(B14="","",VLOOKUP(B14,'様式4・小学部（低）'!$R$17:$Z$136,3,FALSE))</f>
        <v/>
      </c>
      <c r="E14" s="166" t="str">
        <f>IF(B14="","",VLOOKUP(B14,'様式4・小学部（低）'!$R$17:$Z$136,4,FALSE))</f>
        <v/>
      </c>
      <c r="F14" s="167" t="str">
        <f>IF(B14="","",VLOOKUP(B14,'様式4・小学部（低）'!$R$17:$Z$136,5,FALSE))</f>
        <v/>
      </c>
      <c r="G14" s="395" t="str">
        <f>IF(B14="","",VLOOKUP(B14,'様式4・小学部（低）'!$R$17:$Z$136,7,FALSE))</f>
        <v/>
      </c>
      <c r="H14" s="198"/>
    </row>
    <row r="15" spans="1:8" ht="80.099999999999994" customHeight="1" x14ac:dyDescent="0.45">
      <c r="A15" s="161" t="s">
        <v>2142</v>
      </c>
      <c r="B15" s="168"/>
      <c r="C15" s="393"/>
      <c r="D15" s="393"/>
      <c r="E15" s="169" t="str">
        <f>IF(B15="","",VLOOKUP(B15,ア!$A$2:$C$787,2,FALSE))</f>
        <v/>
      </c>
      <c r="F15" s="170" t="str">
        <f>IF(B15="","",VLOOKUP(B15,ア!$A$2:$C$787,3,FALSE))</f>
        <v/>
      </c>
      <c r="G15" s="396"/>
      <c r="H15" s="199"/>
    </row>
    <row r="16" spans="1:8" ht="80.099999999999994" customHeight="1" x14ac:dyDescent="0.45">
      <c r="A16" s="161" t="s">
        <v>2142</v>
      </c>
      <c r="B16" s="168"/>
      <c r="C16" s="394"/>
      <c r="D16" s="394"/>
      <c r="E16" s="169" t="str">
        <f>IF(B16="","",VLOOKUP(B16,ア!$A$2:$C$787,2,FALSE))</f>
        <v/>
      </c>
      <c r="F16" s="170" t="str">
        <f>IF(B16="","",VLOOKUP(B16,ア!$A$2:$C$787,3,FALSE))</f>
        <v/>
      </c>
      <c r="G16" s="397"/>
      <c r="H16" s="200"/>
    </row>
    <row r="17" spans="1:8" ht="80.099999999999994" customHeight="1" x14ac:dyDescent="0.45">
      <c r="A17" s="164">
        <v>4</v>
      </c>
      <c r="B17" s="165"/>
      <c r="C17" s="392" t="str">
        <f>IF(B17="","",VLOOKUP(B17,'様式4・小学部（低）'!$R$17:$Z$136,2,FALSE))</f>
        <v/>
      </c>
      <c r="D17" s="392" t="str">
        <f>IF(B17="","",VLOOKUP(B17,'様式4・小学部（低）'!$R$17:$Z$136,3,FALSE))</f>
        <v/>
      </c>
      <c r="E17" s="166" t="str">
        <f>IF(B17="","",VLOOKUP(B17,'様式4・小学部（低）'!$R$17:$Z$136,4,FALSE))</f>
        <v/>
      </c>
      <c r="F17" s="167" t="str">
        <f>IF(B17="","",VLOOKUP(B17,'様式4・小学部（低）'!$R$17:$Z$136,5,FALSE))</f>
        <v/>
      </c>
      <c r="G17" s="395" t="str">
        <f>IF(B17="","",VLOOKUP(B17,'様式4・小学部（低）'!$R$17:$Z$136,7,FALSE))</f>
        <v/>
      </c>
      <c r="H17" s="198"/>
    </row>
    <row r="18" spans="1:8" ht="80.099999999999994" customHeight="1" x14ac:dyDescent="0.45">
      <c r="A18" s="161" t="s">
        <v>2142</v>
      </c>
      <c r="B18" s="168"/>
      <c r="C18" s="393"/>
      <c r="D18" s="393"/>
      <c r="E18" s="169" t="str">
        <f>IF(B18="","",VLOOKUP(B18,ア!$A$2:$C$787,2,FALSE))</f>
        <v/>
      </c>
      <c r="F18" s="170" t="str">
        <f>IF(B18="","",VLOOKUP(B18,ア!$A$2:$C$787,3,FALSE))</f>
        <v/>
      </c>
      <c r="G18" s="396"/>
      <c r="H18" s="199"/>
    </row>
    <row r="19" spans="1:8" ht="80.099999999999994" customHeight="1" x14ac:dyDescent="0.45">
      <c r="A19" s="161" t="s">
        <v>2142</v>
      </c>
      <c r="B19" s="168"/>
      <c r="C19" s="394"/>
      <c r="D19" s="394"/>
      <c r="E19" s="169" t="str">
        <f>IF(B19="","",VLOOKUP(B19,ア!$A$2:$C$787,2,FALSE))</f>
        <v/>
      </c>
      <c r="F19" s="170" t="str">
        <f>IF(B19="","",VLOOKUP(B19,ア!$A$2:$C$787,3,FALSE))</f>
        <v/>
      </c>
      <c r="G19" s="397"/>
      <c r="H19" s="200"/>
    </row>
    <row r="20" spans="1:8" ht="80.099999999999994" customHeight="1" x14ac:dyDescent="0.45">
      <c r="A20" s="164">
        <v>5</v>
      </c>
      <c r="B20" s="165"/>
      <c r="C20" s="392" t="str">
        <f>IF(B20="","",VLOOKUP(B20,'様式4・小学部（低）'!$R$17:$Z$136,2,FALSE))</f>
        <v/>
      </c>
      <c r="D20" s="392" t="str">
        <f>IF(B20="","",VLOOKUP(B20,'様式4・小学部（低）'!$R$17:$Z$136,3,FALSE))</f>
        <v/>
      </c>
      <c r="E20" s="166" t="str">
        <f>IF(B20="","",VLOOKUP(B20,'様式4・小学部（低）'!$R$17:$Z$136,4,FALSE))</f>
        <v/>
      </c>
      <c r="F20" s="167" t="str">
        <f>IF(B20="","",VLOOKUP(B20,'様式4・小学部（低）'!$R$17:$Z$136,5,FALSE))</f>
        <v/>
      </c>
      <c r="G20" s="395" t="str">
        <f>IF(B20="","",VLOOKUP(B20,'様式4・小学部（低）'!$R$17:$Z$136,7,FALSE))</f>
        <v/>
      </c>
      <c r="H20" s="198"/>
    </row>
    <row r="21" spans="1:8" ht="80.099999999999994" customHeight="1" x14ac:dyDescent="0.45">
      <c r="A21" s="161" t="s">
        <v>2142</v>
      </c>
      <c r="B21" s="168"/>
      <c r="C21" s="393"/>
      <c r="D21" s="393"/>
      <c r="E21" s="169" t="str">
        <f>IF(B21="","",VLOOKUP(B21,ア!$A$2:$C$787,2,FALSE))</f>
        <v/>
      </c>
      <c r="F21" s="170" t="str">
        <f>IF(B21="","",VLOOKUP(B21,ア!$A$2:$C$787,3,FALSE))</f>
        <v/>
      </c>
      <c r="G21" s="396"/>
      <c r="H21" s="199"/>
    </row>
    <row r="22" spans="1:8" ht="80.099999999999994" customHeight="1" x14ac:dyDescent="0.45">
      <c r="A22" s="161" t="s">
        <v>2142</v>
      </c>
      <c r="B22" s="168"/>
      <c r="C22" s="394"/>
      <c r="D22" s="394"/>
      <c r="E22" s="169" t="str">
        <f>IF(B22="","",VLOOKUP(B22,ア!$A$2:$C$787,2,FALSE))</f>
        <v/>
      </c>
      <c r="F22" s="170" t="str">
        <f>IF(B22="","",VLOOKUP(B22,ア!$A$2:$C$787,3,FALSE))</f>
        <v/>
      </c>
      <c r="G22" s="397"/>
      <c r="H22" s="200"/>
    </row>
    <row r="23" spans="1:8" ht="80.099999999999994" customHeight="1" x14ac:dyDescent="0.45">
      <c r="A23" s="164">
        <v>6</v>
      </c>
      <c r="B23" s="165"/>
      <c r="C23" s="392" t="str">
        <f>IF(B23="","",VLOOKUP(B23,'様式4・小学部（低）'!$R$17:$Z$136,2,FALSE))</f>
        <v/>
      </c>
      <c r="D23" s="392" t="str">
        <f>IF(B23="","",VLOOKUP(B23,'様式4・小学部（低）'!$R$17:$Z$136,3,FALSE))</f>
        <v/>
      </c>
      <c r="E23" s="166" t="str">
        <f>IF(B23="","",VLOOKUP(B23,'様式4・小学部（低）'!$R$17:$Z$136,4,FALSE))</f>
        <v/>
      </c>
      <c r="F23" s="167" t="str">
        <f>IF(B23="","",VLOOKUP(B23,'様式4・小学部（低）'!$R$17:$Z$136,5,FALSE))</f>
        <v/>
      </c>
      <c r="G23" s="395" t="str">
        <f>IF(B23="","",VLOOKUP(B23,'様式4・小学部（低）'!$R$17:$Z$136,7,FALSE))</f>
        <v/>
      </c>
      <c r="H23" s="198"/>
    </row>
    <row r="24" spans="1:8" ht="80.099999999999994" customHeight="1" x14ac:dyDescent="0.45">
      <c r="A24" s="161" t="s">
        <v>2142</v>
      </c>
      <c r="B24" s="168"/>
      <c r="C24" s="393"/>
      <c r="D24" s="393"/>
      <c r="E24" s="169" t="str">
        <f>IF(B24="","",VLOOKUP(B24,ア!$A$2:$C$787,2,FALSE))</f>
        <v/>
      </c>
      <c r="F24" s="170" t="str">
        <f>IF(B24="","",VLOOKUP(B24,ア!$A$2:$C$787,3,FALSE))</f>
        <v/>
      </c>
      <c r="G24" s="396"/>
      <c r="H24" s="199"/>
    </row>
    <row r="25" spans="1:8" ht="80.099999999999994" customHeight="1" x14ac:dyDescent="0.45">
      <c r="A25" s="161" t="s">
        <v>2142</v>
      </c>
      <c r="B25" s="168"/>
      <c r="C25" s="394"/>
      <c r="D25" s="394"/>
      <c r="E25" s="169" t="str">
        <f>IF(B25="","",VLOOKUP(B25,ア!$A$2:$C$787,2,FALSE))</f>
        <v/>
      </c>
      <c r="F25" s="170" t="str">
        <f>IF(B25="","",VLOOKUP(B25,ア!$A$2:$C$787,3,FALSE))</f>
        <v/>
      </c>
      <c r="G25" s="397"/>
      <c r="H25" s="200"/>
    </row>
    <row r="26" spans="1:8" ht="80.099999999999994" customHeight="1" x14ac:dyDescent="0.45">
      <c r="A26" s="164">
        <v>7</v>
      </c>
      <c r="B26" s="165"/>
      <c r="C26" s="392" t="str">
        <f>IF(B26="","",VLOOKUP(B26,'様式4・小学部（低）'!$R$17:$Z$136,2,FALSE))</f>
        <v/>
      </c>
      <c r="D26" s="392" t="str">
        <f>IF(B26="","",VLOOKUP(B26,'様式4・小学部（低）'!$R$17:$Z$136,3,FALSE))</f>
        <v/>
      </c>
      <c r="E26" s="166" t="str">
        <f>IF(B26="","",VLOOKUP(B26,'様式4・小学部（低）'!$R$17:$Z$136,4,FALSE))</f>
        <v/>
      </c>
      <c r="F26" s="167" t="str">
        <f>IF(B26="","",VLOOKUP(B26,'様式4・小学部（低）'!$R$17:$Z$136,5,FALSE))</f>
        <v/>
      </c>
      <c r="G26" s="395" t="str">
        <f>IF(B26="","",VLOOKUP(B26,'様式4・小学部（低）'!$R$17:$Z$136,7,FALSE))</f>
        <v/>
      </c>
      <c r="H26" s="198"/>
    </row>
    <row r="27" spans="1:8" ht="80.099999999999994" customHeight="1" x14ac:dyDescent="0.45">
      <c r="A27" s="161" t="s">
        <v>2142</v>
      </c>
      <c r="B27" s="168"/>
      <c r="C27" s="393"/>
      <c r="D27" s="393"/>
      <c r="E27" s="169" t="str">
        <f>IF(B27="","",VLOOKUP(B27,ア!$A$2:$C$787,2,FALSE))</f>
        <v/>
      </c>
      <c r="F27" s="170" t="str">
        <f>IF(B27="","",VLOOKUP(B27,ア!$A$2:$C$787,3,FALSE))</f>
        <v/>
      </c>
      <c r="G27" s="396"/>
      <c r="H27" s="199"/>
    </row>
    <row r="28" spans="1:8" ht="80.099999999999994" customHeight="1" x14ac:dyDescent="0.45">
      <c r="A28" s="161" t="s">
        <v>2142</v>
      </c>
      <c r="B28" s="168"/>
      <c r="C28" s="394"/>
      <c r="D28" s="394"/>
      <c r="E28" s="169" t="str">
        <f>IF(B28="","",VLOOKUP(B28,ア!$A$2:$C$787,2,FALSE))</f>
        <v/>
      </c>
      <c r="F28" s="170" t="str">
        <f>IF(B28="","",VLOOKUP(B28,ア!$A$2:$C$787,3,FALSE))</f>
        <v/>
      </c>
      <c r="G28" s="397"/>
      <c r="H28" s="200"/>
    </row>
    <row r="29" spans="1:8" ht="80.099999999999994" customHeight="1" x14ac:dyDescent="0.45">
      <c r="A29" s="164">
        <v>8</v>
      </c>
      <c r="B29" s="165"/>
      <c r="C29" s="392" t="str">
        <f>IF(B29="","",VLOOKUP(B29,'様式4・小学部（低）'!$R$17:$Z$136,2,FALSE))</f>
        <v/>
      </c>
      <c r="D29" s="392" t="str">
        <f>IF(B29="","",VLOOKUP(B29,'様式4・小学部（低）'!$R$17:$Z$136,3,FALSE))</f>
        <v/>
      </c>
      <c r="E29" s="166" t="str">
        <f>IF(B29="","",VLOOKUP(B29,'様式4・小学部（低）'!$R$17:$Z$136,4,FALSE))</f>
        <v/>
      </c>
      <c r="F29" s="167" t="str">
        <f>IF(B29="","",VLOOKUP(B29,'様式4・小学部（低）'!$R$17:$Z$136,5,FALSE))</f>
        <v/>
      </c>
      <c r="G29" s="395" t="str">
        <f>IF(B29="","",VLOOKUP(B29,'様式4・小学部（低）'!$R$17:$Z$136,7,FALSE))</f>
        <v/>
      </c>
      <c r="H29" s="198"/>
    </row>
    <row r="30" spans="1:8" ht="80.099999999999994" customHeight="1" x14ac:dyDescent="0.45">
      <c r="A30" s="161" t="s">
        <v>2142</v>
      </c>
      <c r="B30" s="168"/>
      <c r="C30" s="393"/>
      <c r="D30" s="393"/>
      <c r="E30" s="169" t="str">
        <f>IF(B30="","",VLOOKUP(B30,ア!$A$2:$C$787,2,FALSE))</f>
        <v/>
      </c>
      <c r="F30" s="170" t="str">
        <f>IF(B30="","",VLOOKUP(B30,ア!$A$2:$C$787,3,FALSE))</f>
        <v/>
      </c>
      <c r="G30" s="396"/>
      <c r="H30" s="199"/>
    </row>
    <row r="31" spans="1:8" ht="80.099999999999994" customHeight="1" x14ac:dyDescent="0.45">
      <c r="A31" s="161" t="s">
        <v>2142</v>
      </c>
      <c r="B31" s="168"/>
      <c r="C31" s="394"/>
      <c r="D31" s="394"/>
      <c r="E31" s="169" t="str">
        <f>IF(B31="","",VLOOKUP(B31,ア!$A$2:$C$787,2,FALSE))</f>
        <v/>
      </c>
      <c r="F31" s="170" t="str">
        <f>IF(B31="","",VLOOKUP(B31,ア!$A$2:$C$787,3,FALSE))</f>
        <v/>
      </c>
      <c r="G31" s="397"/>
      <c r="H31" s="200"/>
    </row>
    <row r="32" spans="1:8" ht="80.099999999999994" customHeight="1" x14ac:dyDescent="0.45">
      <c r="A32" s="164">
        <v>9</v>
      </c>
      <c r="B32" s="165"/>
      <c r="C32" s="392" t="str">
        <f>IF(B32="","",VLOOKUP(B32,'様式4・小学部（低）'!$R$17:$Z$136,2,FALSE))</f>
        <v/>
      </c>
      <c r="D32" s="392" t="str">
        <f>IF(B32="","",VLOOKUP(B32,'様式4・小学部（低）'!$R$17:$Z$136,3,FALSE))</f>
        <v/>
      </c>
      <c r="E32" s="166" t="str">
        <f>IF(B32="","",VLOOKUP(B32,'様式4・小学部（低）'!$R$17:$Z$136,4,FALSE))</f>
        <v/>
      </c>
      <c r="F32" s="167" t="str">
        <f>IF(B32="","",VLOOKUP(B32,'様式4・小学部（低）'!$R$17:$Z$136,5,FALSE))</f>
        <v/>
      </c>
      <c r="G32" s="395" t="str">
        <f>IF(B32="","",VLOOKUP(B32,'様式4・小学部（低）'!$R$17:$Z$136,7,FALSE))</f>
        <v/>
      </c>
      <c r="H32" s="198"/>
    </row>
    <row r="33" spans="1:8" ht="80.099999999999994" customHeight="1" x14ac:dyDescent="0.45">
      <c r="A33" s="161" t="s">
        <v>2142</v>
      </c>
      <c r="B33" s="168"/>
      <c r="C33" s="393"/>
      <c r="D33" s="393"/>
      <c r="E33" s="169" t="str">
        <f>IF(B33="","",VLOOKUP(B33,ア!$A$2:$C$787,2,FALSE))</f>
        <v/>
      </c>
      <c r="F33" s="170" t="str">
        <f>IF(B33="","",VLOOKUP(B33,ア!$A$2:$C$787,3,FALSE))</f>
        <v/>
      </c>
      <c r="G33" s="396"/>
      <c r="H33" s="199"/>
    </row>
    <row r="34" spans="1:8" ht="80.099999999999994" customHeight="1" x14ac:dyDescent="0.45">
      <c r="A34" s="161" t="s">
        <v>2142</v>
      </c>
      <c r="B34" s="168"/>
      <c r="C34" s="394"/>
      <c r="D34" s="394"/>
      <c r="E34" s="169" t="str">
        <f>IF(B34="","",VLOOKUP(B34,ア!$A$2:$C$787,2,FALSE))</f>
        <v/>
      </c>
      <c r="F34" s="170" t="str">
        <f>IF(B34="","",VLOOKUP(B34,ア!$A$2:$C$787,3,FALSE))</f>
        <v/>
      </c>
      <c r="G34" s="397"/>
      <c r="H34" s="200"/>
    </row>
    <row r="35" spans="1:8" ht="80.099999999999994" customHeight="1" x14ac:dyDescent="0.45">
      <c r="A35" s="164">
        <v>10</v>
      </c>
      <c r="B35" s="165"/>
      <c r="C35" s="392" t="str">
        <f>IF(B35="","",VLOOKUP(B35,'様式4・小学部（低）'!$R$17:$Z$136,2,FALSE))</f>
        <v/>
      </c>
      <c r="D35" s="392" t="str">
        <f>IF(B35="","",VLOOKUP(B35,'様式4・小学部（低）'!$R$17:$Z$136,3,FALSE))</f>
        <v/>
      </c>
      <c r="E35" s="166" t="str">
        <f>IF(B35="","",VLOOKUP(B35,'様式4・小学部（低）'!$R$17:$Z$136,4,FALSE))</f>
        <v/>
      </c>
      <c r="F35" s="167" t="str">
        <f>IF(B35="","",VLOOKUP(B35,'様式4・小学部（低）'!$R$17:$Z$136,5,FALSE))</f>
        <v/>
      </c>
      <c r="G35" s="395" t="str">
        <f>IF(B35="","",VLOOKUP(B35,'様式4・小学部（低）'!$R$17:$Z$136,7,FALSE))</f>
        <v/>
      </c>
      <c r="H35" s="198"/>
    </row>
    <row r="36" spans="1:8" ht="80.099999999999994" customHeight="1" x14ac:dyDescent="0.45">
      <c r="A36" s="161" t="s">
        <v>2142</v>
      </c>
      <c r="B36" s="168"/>
      <c r="C36" s="393"/>
      <c r="D36" s="393"/>
      <c r="E36" s="169" t="str">
        <f>IF(B36="","",VLOOKUP(B36,ア!$A$2:$C$787,2,FALSE))</f>
        <v/>
      </c>
      <c r="F36" s="170" t="str">
        <f>IF(B36="","",VLOOKUP(B36,ア!$A$2:$C$787,3,FALSE))</f>
        <v/>
      </c>
      <c r="G36" s="396"/>
      <c r="H36" s="199"/>
    </row>
    <row r="37" spans="1:8" ht="80.099999999999994" customHeight="1" x14ac:dyDescent="0.45">
      <c r="A37" s="161" t="s">
        <v>2142</v>
      </c>
      <c r="B37" s="168"/>
      <c r="C37" s="394"/>
      <c r="D37" s="394"/>
      <c r="E37" s="169" t="str">
        <f>IF(B37="","",VLOOKUP(B37,ア!$A$2:$C$787,2,FALSE))</f>
        <v/>
      </c>
      <c r="F37" s="170" t="str">
        <f>IF(B37="","",VLOOKUP(B37,ア!$A$2:$C$787,3,FALSE))</f>
        <v/>
      </c>
      <c r="G37" s="397"/>
      <c r="H37" s="200"/>
    </row>
    <row r="38" spans="1:8" ht="80.099999999999994" customHeight="1" x14ac:dyDescent="0.45">
      <c r="A38" s="164">
        <v>11</v>
      </c>
      <c r="B38" s="165"/>
      <c r="C38" s="392" t="str">
        <f>IF(B38="","",VLOOKUP(B38,'様式4・小学部（低）'!$R$17:$Z$136,2,FALSE))</f>
        <v/>
      </c>
      <c r="D38" s="392" t="str">
        <f>IF(B38="","",VLOOKUP(B38,'様式4・小学部（低）'!$R$17:$Z$136,3,FALSE))</f>
        <v/>
      </c>
      <c r="E38" s="166" t="str">
        <f>IF(B38="","",VLOOKUP(B38,'様式4・小学部（低）'!$R$17:$Z$136,4,FALSE))</f>
        <v/>
      </c>
      <c r="F38" s="167" t="str">
        <f>IF(B38="","",VLOOKUP(B38,'様式4・小学部（低）'!$R$17:$Z$136,5,FALSE))</f>
        <v/>
      </c>
      <c r="G38" s="395" t="str">
        <f>IF(B38="","",VLOOKUP(B38,'様式4・小学部（低）'!$R$17:$Z$136,7,FALSE))</f>
        <v/>
      </c>
      <c r="H38" s="198"/>
    </row>
    <row r="39" spans="1:8" ht="80.099999999999994" customHeight="1" x14ac:dyDescent="0.45">
      <c r="A39" s="161" t="s">
        <v>2142</v>
      </c>
      <c r="B39" s="168"/>
      <c r="C39" s="393"/>
      <c r="D39" s="393"/>
      <c r="E39" s="169" t="str">
        <f>IF(B39="","",VLOOKUP(B39,ア!$A$2:$C$787,2,FALSE))</f>
        <v/>
      </c>
      <c r="F39" s="170" t="str">
        <f>IF(B39="","",VLOOKUP(B39,ア!$A$2:$C$787,3,FALSE))</f>
        <v/>
      </c>
      <c r="G39" s="396"/>
      <c r="H39" s="199"/>
    </row>
    <row r="40" spans="1:8" ht="80.099999999999994" customHeight="1" x14ac:dyDescent="0.45">
      <c r="A40" s="161" t="s">
        <v>2142</v>
      </c>
      <c r="B40" s="168"/>
      <c r="C40" s="394"/>
      <c r="D40" s="394"/>
      <c r="E40" s="169" t="str">
        <f>IF(B40="","",VLOOKUP(B40,ア!$A$2:$C$787,2,FALSE))</f>
        <v/>
      </c>
      <c r="F40" s="170" t="str">
        <f>IF(B40="","",VLOOKUP(B40,ア!$A$2:$C$787,3,FALSE))</f>
        <v/>
      </c>
      <c r="G40" s="397"/>
      <c r="H40" s="200"/>
    </row>
    <row r="41" spans="1:8" ht="80.099999999999994" customHeight="1" x14ac:dyDescent="0.45">
      <c r="A41" s="164">
        <v>12</v>
      </c>
      <c r="B41" s="165"/>
      <c r="C41" s="392" t="str">
        <f>IF(B41="","",VLOOKUP(B41,'様式4・小学部（低）'!$R$17:$Z$136,2,FALSE))</f>
        <v/>
      </c>
      <c r="D41" s="392" t="str">
        <f>IF(B41="","",VLOOKUP(B41,'様式4・小学部（低）'!$R$17:$Z$136,3,FALSE))</f>
        <v/>
      </c>
      <c r="E41" s="166" t="str">
        <f>IF(B41="","",VLOOKUP(B41,'様式4・小学部（低）'!$R$17:$Z$136,4,FALSE))</f>
        <v/>
      </c>
      <c r="F41" s="167" t="str">
        <f>IF(B41="","",VLOOKUP(B41,'様式4・小学部（低）'!$R$17:$Z$136,5,FALSE))</f>
        <v/>
      </c>
      <c r="G41" s="395" t="str">
        <f>IF(B41="","",VLOOKUP(B41,'様式4・小学部（低）'!$R$17:$Z$136,7,FALSE))</f>
        <v/>
      </c>
      <c r="H41" s="198"/>
    </row>
    <row r="42" spans="1:8" ht="80.099999999999994" customHeight="1" x14ac:dyDescent="0.45">
      <c r="A42" s="161" t="s">
        <v>2142</v>
      </c>
      <c r="B42" s="168"/>
      <c r="C42" s="393"/>
      <c r="D42" s="393"/>
      <c r="E42" s="169" t="str">
        <f>IF(B42="","",VLOOKUP(B42,ア!$A$2:$C$787,2,FALSE))</f>
        <v/>
      </c>
      <c r="F42" s="170" t="str">
        <f>IF(B42="","",VLOOKUP(B42,ア!$A$2:$C$787,3,FALSE))</f>
        <v/>
      </c>
      <c r="G42" s="396"/>
      <c r="H42" s="199"/>
    </row>
    <row r="43" spans="1:8" ht="80.099999999999994" customHeight="1" x14ac:dyDescent="0.45">
      <c r="A43" s="161" t="s">
        <v>2142</v>
      </c>
      <c r="B43" s="168"/>
      <c r="C43" s="394"/>
      <c r="D43" s="394"/>
      <c r="E43" s="169" t="str">
        <f>IF(B43="","",VLOOKUP(B43,ア!$A$2:$C$787,2,FALSE))</f>
        <v/>
      </c>
      <c r="F43" s="170" t="str">
        <f>IF(B43="","",VLOOKUP(B43,ア!$A$2:$C$787,3,FALSE))</f>
        <v/>
      </c>
      <c r="G43" s="397"/>
      <c r="H43" s="200"/>
    </row>
    <row r="44" spans="1:8" ht="80.099999999999994" customHeight="1" x14ac:dyDescent="0.45">
      <c r="A44" s="164">
        <v>13</v>
      </c>
      <c r="B44" s="165"/>
      <c r="C44" s="392" t="str">
        <f>IF(B44="","",VLOOKUP(B44,'様式4・小学部（低）'!$R$17:$Z$136,2,FALSE))</f>
        <v/>
      </c>
      <c r="D44" s="392" t="str">
        <f>IF(B44="","",VLOOKUP(B44,'様式4・小学部（低）'!$R$17:$Z$136,3,FALSE))</f>
        <v/>
      </c>
      <c r="E44" s="166" t="str">
        <f>IF(B44="","",VLOOKUP(B44,'様式4・小学部（低）'!$R$17:$Z$136,4,FALSE))</f>
        <v/>
      </c>
      <c r="F44" s="167" t="str">
        <f>IF(B44="","",VLOOKUP(B44,'様式4・小学部（低）'!$R$17:$Z$136,5,FALSE))</f>
        <v/>
      </c>
      <c r="G44" s="395" t="str">
        <f>IF(B44="","",VLOOKUP(B44,'様式4・小学部（低）'!$R$17:$Z$136,7,FALSE))</f>
        <v/>
      </c>
      <c r="H44" s="198"/>
    </row>
    <row r="45" spans="1:8" ht="80.099999999999994" customHeight="1" x14ac:dyDescent="0.45">
      <c r="A45" s="161" t="s">
        <v>2142</v>
      </c>
      <c r="B45" s="168"/>
      <c r="C45" s="393"/>
      <c r="D45" s="393"/>
      <c r="E45" s="169" t="str">
        <f>IF(B45="","",VLOOKUP(B45,ア!$A$2:$C$787,2,FALSE))</f>
        <v/>
      </c>
      <c r="F45" s="170" t="str">
        <f>IF(B45="","",VLOOKUP(B45,ア!$A$2:$C$787,3,FALSE))</f>
        <v/>
      </c>
      <c r="G45" s="396"/>
      <c r="H45" s="199"/>
    </row>
    <row r="46" spans="1:8" ht="80.099999999999994" customHeight="1" x14ac:dyDescent="0.45">
      <c r="A46" s="161" t="s">
        <v>2142</v>
      </c>
      <c r="B46" s="168"/>
      <c r="C46" s="394"/>
      <c r="D46" s="394"/>
      <c r="E46" s="169" t="str">
        <f>IF(B46="","",VLOOKUP(B46,ア!$A$2:$C$787,2,FALSE))</f>
        <v/>
      </c>
      <c r="F46" s="170" t="str">
        <f>IF(B46="","",VLOOKUP(B46,ア!$A$2:$C$787,3,FALSE))</f>
        <v/>
      </c>
      <c r="G46" s="397"/>
      <c r="H46" s="200"/>
    </row>
    <row r="47" spans="1:8" ht="80.099999999999994" customHeight="1" x14ac:dyDescent="0.45">
      <c r="A47" s="164">
        <v>14</v>
      </c>
      <c r="B47" s="165"/>
      <c r="C47" s="392" t="str">
        <f>IF(B47="","",VLOOKUP(B47,'様式4・小学部（低）'!$R$17:$Z$136,2,FALSE))</f>
        <v/>
      </c>
      <c r="D47" s="392" t="str">
        <f>IF(B47="","",VLOOKUP(B47,'様式4・小学部（低）'!$R$17:$Z$136,3,FALSE))</f>
        <v/>
      </c>
      <c r="E47" s="166" t="str">
        <f>IF(B47="","",VLOOKUP(B47,'様式4・小学部（低）'!$R$17:$Z$136,4,FALSE))</f>
        <v/>
      </c>
      <c r="F47" s="167" t="str">
        <f>IF(B47="","",VLOOKUP(B47,'様式4・小学部（低）'!$R$17:$Z$136,5,FALSE))</f>
        <v/>
      </c>
      <c r="G47" s="395" t="str">
        <f>IF(B47="","",VLOOKUP(B47,'様式4・小学部（低）'!$R$17:$Z$136,7,FALSE))</f>
        <v/>
      </c>
      <c r="H47" s="198"/>
    </row>
    <row r="48" spans="1:8" ht="80.099999999999994" customHeight="1" x14ac:dyDescent="0.45">
      <c r="A48" s="161" t="s">
        <v>2142</v>
      </c>
      <c r="B48" s="168"/>
      <c r="C48" s="393"/>
      <c r="D48" s="393"/>
      <c r="E48" s="169" t="str">
        <f>IF(B48="","",VLOOKUP(B48,ア!$A$2:$C$787,2,FALSE))</f>
        <v/>
      </c>
      <c r="F48" s="170" t="str">
        <f>IF(B48="","",VLOOKUP(B48,ア!$A$2:$C$787,3,FALSE))</f>
        <v/>
      </c>
      <c r="G48" s="396"/>
      <c r="H48" s="199"/>
    </row>
    <row r="49" spans="1:8" ht="80.099999999999994" customHeight="1" x14ac:dyDescent="0.45">
      <c r="A49" s="161" t="s">
        <v>2142</v>
      </c>
      <c r="B49" s="168"/>
      <c r="C49" s="394"/>
      <c r="D49" s="394"/>
      <c r="E49" s="169" t="str">
        <f>IF(B49="","",VLOOKUP(B49,ア!$A$2:$C$787,2,FALSE))</f>
        <v/>
      </c>
      <c r="F49" s="170" t="str">
        <f>IF(B49="","",VLOOKUP(B49,ア!$A$2:$C$787,3,FALSE))</f>
        <v/>
      </c>
      <c r="G49" s="397"/>
      <c r="H49" s="200"/>
    </row>
    <row r="50" spans="1:8" ht="80.099999999999994" customHeight="1" x14ac:dyDescent="0.45">
      <c r="A50" s="164">
        <v>15</v>
      </c>
      <c r="B50" s="165"/>
      <c r="C50" s="392" t="str">
        <f>IF(B50="","",VLOOKUP(B50,'様式4・小学部（低）'!$R$17:$Z$136,2,FALSE))</f>
        <v/>
      </c>
      <c r="D50" s="392" t="str">
        <f>IF(B50="","",VLOOKUP(B50,'様式4・小学部（低）'!$R$17:$Z$136,3,FALSE))</f>
        <v/>
      </c>
      <c r="E50" s="166" t="str">
        <f>IF(B50="","",VLOOKUP(B50,'様式4・小学部（低）'!$R$17:$Z$136,4,FALSE))</f>
        <v/>
      </c>
      <c r="F50" s="167" t="str">
        <f>IF(B50="","",VLOOKUP(B50,'様式4・小学部（低）'!$R$17:$Z$136,5,FALSE))</f>
        <v/>
      </c>
      <c r="G50" s="395" t="str">
        <f>IF(B50="","",VLOOKUP(B50,'様式4・小学部（低）'!$R$17:$Z$136,7,FALSE))</f>
        <v/>
      </c>
      <c r="H50" s="198"/>
    </row>
    <row r="51" spans="1:8" ht="80.099999999999994" customHeight="1" x14ac:dyDescent="0.45">
      <c r="A51" s="161" t="s">
        <v>2142</v>
      </c>
      <c r="B51" s="168"/>
      <c r="C51" s="393"/>
      <c r="D51" s="393"/>
      <c r="E51" s="169" t="str">
        <f>IF(B51="","",VLOOKUP(B51,ア!$A$2:$C$787,2,FALSE))</f>
        <v/>
      </c>
      <c r="F51" s="170" t="str">
        <f>IF(B51="","",VLOOKUP(B51,ア!$A$2:$C$787,3,FALSE))</f>
        <v/>
      </c>
      <c r="G51" s="396"/>
      <c r="H51" s="199"/>
    </row>
    <row r="52" spans="1:8" ht="80.099999999999994" customHeight="1" x14ac:dyDescent="0.45">
      <c r="A52" s="161" t="s">
        <v>2142</v>
      </c>
      <c r="B52" s="168"/>
      <c r="C52" s="394"/>
      <c r="D52" s="394"/>
      <c r="E52" s="169" t="str">
        <f>IF(B52="","",VLOOKUP(B52,ア!$A$2:$C$787,2,FALSE))</f>
        <v/>
      </c>
      <c r="F52" s="170" t="str">
        <f>IF(B52="","",VLOOKUP(B52,ア!$A$2:$C$787,3,FALSE))</f>
        <v/>
      </c>
      <c r="G52" s="397"/>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view="pageBreakPreview" zoomScale="60" zoomScaleNormal="85" workbookViewId="0"/>
  </sheetViews>
  <sheetFormatPr defaultColWidth="9" defaultRowHeight="17.55" customHeight="1" x14ac:dyDescent="0.45"/>
  <cols>
    <col min="1" max="1" width="7.296875" bestFit="1" customWidth="1"/>
    <col min="2" max="2" width="10.59765625" customWidth="1"/>
    <col min="3" max="3" width="91.69921875" customWidth="1"/>
    <col min="4" max="16384" width="9" style="5"/>
  </cols>
  <sheetData>
    <row r="1" spans="1:3" ht="17.55" customHeight="1" x14ac:dyDescent="0.45">
      <c r="A1" s="188"/>
      <c r="B1" s="189" t="s">
        <v>1761</v>
      </c>
      <c r="C1" s="190" t="s">
        <v>1762</v>
      </c>
    </row>
    <row r="2" spans="1:3" ht="17.55" customHeight="1" x14ac:dyDescent="0.45">
      <c r="A2" s="188" t="s">
        <v>6132</v>
      </c>
      <c r="B2" s="193" t="s">
        <v>5533</v>
      </c>
      <c r="C2" s="188" t="s">
        <v>6133</v>
      </c>
    </row>
    <row r="3" spans="1:3" ht="17.55" customHeight="1" x14ac:dyDescent="0.45">
      <c r="A3" s="188" t="s">
        <v>1763</v>
      </c>
      <c r="B3" s="193" t="s">
        <v>5533</v>
      </c>
      <c r="C3" s="188" t="s">
        <v>6134</v>
      </c>
    </row>
    <row r="4" spans="1:3" ht="17.55" customHeight="1" x14ac:dyDescent="0.45">
      <c r="A4" s="188" t="s">
        <v>1764</v>
      </c>
      <c r="B4" s="193" t="s">
        <v>5533</v>
      </c>
      <c r="C4" s="188" t="s">
        <v>6135</v>
      </c>
    </row>
    <row r="5" spans="1:3" ht="17.55" customHeight="1" x14ac:dyDescent="0.45">
      <c r="A5" s="188" t="s">
        <v>1765</v>
      </c>
      <c r="B5" s="193" t="s">
        <v>5533</v>
      </c>
      <c r="C5" s="188" t="s">
        <v>6136</v>
      </c>
    </row>
    <row r="6" spans="1:3" ht="17.55" customHeight="1" x14ac:dyDescent="0.45">
      <c r="A6" s="188" t="s">
        <v>1766</v>
      </c>
      <c r="B6" s="193" t="s">
        <v>5533</v>
      </c>
      <c r="C6" s="188" t="s">
        <v>6137</v>
      </c>
    </row>
    <row r="7" spans="1:3" ht="17.55" customHeight="1" x14ac:dyDescent="0.45">
      <c r="A7" s="188" t="s">
        <v>1767</v>
      </c>
      <c r="B7" s="193" t="s">
        <v>5533</v>
      </c>
      <c r="C7" s="188" t="s">
        <v>6138</v>
      </c>
    </row>
    <row r="8" spans="1:3" ht="17.55" customHeight="1" x14ac:dyDescent="0.45">
      <c r="A8" s="188" t="s">
        <v>1768</v>
      </c>
      <c r="B8" s="193" t="s">
        <v>5533</v>
      </c>
      <c r="C8" s="188" t="s">
        <v>6139</v>
      </c>
    </row>
    <row r="9" spans="1:3" ht="17.55" customHeight="1" x14ac:dyDescent="0.45">
      <c r="A9" s="188" t="s">
        <v>1769</v>
      </c>
      <c r="B9" s="193" t="s">
        <v>5533</v>
      </c>
      <c r="C9" s="188" t="s">
        <v>6140</v>
      </c>
    </row>
    <row r="10" spans="1:3" ht="17.55" customHeight="1" x14ac:dyDescent="0.45">
      <c r="A10" s="188" t="s">
        <v>1770</v>
      </c>
      <c r="B10" s="193" t="s">
        <v>5533</v>
      </c>
      <c r="C10" s="188" t="s">
        <v>6141</v>
      </c>
    </row>
    <row r="11" spans="1:3" ht="17.55" customHeight="1" x14ac:dyDescent="0.45">
      <c r="A11" s="188" t="s">
        <v>1771</v>
      </c>
      <c r="B11" s="193" t="s">
        <v>5533</v>
      </c>
      <c r="C11" s="188" t="s">
        <v>6142</v>
      </c>
    </row>
    <row r="12" spans="1:3" ht="17.55" customHeight="1" x14ac:dyDescent="0.45">
      <c r="A12" s="188" t="s">
        <v>2147</v>
      </c>
      <c r="B12" s="193" t="s">
        <v>5664</v>
      </c>
      <c r="C12" s="188" t="s">
        <v>6143</v>
      </c>
    </row>
    <row r="13" spans="1:3" ht="17.55" customHeight="1" x14ac:dyDescent="0.45">
      <c r="A13" s="188" t="s">
        <v>1772</v>
      </c>
      <c r="B13" s="193" t="s">
        <v>5664</v>
      </c>
      <c r="C13" s="188" t="s">
        <v>6144</v>
      </c>
    </row>
    <row r="14" spans="1:3" ht="17.55" customHeight="1" x14ac:dyDescent="0.45">
      <c r="A14" s="188" t="s">
        <v>1773</v>
      </c>
      <c r="B14" s="193" t="s">
        <v>5664</v>
      </c>
      <c r="C14" s="188" t="s">
        <v>6145</v>
      </c>
    </row>
    <row r="15" spans="1:3" ht="17.55" customHeight="1" x14ac:dyDescent="0.45">
      <c r="A15" s="188" t="s">
        <v>1774</v>
      </c>
      <c r="B15" s="193" t="s">
        <v>5664</v>
      </c>
      <c r="C15" s="188" t="s">
        <v>6146</v>
      </c>
    </row>
    <row r="16" spans="1:3" ht="17.55" customHeight="1" x14ac:dyDescent="0.45">
      <c r="A16" s="188" t="s">
        <v>1775</v>
      </c>
      <c r="B16" s="193" t="s">
        <v>5664</v>
      </c>
      <c r="C16" s="188" t="s">
        <v>6147</v>
      </c>
    </row>
    <row r="17" spans="1:3" ht="17.55" customHeight="1" x14ac:dyDescent="0.45">
      <c r="A17" s="188" t="s">
        <v>1776</v>
      </c>
      <c r="B17" s="193" t="s">
        <v>5664</v>
      </c>
      <c r="C17" s="188" t="s">
        <v>6148</v>
      </c>
    </row>
    <row r="18" spans="1:3" ht="17.55" customHeight="1" x14ac:dyDescent="0.45">
      <c r="A18" s="188" t="s">
        <v>1777</v>
      </c>
      <c r="B18" s="193" t="s">
        <v>5664</v>
      </c>
      <c r="C18" s="188" t="s">
        <v>6149</v>
      </c>
    </row>
    <row r="19" spans="1:3" ht="17.55" customHeight="1" x14ac:dyDescent="0.45">
      <c r="A19" s="188" t="s">
        <v>1778</v>
      </c>
      <c r="B19" s="193" t="s">
        <v>5664</v>
      </c>
      <c r="C19" s="188" t="s">
        <v>6150</v>
      </c>
    </row>
    <row r="20" spans="1:3" ht="17.55" customHeight="1" x14ac:dyDescent="0.45">
      <c r="A20" s="188" t="s">
        <v>1779</v>
      </c>
      <c r="B20" s="193" t="s">
        <v>5664</v>
      </c>
      <c r="C20" s="188" t="s">
        <v>6151</v>
      </c>
    </row>
    <row r="21" spans="1:3" ht="17.55" customHeight="1" x14ac:dyDescent="0.45">
      <c r="A21" s="188" t="s">
        <v>1780</v>
      </c>
      <c r="B21" s="193" t="s">
        <v>5664</v>
      </c>
      <c r="C21" s="188" t="s">
        <v>6152</v>
      </c>
    </row>
    <row r="22" spans="1:3" ht="17.55" customHeight="1" x14ac:dyDescent="0.45">
      <c r="A22" s="188" t="s">
        <v>1781</v>
      </c>
      <c r="B22" s="193" t="s">
        <v>5664</v>
      </c>
      <c r="C22" s="188" t="s">
        <v>6153</v>
      </c>
    </row>
    <row r="23" spans="1:3" ht="17.55" customHeight="1" x14ac:dyDescent="0.45">
      <c r="A23" s="188" t="s">
        <v>1782</v>
      </c>
      <c r="B23" s="193" t="s">
        <v>5664</v>
      </c>
      <c r="C23" s="188" t="s">
        <v>6154</v>
      </c>
    </row>
    <row r="24" spans="1:3" ht="17.55" customHeight="1" x14ac:dyDescent="0.45">
      <c r="A24" s="188" t="s">
        <v>2148</v>
      </c>
      <c r="B24" s="193" t="s">
        <v>5545</v>
      </c>
      <c r="C24" s="188" t="s">
        <v>6155</v>
      </c>
    </row>
    <row r="25" spans="1:3" ht="17.55" customHeight="1" x14ac:dyDescent="0.45">
      <c r="A25" s="188" t="s">
        <v>1783</v>
      </c>
      <c r="B25" s="193" t="s">
        <v>5545</v>
      </c>
      <c r="C25" s="188" t="s">
        <v>6156</v>
      </c>
    </row>
    <row r="26" spans="1:3" ht="17.55" customHeight="1" x14ac:dyDescent="0.45">
      <c r="A26" s="188" t="s">
        <v>1784</v>
      </c>
      <c r="B26" s="193" t="s">
        <v>5545</v>
      </c>
      <c r="C26" s="188" t="s">
        <v>6157</v>
      </c>
    </row>
    <row r="27" spans="1:3" ht="17.55" customHeight="1" x14ac:dyDescent="0.45">
      <c r="A27" s="188" t="s">
        <v>1785</v>
      </c>
      <c r="B27" s="193" t="s">
        <v>5545</v>
      </c>
      <c r="C27" s="188" t="s">
        <v>6158</v>
      </c>
    </row>
    <row r="28" spans="1:3" ht="17.55" customHeight="1" x14ac:dyDescent="0.45">
      <c r="A28" s="188" t="s">
        <v>1786</v>
      </c>
      <c r="B28" s="193" t="s">
        <v>5545</v>
      </c>
      <c r="C28" s="188" t="s">
        <v>6159</v>
      </c>
    </row>
    <row r="29" spans="1:3" ht="17.55" customHeight="1" x14ac:dyDescent="0.45">
      <c r="A29" s="188" t="s">
        <v>1787</v>
      </c>
      <c r="B29" s="193" t="s">
        <v>5545</v>
      </c>
      <c r="C29" s="188" t="s">
        <v>6160</v>
      </c>
    </row>
    <row r="30" spans="1:3" ht="17.55" customHeight="1" x14ac:dyDescent="0.45">
      <c r="A30" s="188" t="s">
        <v>1788</v>
      </c>
      <c r="B30" s="193" t="s">
        <v>5545</v>
      </c>
      <c r="C30" s="188" t="s">
        <v>6161</v>
      </c>
    </row>
    <row r="31" spans="1:3" ht="17.55" customHeight="1" x14ac:dyDescent="0.45">
      <c r="A31" s="188" t="s">
        <v>1789</v>
      </c>
      <c r="B31" s="193" t="s">
        <v>5545</v>
      </c>
      <c r="C31" s="188" t="s">
        <v>6162</v>
      </c>
    </row>
    <row r="32" spans="1:3" ht="17.55" customHeight="1" x14ac:dyDescent="0.45">
      <c r="A32" s="188" t="s">
        <v>1790</v>
      </c>
      <c r="B32" s="193" t="s">
        <v>5545</v>
      </c>
      <c r="C32" s="188" t="s">
        <v>6163</v>
      </c>
    </row>
    <row r="33" spans="1:3" ht="17.55" customHeight="1" x14ac:dyDescent="0.45">
      <c r="A33" s="188" t="s">
        <v>1791</v>
      </c>
      <c r="B33" s="193" t="s">
        <v>5545</v>
      </c>
      <c r="C33" s="188" t="s">
        <v>6164</v>
      </c>
    </row>
    <row r="34" spans="1:3" ht="17.55" customHeight="1" x14ac:dyDescent="0.45">
      <c r="A34" s="188" t="s">
        <v>1792</v>
      </c>
      <c r="B34" s="193" t="s">
        <v>5545</v>
      </c>
      <c r="C34" s="188" t="s">
        <v>6165</v>
      </c>
    </row>
    <row r="35" spans="1:3" ht="17.55" customHeight="1" x14ac:dyDescent="0.45">
      <c r="A35" s="188" t="s">
        <v>1793</v>
      </c>
      <c r="B35" s="193" t="s">
        <v>5545</v>
      </c>
      <c r="C35" s="188" t="s">
        <v>6166</v>
      </c>
    </row>
    <row r="36" spans="1:3" ht="17.55" customHeight="1" x14ac:dyDescent="0.45">
      <c r="A36" s="188" t="s">
        <v>2149</v>
      </c>
      <c r="B36" s="193" t="s">
        <v>5558</v>
      </c>
      <c r="C36" s="188" t="s">
        <v>5559</v>
      </c>
    </row>
    <row r="37" spans="1:3" ht="17.55" customHeight="1" x14ac:dyDescent="0.45">
      <c r="A37" s="188" t="s">
        <v>1794</v>
      </c>
      <c r="B37" s="193" t="s">
        <v>5558</v>
      </c>
      <c r="C37" s="188" t="s">
        <v>5561</v>
      </c>
    </row>
    <row r="38" spans="1:3" ht="17.55" customHeight="1" x14ac:dyDescent="0.45">
      <c r="A38" s="188" t="s">
        <v>1795</v>
      </c>
      <c r="B38" s="193" t="s">
        <v>5558</v>
      </c>
      <c r="C38" s="188" t="s">
        <v>5563</v>
      </c>
    </row>
    <row r="39" spans="1:3" ht="17.55" customHeight="1" x14ac:dyDescent="0.45">
      <c r="A39" s="188" t="s">
        <v>1796</v>
      </c>
      <c r="B39" s="193" t="s">
        <v>5558</v>
      </c>
      <c r="C39" s="188" t="s">
        <v>5565</v>
      </c>
    </row>
    <row r="40" spans="1:3" ht="17.55" customHeight="1" x14ac:dyDescent="0.45">
      <c r="A40" s="188" t="s">
        <v>1797</v>
      </c>
      <c r="B40" s="193" t="s">
        <v>5558</v>
      </c>
      <c r="C40" s="188" t="s">
        <v>6167</v>
      </c>
    </row>
    <row r="41" spans="1:3" ht="17.55" customHeight="1" x14ac:dyDescent="0.45">
      <c r="A41" s="188" t="s">
        <v>1798</v>
      </c>
      <c r="B41" s="193" t="s">
        <v>5558</v>
      </c>
      <c r="C41" s="188" t="s">
        <v>5568</v>
      </c>
    </row>
    <row r="42" spans="1:3" ht="17.55" customHeight="1" x14ac:dyDescent="0.45">
      <c r="A42" s="188" t="s">
        <v>1799</v>
      </c>
      <c r="B42" s="193" t="s">
        <v>5558</v>
      </c>
      <c r="C42" s="188" t="s">
        <v>5570</v>
      </c>
    </row>
    <row r="43" spans="1:3" ht="17.55" customHeight="1" x14ac:dyDescent="0.45">
      <c r="A43" s="188" t="s">
        <v>1800</v>
      </c>
      <c r="B43" s="193" t="s">
        <v>5558</v>
      </c>
      <c r="C43" s="188" t="s">
        <v>5572</v>
      </c>
    </row>
    <row r="44" spans="1:3" ht="17.55" customHeight="1" x14ac:dyDescent="0.45">
      <c r="A44" s="188" t="s">
        <v>1801</v>
      </c>
      <c r="B44" s="193" t="s">
        <v>5558</v>
      </c>
      <c r="C44" s="188" t="s">
        <v>6168</v>
      </c>
    </row>
    <row r="45" spans="1:3" ht="17.55" customHeight="1" x14ac:dyDescent="0.45">
      <c r="A45" s="188" t="s">
        <v>1802</v>
      </c>
      <c r="B45" s="193" t="s">
        <v>5558</v>
      </c>
      <c r="C45" s="188" t="s">
        <v>5576</v>
      </c>
    </row>
    <row r="46" spans="1:3" ht="17.55" customHeight="1" x14ac:dyDescent="0.45">
      <c r="A46" s="188" t="s">
        <v>2150</v>
      </c>
      <c r="B46" s="193" t="s">
        <v>5533</v>
      </c>
      <c r="C46" s="188" t="s">
        <v>6169</v>
      </c>
    </row>
    <row r="47" spans="1:3" ht="17.55" customHeight="1" x14ac:dyDescent="0.45">
      <c r="A47" s="188" t="s">
        <v>2151</v>
      </c>
      <c r="B47" s="193" t="s">
        <v>5533</v>
      </c>
      <c r="C47" s="188" t="s">
        <v>6170</v>
      </c>
    </row>
    <row r="48" spans="1:3" ht="17.55" customHeight="1" x14ac:dyDescent="0.45">
      <c r="A48" s="188" t="s">
        <v>2152</v>
      </c>
      <c r="B48" s="193" t="s">
        <v>5533</v>
      </c>
      <c r="C48" s="188" t="s">
        <v>6171</v>
      </c>
    </row>
    <row r="49" spans="1:3" ht="17.55" customHeight="1" x14ac:dyDescent="0.45">
      <c r="A49" s="188" t="s">
        <v>2153</v>
      </c>
      <c r="B49" s="193" t="s">
        <v>5533</v>
      </c>
      <c r="C49" s="188" t="s">
        <v>6172</v>
      </c>
    </row>
    <row r="50" spans="1:3" ht="17.55" customHeight="1" x14ac:dyDescent="0.45">
      <c r="A50" s="188" t="s">
        <v>2154</v>
      </c>
      <c r="B50" s="193" t="s">
        <v>5533</v>
      </c>
      <c r="C50" s="188" t="s">
        <v>6173</v>
      </c>
    </row>
    <row r="51" spans="1:3" ht="17.55" customHeight="1" x14ac:dyDescent="0.45">
      <c r="A51" s="188" t="s">
        <v>2155</v>
      </c>
      <c r="B51" s="193" t="s">
        <v>5533</v>
      </c>
      <c r="C51" s="188" t="s">
        <v>6174</v>
      </c>
    </row>
    <row r="52" spans="1:3" ht="17.55" customHeight="1" x14ac:dyDescent="0.45">
      <c r="A52" s="188" t="s">
        <v>2156</v>
      </c>
      <c r="B52" s="193" t="s">
        <v>5664</v>
      </c>
      <c r="C52" s="188" t="s">
        <v>6175</v>
      </c>
    </row>
    <row r="53" spans="1:3" ht="17.55" customHeight="1" x14ac:dyDescent="0.45">
      <c r="A53" s="188" t="s">
        <v>2157</v>
      </c>
      <c r="B53" s="193" t="s">
        <v>5664</v>
      </c>
      <c r="C53" s="188" t="s">
        <v>6176</v>
      </c>
    </row>
    <row r="54" spans="1:3" ht="17.55" customHeight="1" x14ac:dyDescent="0.45">
      <c r="A54" s="188" t="s">
        <v>2158</v>
      </c>
      <c r="B54" s="193" t="s">
        <v>5664</v>
      </c>
      <c r="C54" s="188" t="s">
        <v>6177</v>
      </c>
    </row>
    <row r="55" spans="1:3" ht="17.55" customHeight="1" x14ac:dyDescent="0.45">
      <c r="A55" s="188" t="s">
        <v>2159</v>
      </c>
      <c r="B55" s="193" t="s">
        <v>5664</v>
      </c>
      <c r="C55" s="188" t="s">
        <v>6178</v>
      </c>
    </row>
    <row r="56" spans="1:3" ht="17.55" customHeight="1" x14ac:dyDescent="0.45">
      <c r="A56" s="188" t="s">
        <v>2160</v>
      </c>
      <c r="B56" s="193" t="s">
        <v>5664</v>
      </c>
      <c r="C56" s="188" t="s">
        <v>6179</v>
      </c>
    </row>
    <row r="57" spans="1:3" ht="17.55" customHeight="1" x14ac:dyDescent="0.45">
      <c r="A57" s="188" t="s">
        <v>2161</v>
      </c>
      <c r="B57" s="193" t="s">
        <v>5664</v>
      </c>
      <c r="C57" s="188" t="s">
        <v>6180</v>
      </c>
    </row>
    <row r="58" spans="1:3" ht="17.55" customHeight="1" x14ac:dyDescent="0.45">
      <c r="A58" s="188" t="s">
        <v>2162</v>
      </c>
      <c r="B58" s="193" t="s">
        <v>5545</v>
      </c>
      <c r="C58" s="188" t="s">
        <v>6181</v>
      </c>
    </row>
    <row r="59" spans="1:3" ht="17.55" customHeight="1" x14ac:dyDescent="0.45">
      <c r="A59" s="188" t="s">
        <v>2163</v>
      </c>
      <c r="B59" s="193" t="s">
        <v>5545</v>
      </c>
      <c r="C59" s="188" t="s">
        <v>5592</v>
      </c>
    </row>
    <row r="60" spans="1:3" ht="17.55" customHeight="1" x14ac:dyDescent="0.45">
      <c r="A60" s="188" t="s">
        <v>2164</v>
      </c>
      <c r="B60" s="193" t="s">
        <v>5545</v>
      </c>
      <c r="C60" s="188" t="s">
        <v>6182</v>
      </c>
    </row>
    <row r="61" spans="1:3" ht="17.55" customHeight="1" x14ac:dyDescent="0.45">
      <c r="A61" s="188" t="s">
        <v>2165</v>
      </c>
      <c r="B61" s="193" t="s">
        <v>5545</v>
      </c>
      <c r="C61" s="188" t="s">
        <v>5596</v>
      </c>
    </row>
    <row r="62" spans="1:3" ht="17.55" customHeight="1" x14ac:dyDescent="0.45">
      <c r="A62" s="188" t="s">
        <v>2166</v>
      </c>
      <c r="B62" s="193" t="s">
        <v>5545</v>
      </c>
      <c r="C62" s="188" t="s">
        <v>6183</v>
      </c>
    </row>
    <row r="63" spans="1:3" ht="17.55" customHeight="1" x14ac:dyDescent="0.45">
      <c r="A63" s="188" t="s">
        <v>2167</v>
      </c>
      <c r="B63" s="193" t="s">
        <v>5545</v>
      </c>
      <c r="C63" s="188" t="s">
        <v>5600</v>
      </c>
    </row>
    <row r="64" spans="1:3" ht="17.55" customHeight="1" x14ac:dyDescent="0.45">
      <c r="A64" s="188" t="s">
        <v>2168</v>
      </c>
      <c r="B64" s="193" t="s">
        <v>5558</v>
      </c>
      <c r="C64" s="188" t="s">
        <v>6184</v>
      </c>
    </row>
    <row r="65" spans="1:3" ht="17.55" customHeight="1" x14ac:dyDescent="0.45">
      <c r="A65" s="188" t="s">
        <v>2169</v>
      </c>
      <c r="B65" s="193" t="s">
        <v>5558</v>
      </c>
      <c r="C65" s="188" t="s">
        <v>5604</v>
      </c>
    </row>
    <row r="66" spans="1:3" ht="17.55" customHeight="1" x14ac:dyDescent="0.45">
      <c r="A66" s="188" t="s">
        <v>2170</v>
      </c>
      <c r="B66" s="193" t="s">
        <v>5558</v>
      </c>
      <c r="C66" s="188" t="s">
        <v>6185</v>
      </c>
    </row>
    <row r="67" spans="1:3" ht="17.55" customHeight="1" x14ac:dyDescent="0.45">
      <c r="A67" s="188" t="s">
        <v>2171</v>
      </c>
      <c r="B67" s="193" t="s">
        <v>5558</v>
      </c>
      <c r="C67" s="188" t="s">
        <v>5608</v>
      </c>
    </row>
    <row r="68" spans="1:3" ht="17.55" customHeight="1" x14ac:dyDescent="0.45">
      <c r="A68" s="188" t="s">
        <v>2172</v>
      </c>
      <c r="B68" s="193" t="s">
        <v>5558</v>
      </c>
      <c r="C68" s="188" t="s">
        <v>6186</v>
      </c>
    </row>
    <row r="69" spans="1:3" ht="17.55" customHeight="1" x14ac:dyDescent="0.45">
      <c r="A69" s="188" t="s">
        <v>2173</v>
      </c>
      <c r="B69" s="193" t="s">
        <v>5558</v>
      </c>
      <c r="C69" s="188" t="s">
        <v>5612</v>
      </c>
    </row>
    <row r="70" spans="1:3" ht="17.55" customHeight="1" x14ac:dyDescent="0.45">
      <c r="A70" s="188" t="s">
        <v>2174</v>
      </c>
      <c r="B70" s="193" t="s">
        <v>5629</v>
      </c>
      <c r="C70" s="188" t="s">
        <v>6187</v>
      </c>
    </row>
    <row r="71" spans="1:3" ht="17.55" customHeight="1" x14ac:dyDescent="0.45">
      <c r="A71" s="188" t="s">
        <v>2175</v>
      </c>
      <c r="B71" s="193" t="s">
        <v>5629</v>
      </c>
      <c r="C71" s="188" t="s">
        <v>6188</v>
      </c>
    </row>
    <row r="72" spans="1:3" ht="17.55" customHeight="1" x14ac:dyDescent="0.45">
      <c r="A72" s="188" t="s">
        <v>2176</v>
      </c>
      <c r="B72" s="193" t="s">
        <v>5629</v>
      </c>
      <c r="C72" s="188" t="s">
        <v>6189</v>
      </c>
    </row>
    <row r="73" spans="1:3" ht="17.55" customHeight="1" x14ac:dyDescent="0.45">
      <c r="A73" s="188" t="s">
        <v>2177</v>
      </c>
      <c r="B73" s="193" t="s">
        <v>5629</v>
      </c>
      <c r="C73" s="188" t="s">
        <v>6190</v>
      </c>
    </row>
    <row r="74" spans="1:3" ht="17.55" customHeight="1" x14ac:dyDescent="0.45">
      <c r="A74" s="188" t="s">
        <v>2178</v>
      </c>
      <c r="B74" s="193" t="s">
        <v>5629</v>
      </c>
      <c r="C74" s="188" t="s">
        <v>6191</v>
      </c>
    </row>
    <row r="75" spans="1:3" ht="17.55" customHeight="1" x14ac:dyDescent="0.45">
      <c r="A75" s="188" t="s">
        <v>2179</v>
      </c>
      <c r="B75" s="193" t="s">
        <v>5629</v>
      </c>
      <c r="C75" s="188" t="s">
        <v>6192</v>
      </c>
    </row>
    <row r="76" spans="1:3" ht="17.55" customHeight="1" x14ac:dyDescent="0.45">
      <c r="A76" s="188" t="s">
        <v>2180</v>
      </c>
      <c r="B76" s="193" t="s">
        <v>5533</v>
      </c>
      <c r="C76" s="188" t="s">
        <v>6193</v>
      </c>
    </row>
    <row r="77" spans="1:3" ht="17.55" customHeight="1" x14ac:dyDescent="0.45">
      <c r="A77" s="188" t="s">
        <v>2181</v>
      </c>
      <c r="B77" s="193" t="s">
        <v>5533</v>
      </c>
      <c r="C77" s="188" t="s">
        <v>6194</v>
      </c>
    </row>
    <row r="78" spans="1:3" ht="17.55" customHeight="1" x14ac:dyDescent="0.45">
      <c r="A78" s="188" t="s">
        <v>2182</v>
      </c>
      <c r="B78" s="193" t="s">
        <v>5533</v>
      </c>
      <c r="C78" s="188" t="s">
        <v>6195</v>
      </c>
    </row>
    <row r="79" spans="1:3" ht="17.55" customHeight="1" x14ac:dyDescent="0.45">
      <c r="A79" s="188" t="s">
        <v>2183</v>
      </c>
      <c r="B79" s="193" t="s">
        <v>5533</v>
      </c>
      <c r="C79" s="188" t="s">
        <v>6196</v>
      </c>
    </row>
    <row r="80" spans="1:3" ht="17.55" customHeight="1" x14ac:dyDescent="0.45">
      <c r="A80" s="188" t="s">
        <v>2184</v>
      </c>
      <c r="B80" s="193" t="s">
        <v>5533</v>
      </c>
      <c r="C80" s="188" t="s">
        <v>6197</v>
      </c>
    </row>
    <row r="81" spans="1:3" ht="17.55" customHeight="1" x14ac:dyDescent="0.45">
      <c r="A81" s="188" t="s">
        <v>2185</v>
      </c>
      <c r="B81" s="193" t="s">
        <v>5533</v>
      </c>
      <c r="C81" s="188" t="s">
        <v>6198</v>
      </c>
    </row>
    <row r="82" spans="1:3" ht="17.55" customHeight="1" x14ac:dyDescent="0.45">
      <c r="A82" s="188" t="s">
        <v>2186</v>
      </c>
      <c r="B82" s="193" t="s">
        <v>5545</v>
      </c>
      <c r="C82" s="188" t="s">
        <v>5621</v>
      </c>
    </row>
    <row r="83" spans="1:3" ht="17.55" customHeight="1" x14ac:dyDescent="0.45">
      <c r="A83" s="188" t="s">
        <v>2187</v>
      </c>
      <c r="B83" s="193" t="s">
        <v>5545</v>
      </c>
      <c r="C83" s="188" t="s">
        <v>5623</v>
      </c>
    </row>
    <row r="84" spans="1:3" ht="17.55" customHeight="1" x14ac:dyDescent="0.45">
      <c r="A84" s="188" t="s">
        <v>2188</v>
      </c>
      <c r="B84" s="193" t="s">
        <v>5545</v>
      </c>
      <c r="C84" s="188" t="s">
        <v>5625</v>
      </c>
    </row>
    <row r="85" spans="1:3" ht="17.55" customHeight="1" x14ac:dyDescent="0.45">
      <c r="A85" s="188" t="s">
        <v>2189</v>
      </c>
      <c r="B85" s="193" t="s">
        <v>5545</v>
      </c>
      <c r="C85" s="188" t="s">
        <v>5627</v>
      </c>
    </row>
    <row r="86" spans="1:3" ht="17.55" customHeight="1" x14ac:dyDescent="0.45">
      <c r="A86" s="188" t="s">
        <v>2190</v>
      </c>
      <c r="B86" s="193" t="s">
        <v>5629</v>
      </c>
      <c r="C86" s="188" t="s">
        <v>5630</v>
      </c>
    </row>
    <row r="87" spans="1:3" ht="17.55" customHeight="1" x14ac:dyDescent="0.45">
      <c r="A87" s="188" t="s">
        <v>2191</v>
      </c>
      <c r="B87" s="193" t="s">
        <v>5629</v>
      </c>
      <c r="C87" s="188" t="s">
        <v>5632</v>
      </c>
    </row>
    <row r="88" spans="1:3" ht="17.55" customHeight="1" x14ac:dyDescent="0.45">
      <c r="A88" s="188" t="s">
        <v>2192</v>
      </c>
      <c r="B88" s="193" t="s">
        <v>5629</v>
      </c>
      <c r="C88" s="188" t="s">
        <v>5634</v>
      </c>
    </row>
    <row r="89" spans="1:3" ht="17.55" customHeight="1" x14ac:dyDescent="0.45">
      <c r="A89" s="188" t="s">
        <v>2193</v>
      </c>
      <c r="B89" s="193" t="s">
        <v>5629</v>
      </c>
      <c r="C89" s="188" t="s">
        <v>5636</v>
      </c>
    </row>
    <row r="90" spans="1:3" ht="17.55" customHeight="1" x14ac:dyDescent="0.45">
      <c r="A90" s="188" t="s">
        <v>2194</v>
      </c>
      <c r="B90" s="193" t="s">
        <v>5533</v>
      </c>
      <c r="C90" s="188" t="s">
        <v>6199</v>
      </c>
    </row>
    <row r="91" spans="1:3" ht="17.55" customHeight="1" x14ac:dyDescent="0.45">
      <c r="A91" s="188" t="s">
        <v>2195</v>
      </c>
      <c r="B91" s="193" t="s">
        <v>5918</v>
      </c>
      <c r="C91" s="188" t="s">
        <v>6200</v>
      </c>
    </row>
    <row r="92" spans="1:3" ht="17.55" customHeight="1" x14ac:dyDescent="0.45">
      <c r="A92" s="188" t="s">
        <v>2196</v>
      </c>
      <c r="B92" s="193" t="s">
        <v>5533</v>
      </c>
      <c r="C92" s="188" t="s">
        <v>6201</v>
      </c>
    </row>
    <row r="93" spans="1:3" ht="17.55" customHeight="1" x14ac:dyDescent="0.45">
      <c r="A93" s="188" t="s">
        <v>2197</v>
      </c>
      <c r="B93" s="193" t="s">
        <v>5533</v>
      </c>
      <c r="C93" s="188" t="s">
        <v>6202</v>
      </c>
    </row>
    <row r="94" spans="1:3" ht="17.55" customHeight="1" x14ac:dyDescent="0.45">
      <c r="A94" s="188" t="s">
        <v>2198</v>
      </c>
      <c r="B94" s="193" t="s">
        <v>5533</v>
      </c>
      <c r="C94" s="188" t="s">
        <v>6203</v>
      </c>
    </row>
    <row r="95" spans="1:3" ht="17.55" customHeight="1" x14ac:dyDescent="0.45">
      <c r="A95" s="188" t="s">
        <v>2199</v>
      </c>
      <c r="B95" s="193" t="s">
        <v>5533</v>
      </c>
      <c r="C95" s="188" t="s">
        <v>6204</v>
      </c>
    </row>
    <row r="96" spans="1:3" ht="17.55" customHeight="1" x14ac:dyDescent="0.45">
      <c r="A96" s="188" t="s">
        <v>2200</v>
      </c>
      <c r="B96" s="193" t="s">
        <v>5533</v>
      </c>
      <c r="C96" s="188" t="s">
        <v>6205</v>
      </c>
    </row>
    <row r="97" spans="1:3" ht="17.55" customHeight="1" x14ac:dyDescent="0.45">
      <c r="A97" s="188" t="s">
        <v>2201</v>
      </c>
      <c r="B97" s="193" t="s">
        <v>5533</v>
      </c>
      <c r="C97" s="188" t="s">
        <v>6206</v>
      </c>
    </row>
    <row r="98" spans="1:3" ht="17.55" customHeight="1" x14ac:dyDescent="0.45">
      <c r="A98" s="188" t="s">
        <v>2202</v>
      </c>
      <c r="B98" s="193" t="s">
        <v>5533</v>
      </c>
      <c r="C98" s="188" t="s">
        <v>6207</v>
      </c>
    </row>
    <row r="99" spans="1:3" ht="17.55" customHeight="1" x14ac:dyDescent="0.45">
      <c r="A99" s="188" t="s">
        <v>2203</v>
      </c>
      <c r="B99" s="193" t="s">
        <v>5533</v>
      </c>
      <c r="C99" s="188" t="s">
        <v>6208</v>
      </c>
    </row>
    <row r="100" spans="1:3" ht="17.55" customHeight="1" x14ac:dyDescent="0.45">
      <c r="A100" s="188" t="s">
        <v>2204</v>
      </c>
      <c r="B100" s="193" t="s">
        <v>5533</v>
      </c>
      <c r="C100" s="188" t="s">
        <v>6209</v>
      </c>
    </row>
    <row r="101" spans="1:3" ht="17.55" customHeight="1" x14ac:dyDescent="0.45">
      <c r="A101" s="188" t="s">
        <v>2205</v>
      </c>
      <c r="B101" s="193" t="s">
        <v>5533</v>
      </c>
      <c r="C101" s="188" t="s">
        <v>6210</v>
      </c>
    </row>
    <row r="102" spans="1:3" ht="17.55" customHeight="1" x14ac:dyDescent="0.45">
      <c r="A102" s="188" t="s">
        <v>2206</v>
      </c>
      <c r="B102" s="193" t="s">
        <v>5533</v>
      </c>
      <c r="C102" s="188" t="s">
        <v>6211</v>
      </c>
    </row>
    <row r="103" spans="1:3" ht="17.55" customHeight="1" x14ac:dyDescent="0.45">
      <c r="A103" s="188" t="s">
        <v>1803</v>
      </c>
      <c r="B103" s="193" t="s">
        <v>5652</v>
      </c>
      <c r="C103" s="188" t="s">
        <v>6212</v>
      </c>
    </row>
    <row r="104" spans="1:3" ht="17.55" customHeight="1" x14ac:dyDescent="0.45">
      <c r="A104" s="188" t="s">
        <v>1804</v>
      </c>
      <c r="B104" s="193" t="s">
        <v>5652</v>
      </c>
      <c r="C104" s="188" t="s">
        <v>6213</v>
      </c>
    </row>
    <row r="105" spans="1:3" ht="17.55" customHeight="1" x14ac:dyDescent="0.45">
      <c r="A105" s="188" t="s">
        <v>1805</v>
      </c>
      <c r="B105" s="193" t="s">
        <v>5652</v>
      </c>
      <c r="C105" s="188" t="s">
        <v>6214</v>
      </c>
    </row>
    <row r="106" spans="1:3" ht="17.55" customHeight="1" x14ac:dyDescent="0.45">
      <c r="A106" s="188" t="s">
        <v>1806</v>
      </c>
      <c r="B106" s="193" t="s">
        <v>5652</v>
      </c>
      <c r="C106" s="188" t="s">
        <v>6215</v>
      </c>
    </row>
    <row r="107" spans="1:3" ht="17.55" customHeight="1" x14ac:dyDescent="0.45">
      <c r="A107" s="188" t="s">
        <v>1807</v>
      </c>
      <c r="B107" s="193" t="s">
        <v>5652</v>
      </c>
      <c r="C107" s="188" t="s">
        <v>6216</v>
      </c>
    </row>
    <row r="108" spans="1:3" ht="17.55" customHeight="1" x14ac:dyDescent="0.45">
      <c r="A108" s="188" t="s">
        <v>1808</v>
      </c>
      <c r="B108" s="193" t="s">
        <v>5652</v>
      </c>
      <c r="C108" s="188" t="s">
        <v>6217</v>
      </c>
    </row>
    <row r="109" spans="1:3" ht="17.55" customHeight="1" x14ac:dyDescent="0.45">
      <c r="A109" s="188" t="s">
        <v>1809</v>
      </c>
      <c r="B109" s="193" t="s">
        <v>5664</v>
      </c>
      <c r="C109" s="188" t="s">
        <v>6218</v>
      </c>
    </row>
    <row r="110" spans="1:3" ht="17.55" customHeight="1" x14ac:dyDescent="0.45">
      <c r="A110" s="188" t="s">
        <v>1810</v>
      </c>
      <c r="B110" s="193" t="s">
        <v>5664</v>
      </c>
      <c r="C110" s="188" t="s">
        <v>6219</v>
      </c>
    </row>
    <row r="111" spans="1:3" ht="17.55" customHeight="1" x14ac:dyDescent="0.45">
      <c r="A111" s="188" t="s">
        <v>1811</v>
      </c>
      <c r="B111" s="193" t="s">
        <v>5664</v>
      </c>
      <c r="C111" s="188" t="s">
        <v>6220</v>
      </c>
    </row>
    <row r="112" spans="1:3" ht="17.55" customHeight="1" x14ac:dyDescent="0.45">
      <c r="A112" s="188" t="s">
        <v>1812</v>
      </c>
      <c r="B112" s="193" t="s">
        <v>5664</v>
      </c>
      <c r="C112" s="188" t="s">
        <v>6221</v>
      </c>
    </row>
    <row r="113" spans="1:3" ht="17.55" customHeight="1" x14ac:dyDescent="0.45">
      <c r="A113" s="188" t="s">
        <v>1813</v>
      </c>
      <c r="B113" s="193" t="s">
        <v>5664</v>
      </c>
      <c r="C113" s="188" t="s">
        <v>6222</v>
      </c>
    </row>
    <row r="114" spans="1:3" ht="17.55" customHeight="1" x14ac:dyDescent="0.45">
      <c r="A114" s="188" t="s">
        <v>2207</v>
      </c>
      <c r="B114" s="193" t="s">
        <v>5664</v>
      </c>
      <c r="C114" s="188" t="s">
        <v>6223</v>
      </c>
    </row>
    <row r="115" spans="1:3" ht="17.55" customHeight="1" x14ac:dyDescent="0.45">
      <c r="A115" s="188" t="s">
        <v>1814</v>
      </c>
      <c r="B115" s="193" t="s">
        <v>5664</v>
      </c>
      <c r="C115" s="188" t="s">
        <v>6224</v>
      </c>
    </row>
    <row r="116" spans="1:3" ht="17.55" customHeight="1" x14ac:dyDescent="0.45">
      <c r="A116" s="188" t="s">
        <v>1815</v>
      </c>
      <c r="B116" s="193" t="s">
        <v>5664</v>
      </c>
      <c r="C116" s="188" t="s">
        <v>6225</v>
      </c>
    </row>
    <row r="117" spans="1:3" ht="17.55" customHeight="1" x14ac:dyDescent="0.45">
      <c r="A117" s="188" t="s">
        <v>1816</v>
      </c>
      <c r="B117" s="193" t="s">
        <v>5664</v>
      </c>
      <c r="C117" s="188" t="s">
        <v>6226</v>
      </c>
    </row>
    <row r="118" spans="1:3" ht="17.55" customHeight="1" x14ac:dyDescent="0.45">
      <c r="A118" s="188" t="s">
        <v>1817</v>
      </c>
      <c r="B118" s="193" t="s">
        <v>5664</v>
      </c>
      <c r="C118" s="188" t="s">
        <v>6227</v>
      </c>
    </row>
    <row r="119" spans="1:3" ht="17.55" customHeight="1" x14ac:dyDescent="0.45">
      <c r="A119" s="188" t="s">
        <v>1818</v>
      </c>
      <c r="B119" s="193" t="s">
        <v>5664</v>
      </c>
      <c r="C119" s="188" t="s">
        <v>6228</v>
      </c>
    </row>
    <row r="120" spans="1:3" ht="17.55" customHeight="1" x14ac:dyDescent="0.45">
      <c r="A120" s="188" t="s">
        <v>1819</v>
      </c>
      <c r="B120" s="193" t="s">
        <v>5664</v>
      </c>
      <c r="C120" s="188" t="s">
        <v>6229</v>
      </c>
    </row>
    <row r="121" spans="1:3" ht="17.55" customHeight="1" x14ac:dyDescent="0.45">
      <c r="A121" s="188" t="s">
        <v>1820</v>
      </c>
      <c r="B121" s="193" t="s">
        <v>5545</v>
      </c>
      <c r="C121" s="188" t="s">
        <v>5677</v>
      </c>
    </row>
    <row r="122" spans="1:3" ht="17.55" customHeight="1" x14ac:dyDescent="0.45">
      <c r="A122" s="188" t="s">
        <v>1821</v>
      </c>
      <c r="B122" s="193" t="s">
        <v>5545</v>
      </c>
      <c r="C122" s="188" t="s">
        <v>6230</v>
      </c>
    </row>
    <row r="123" spans="1:3" ht="17.55" customHeight="1" x14ac:dyDescent="0.45">
      <c r="A123" s="188" t="s">
        <v>1822</v>
      </c>
      <c r="B123" s="193" t="s">
        <v>5545</v>
      </c>
      <c r="C123" s="188" t="s">
        <v>5680</v>
      </c>
    </row>
    <row r="124" spans="1:3" ht="17.55" customHeight="1" x14ac:dyDescent="0.45">
      <c r="A124" s="188" t="s">
        <v>1823</v>
      </c>
      <c r="B124" s="193" t="s">
        <v>5545</v>
      </c>
      <c r="C124" s="188" t="s">
        <v>6231</v>
      </c>
    </row>
    <row r="125" spans="1:3" ht="17.55" customHeight="1" x14ac:dyDescent="0.45">
      <c r="A125" s="188" t="s">
        <v>1824</v>
      </c>
      <c r="B125" s="193" t="s">
        <v>5545</v>
      </c>
      <c r="C125" s="188" t="s">
        <v>5683</v>
      </c>
    </row>
    <row r="126" spans="1:3" ht="17.55" customHeight="1" x14ac:dyDescent="0.45">
      <c r="A126" s="188" t="s">
        <v>2208</v>
      </c>
      <c r="B126" s="193" t="s">
        <v>5545</v>
      </c>
      <c r="C126" s="188" t="s">
        <v>6232</v>
      </c>
    </row>
    <row r="127" spans="1:3" ht="17.55" customHeight="1" x14ac:dyDescent="0.45">
      <c r="A127" s="188" t="s">
        <v>1825</v>
      </c>
      <c r="B127" s="193" t="s">
        <v>5545</v>
      </c>
      <c r="C127" s="188" t="s">
        <v>5686</v>
      </c>
    </row>
    <row r="128" spans="1:3" ht="17.55" customHeight="1" x14ac:dyDescent="0.45">
      <c r="A128" s="188" t="s">
        <v>1826</v>
      </c>
      <c r="B128" s="193" t="s">
        <v>5545</v>
      </c>
      <c r="C128" s="188" t="s">
        <v>5688</v>
      </c>
    </row>
    <row r="129" spans="1:3" ht="17.55" customHeight="1" x14ac:dyDescent="0.45">
      <c r="A129" s="188" t="s">
        <v>1827</v>
      </c>
      <c r="B129" s="193" t="s">
        <v>5545</v>
      </c>
      <c r="C129" s="188" t="s">
        <v>5690</v>
      </c>
    </row>
    <row r="130" spans="1:3" ht="17.55" customHeight="1" x14ac:dyDescent="0.45">
      <c r="A130" s="188" t="s">
        <v>1828</v>
      </c>
      <c r="B130" s="193" t="s">
        <v>5692</v>
      </c>
      <c r="C130" s="188" t="s">
        <v>5694</v>
      </c>
    </row>
    <row r="131" spans="1:3" ht="17.55" customHeight="1" x14ac:dyDescent="0.45">
      <c r="A131" s="188" t="s">
        <v>1829</v>
      </c>
      <c r="B131" s="193" t="s">
        <v>5692</v>
      </c>
      <c r="C131" s="188" t="s">
        <v>6233</v>
      </c>
    </row>
    <row r="132" spans="1:3" ht="17.55" customHeight="1" x14ac:dyDescent="0.45">
      <c r="A132" s="188" t="s">
        <v>2209</v>
      </c>
      <c r="B132" s="193" t="s">
        <v>5692</v>
      </c>
      <c r="C132" s="188" t="s">
        <v>5697</v>
      </c>
    </row>
    <row r="133" spans="1:3" ht="17.55" customHeight="1" x14ac:dyDescent="0.45">
      <c r="A133" s="188" t="s">
        <v>2210</v>
      </c>
      <c r="B133" s="193" t="s">
        <v>5692</v>
      </c>
      <c r="C133" s="188" t="s">
        <v>6234</v>
      </c>
    </row>
    <row r="134" spans="1:3" ht="17.55" customHeight="1" x14ac:dyDescent="0.45">
      <c r="A134" s="188" t="s">
        <v>2211</v>
      </c>
      <c r="B134" s="193" t="s">
        <v>5692</v>
      </c>
      <c r="C134" s="188" t="s">
        <v>5700</v>
      </c>
    </row>
    <row r="135" spans="1:3" ht="17.55" customHeight="1" x14ac:dyDescent="0.45">
      <c r="A135" s="188" t="s">
        <v>2212</v>
      </c>
      <c r="B135" s="193" t="s">
        <v>5692</v>
      </c>
      <c r="C135" s="188" t="s">
        <v>6235</v>
      </c>
    </row>
    <row r="136" spans="1:3" ht="17.55" customHeight="1" x14ac:dyDescent="0.45">
      <c r="A136" s="188" t="s">
        <v>2213</v>
      </c>
      <c r="B136" s="193" t="s">
        <v>5692</v>
      </c>
      <c r="C136" s="188" t="s">
        <v>5703</v>
      </c>
    </row>
    <row r="137" spans="1:3" ht="17.55" customHeight="1" x14ac:dyDescent="0.45">
      <c r="A137" s="188" t="s">
        <v>2214</v>
      </c>
      <c r="B137" s="193" t="s">
        <v>5692</v>
      </c>
      <c r="C137" s="188" t="s">
        <v>5705</v>
      </c>
    </row>
    <row r="138" spans="1:3" ht="17.55" customHeight="1" x14ac:dyDescent="0.45">
      <c r="A138" s="188" t="s">
        <v>2215</v>
      </c>
      <c r="B138" s="193" t="s">
        <v>5692</v>
      </c>
      <c r="C138" s="188" t="s">
        <v>5707</v>
      </c>
    </row>
    <row r="139" spans="1:3" ht="17.55" customHeight="1" x14ac:dyDescent="0.45">
      <c r="A139" s="188" t="s">
        <v>2216</v>
      </c>
      <c r="B139" s="193" t="s">
        <v>5629</v>
      </c>
      <c r="C139" s="188" t="s">
        <v>6236</v>
      </c>
    </row>
    <row r="140" spans="1:3" ht="17.55" customHeight="1" x14ac:dyDescent="0.45">
      <c r="A140" s="188" t="s">
        <v>2217</v>
      </c>
      <c r="B140" s="193" t="s">
        <v>5629</v>
      </c>
      <c r="C140" s="188" t="s">
        <v>6237</v>
      </c>
    </row>
    <row r="141" spans="1:3" ht="17.55" customHeight="1" x14ac:dyDescent="0.45">
      <c r="A141" s="188" t="s">
        <v>2218</v>
      </c>
      <c r="B141" s="193" t="s">
        <v>5629</v>
      </c>
      <c r="C141" s="188" t="s">
        <v>6238</v>
      </c>
    </row>
    <row r="142" spans="1:3" ht="17.55" customHeight="1" x14ac:dyDescent="0.45">
      <c r="A142" s="188" t="s">
        <v>2219</v>
      </c>
      <c r="B142" s="193" t="s">
        <v>5629</v>
      </c>
      <c r="C142" s="188" t="s">
        <v>6239</v>
      </c>
    </row>
    <row r="143" spans="1:3" ht="17.55" customHeight="1" x14ac:dyDescent="0.45">
      <c r="A143" s="188" t="s">
        <v>2220</v>
      </c>
      <c r="B143" s="193" t="s">
        <v>5629</v>
      </c>
      <c r="C143" s="188" t="s">
        <v>6240</v>
      </c>
    </row>
    <row r="144" spans="1:3" ht="17.55" customHeight="1" x14ac:dyDescent="0.45">
      <c r="A144" s="188" t="s">
        <v>2221</v>
      </c>
      <c r="B144" s="193" t="s">
        <v>5629</v>
      </c>
      <c r="C144" s="188" t="s">
        <v>6241</v>
      </c>
    </row>
    <row r="145" spans="1:3" ht="17.55" customHeight="1" x14ac:dyDescent="0.45">
      <c r="A145" s="188" t="s">
        <v>2222</v>
      </c>
      <c r="B145" s="193" t="s">
        <v>5629</v>
      </c>
      <c r="C145" s="188" t="s">
        <v>6242</v>
      </c>
    </row>
    <row r="146" spans="1:3" ht="17.55" customHeight="1" x14ac:dyDescent="0.45">
      <c r="A146" s="188" t="s">
        <v>2223</v>
      </c>
      <c r="B146" s="193" t="s">
        <v>5629</v>
      </c>
      <c r="C146" s="188" t="s">
        <v>6243</v>
      </c>
    </row>
    <row r="147" spans="1:3" ht="17.55" customHeight="1" x14ac:dyDescent="0.45">
      <c r="A147" s="188" t="s">
        <v>2224</v>
      </c>
      <c r="B147" s="193" t="s">
        <v>5629</v>
      </c>
      <c r="C147" s="188" t="s">
        <v>6244</v>
      </c>
    </row>
    <row r="148" spans="1:3" ht="17.55" customHeight="1" x14ac:dyDescent="0.45">
      <c r="A148" s="188" t="s">
        <v>2225</v>
      </c>
      <c r="B148" s="193" t="s">
        <v>5629</v>
      </c>
      <c r="C148" s="188" t="s">
        <v>6245</v>
      </c>
    </row>
    <row r="149" spans="1:3" ht="17.55" customHeight="1" x14ac:dyDescent="0.45">
      <c r="A149" s="188" t="s">
        <v>2226</v>
      </c>
      <c r="B149" s="193" t="s">
        <v>5629</v>
      </c>
      <c r="C149" s="188" t="s">
        <v>6246</v>
      </c>
    </row>
    <row r="150" spans="1:3" ht="17.55" customHeight="1" x14ac:dyDescent="0.45">
      <c r="A150" s="188" t="s">
        <v>2227</v>
      </c>
      <c r="B150" s="193" t="s">
        <v>5533</v>
      </c>
      <c r="C150" s="188" t="s">
        <v>6247</v>
      </c>
    </row>
    <row r="151" spans="1:3" ht="17.55" customHeight="1" x14ac:dyDescent="0.45">
      <c r="A151" s="188" t="s">
        <v>2228</v>
      </c>
      <c r="B151" s="193" t="s">
        <v>5533</v>
      </c>
      <c r="C151" s="188" t="s">
        <v>6248</v>
      </c>
    </row>
    <row r="152" spans="1:3" ht="17.55" customHeight="1" x14ac:dyDescent="0.45">
      <c r="A152" s="188" t="s">
        <v>2229</v>
      </c>
      <c r="B152" s="193" t="s">
        <v>5533</v>
      </c>
      <c r="C152" s="188" t="s">
        <v>6249</v>
      </c>
    </row>
    <row r="153" spans="1:3" ht="17.55" customHeight="1" x14ac:dyDescent="0.45">
      <c r="A153" s="188" t="s">
        <v>2230</v>
      </c>
      <c r="B153" s="193" t="s">
        <v>5533</v>
      </c>
      <c r="C153" s="188" t="s">
        <v>6250</v>
      </c>
    </row>
    <row r="154" spans="1:3" ht="17.55" customHeight="1" x14ac:dyDescent="0.45">
      <c r="A154" s="188" t="s">
        <v>2231</v>
      </c>
      <c r="B154" s="193" t="s">
        <v>5533</v>
      </c>
      <c r="C154" s="188" t="s">
        <v>6251</v>
      </c>
    </row>
    <row r="155" spans="1:3" ht="17.55" customHeight="1" x14ac:dyDescent="0.45">
      <c r="A155" s="188" t="s">
        <v>2232</v>
      </c>
      <c r="B155" s="193" t="s">
        <v>5533</v>
      </c>
      <c r="C155" s="188" t="s">
        <v>6252</v>
      </c>
    </row>
    <row r="156" spans="1:3" ht="17.55" customHeight="1" x14ac:dyDescent="0.45">
      <c r="A156" s="188" t="s">
        <v>2233</v>
      </c>
      <c r="B156" s="193" t="s">
        <v>5533</v>
      </c>
      <c r="C156" s="188" t="s">
        <v>6253</v>
      </c>
    </row>
    <row r="157" spans="1:3" ht="17.55" customHeight="1" x14ac:dyDescent="0.45">
      <c r="A157" s="188" t="s">
        <v>2234</v>
      </c>
      <c r="B157" s="193" t="s">
        <v>5533</v>
      </c>
      <c r="C157" s="188" t="s">
        <v>6254</v>
      </c>
    </row>
    <row r="158" spans="1:3" ht="17.55" customHeight="1" x14ac:dyDescent="0.45">
      <c r="A158" s="188" t="s">
        <v>2235</v>
      </c>
      <c r="B158" s="193" t="s">
        <v>5533</v>
      </c>
      <c r="C158" s="188" t="s">
        <v>6255</v>
      </c>
    </row>
    <row r="159" spans="1:3" ht="17.55" customHeight="1" x14ac:dyDescent="0.45">
      <c r="A159" s="188" t="s">
        <v>2236</v>
      </c>
      <c r="B159" s="193" t="s">
        <v>5533</v>
      </c>
      <c r="C159" s="188" t="s">
        <v>6256</v>
      </c>
    </row>
    <row r="160" spans="1:3" ht="17.55" customHeight="1" x14ac:dyDescent="0.45">
      <c r="A160" s="188" t="s">
        <v>2237</v>
      </c>
      <c r="B160" s="193" t="s">
        <v>5533</v>
      </c>
      <c r="C160" s="188" t="s">
        <v>6257</v>
      </c>
    </row>
    <row r="161" spans="1:3" ht="17.55" customHeight="1" x14ac:dyDescent="0.45">
      <c r="A161" s="188" t="s">
        <v>2238</v>
      </c>
      <c r="B161" s="193" t="s">
        <v>5533</v>
      </c>
      <c r="C161" s="188" t="s">
        <v>6258</v>
      </c>
    </row>
    <row r="162" spans="1:3" ht="17.55" customHeight="1" x14ac:dyDescent="0.45">
      <c r="A162" s="188" t="s">
        <v>2239</v>
      </c>
      <c r="B162" s="193" t="s">
        <v>5545</v>
      </c>
      <c r="C162" s="188" t="s">
        <v>6259</v>
      </c>
    </row>
    <row r="163" spans="1:3" ht="17.55" customHeight="1" x14ac:dyDescent="0.45">
      <c r="A163" s="188" t="s">
        <v>2240</v>
      </c>
      <c r="B163" s="193" t="s">
        <v>5545</v>
      </c>
      <c r="C163" s="188" t="s">
        <v>6260</v>
      </c>
    </row>
    <row r="164" spans="1:3" ht="17.55" customHeight="1" x14ac:dyDescent="0.45">
      <c r="A164" s="188" t="s">
        <v>2241</v>
      </c>
      <c r="B164" s="193" t="s">
        <v>5545</v>
      </c>
      <c r="C164" s="188" t="s">
        <v>6261</v>
      </c>
    </row>
    <row r="165" spans="1:3" ht="17.55" customHeight="1" x14ac:dyDescent="0.45">
      <c r="A165" s="188" t="s">
        <v>2242</v>
      </c>
      <c r="B165" s="193" t="s">
        <v>5545</v>
      </c>
      <c r="C165" s="188" t="s">
        <v>6262</v>
      </c>
    </row>
    <row r="166" spans="1:3" ht="17.55" customHeight="1" x14ac:dyDescent="0.45">
      <c r="A166" s="188" t="s">
        <v>2243</v>
      </c>
      <c r="B166" s="193" t="s">
        <v>5750</v>
      </c>
      <c r="C166" s="188" t="s">
        <v>5751</v>
      </c>
    </row>
    <row r="167" spans="1:3" ht="17.55" customHeight="1" x14ac:dyDescent="0.45">
      <c r="A167" s="188" t="s">
        <v>2244</v>
      </c>
      <c r="B167" s="193" t="s">
        <v>5750</v>
      </c>
      <c r="C167" s="188" t="s">
        <v>5753</v>
      </c>
    </row>
    <row r="168" spans="1:3" ht="17.55" customHeight="1" x14ac:dyDescent="0.45">
      <c r="A168" s="188" t="s">
        <v>2245</v>
      </c>
      <c r="B168" s="193" t="s">
        <v>5750</v>
      </c>
      <c r="C168" s="188" t="s">
        <v>5755</v>
      </c>
    </row>
    <row r="169" spans="1:3" ht="17.55" customHeight="1" x14ac:dyDescent="0.45">
      <c r="A169" s="188" t="s">
        <v>2246</v>
      </c>
      <c r="B169" s="193" t="s">
        <v>5750</v>
      </c>
      <c r="C169" s="188" t="s">
        <v>5757</v>
      </c>
    </row>
    <row r="170" spans="1:3" ht="17.55" customHeight="1" x14ac:dyDescent="0.45">
      <c r="A170" s="188" t="s">
        <v>2247</v>
      </c>
      <c r="B170" s="193" t="s">
        <v>5692</v>
      </c>
      <c r="C170" s="188" t="s">
        <v>5759</v>
      </c>
    </row>
    <row r="171" spans="1:3" ht="17.55" customHeight="1" x14ac:dyDescent="0.45">
      <c r="A171" s="188" t="s">
        <v>2248</v>
      </c>
      <c r="B171" s="193" t="s">
        <v>5692</v>
      </c>
      <c r="C171" s="188" t="s">
        <v>5761</v>
      </c>
    </row>
    <row r="172" spans="1:3" ht="17.55" customHeight="1" x14ac:dyDescent="0.45">
      <c r="A172" s="188" t="s">
        <v>2249</v>
      </c>
      <c r="B172" s="193" t="s">
        <v>5692</v>
      </c>
      <c r="C172" s="188" t="s">
        <v>5763</v>
      </c>
    </row>
    <row r="173" spans="1:3" ht="17.55" customHeight="1" x14ac:dyDescent="0.45">
      <c r="A173" s="188" t="s">
        <v>2250</v>
      </c>
      <c r="B173" s="193" t="s">
        <v>5692</v>
      </c>
      <c r="C173" s="188" t="s">
        <v>5765</v>
      </c>
    </row>
    <row r="174" spans="1:3" ht="17.55" customHeight="1" x14ac:dyDescent="0.45">
      <c r="A174" s="188" t="s">
        <v>2251</v>
      </c>
      <c r="B174" s="193" t="s">
        <v>5533</v>
      </c>
      <c r="C174" s="188" t="s">
        <v>6263</v>
      </c>
    </row>
    <row r="175" spans="1:3" ht="17.55" customHeight="1" x14ac:dyDescent="0.45">
      <c r="A175" s="188" t="s">
        <v>2252</v>
      </c>
      <c r="B175" s="193" t="s">
        <v>5533</v>
      </c>
      <c r="C175" s="188" t="s">
        <v>6264</v>
      </c>
    </row>
    <row r="176" spans="1:3" ht="17.55" customHeight="1" x14ac:dyDescent="0.45">
      <c r="A176" s="188" t="s">
        <v>2253</v>
      </c>
      <c r="B176" s="193" t="s">
        <v>5652</v>
      </c>
      <c r="C176" s="188" t="s">
        <v>6265</v>
      </c>
    </row>
    <row r="177" spans="1:3" ht="17.55" customHeight="1" x14ac:dyDescent="0.45">
      <c r="A177" s="188" t="s">
        <v>2254</v>
      </c>
      <c r="B177" s="193" t="s">
        <v>5652</v>
      </c>
      <c r="C177" s="188" t="s">
        <v>6266</v>
      </c>
    </row>
    <row r="178" spans="1:3" ht="17.55" customHeight="1" x14ac:dyDescent="0.45">
      <c r="A178" s="188" t="s">
        <v>2255</v>
      </c>
      <c r="B178" s="193" t="s">
        <v>5664</v>
      </c>
      <c r="C178" s="188" t="s">
        <v>6267</v>
      </c>
    </row>
    <row r="179" spans="1:3" ht="17.55" customHeight="1" x14ac:dyDescent="0.45">
      <c r="A179" s="188" t="s">
        <v>2256</v>
      </c>
      <c r="B179" s="193" t="s">
        <v>5664</v>
      </c>
      <c r="C179" s="188" t="s">
        <v>6268</v>
      </c>
    </row>
    <row r="180" spans="1:3" ht="17.55" customHeight="1" x14ac:dyDescent="0.45">
      <c r="A180" s="188" t="s">
        <v>2257</v>
      </c>
      <c r="B180" s="193" t="s">
        <v>5545</v>
      </c>
      <c r="C180" s="188" t="s">
        <v>6269</v>
      </c>
    </row>
    <row r="181" spans="1:3" ht="17.55" customHeight="1" x14ac:dyDescent="0.45">
      <c r="A181" s="188" t="s">
        <v>2258</v>
      </c>
      <c r="B181" s="193" t="s">
        <v>5545</v>
      </c>
      <c r="C181" s="188" t="s">
        <v>6270</v>
      </c>
    </row>
    <row r="182" spans="1:3" ht="17.55" customHeight="1" x14ac:dyDescent="0.45">
      <c r="A182" s="188" t="s">
        <v>2259</v>
      </c>
      <c r="B182" s="193" t="s">
        <v>5750</v>
      </c>
      <c r="C182" s="188" t="s">
        <v>6271</v>
      </c>
    </row>
    <row r="183" spans="1:3" ht="17.55" customHeight="1" x14ac:dyDescent="0.45">
      <c r="A183" s="188" t="s">
        <v>2260</v>
      </c>
      <c r="B183" s="193" t="s">
        <v>5750</v>
      </c>
      <c r="C183" s="188" t="s">
        <v>5776</v>
      </c>
    </row>
    <row r="184" spans="1:3" ht="17.55" customHeight="1" x14ac:dyDescent="0.45">
      <c r="A184" s="188" t="s">
        <v>2261</v>
      </c>
      <c r="B184" s="193" t="s">
        <v>5558</v>
      </c>
      <c r="C184" s="188" t="s">
        <v>6272</v>
      </c>
    </row>
    <row r="185" spans="1:3" ht="17.55" customHeight="1" x14ac:dyDescent="0.45">
      <c r="A185" s="188" t="s">
        <v>2262</v>
      </c>
      <c r="B185" s="193" t="s">
        <v>5558</v>
      </c>
      <c r="C185" s="188" t="s">
        <v>6273</v>
      </c>
    </row>
    <row r="186" spans="1:3" ht="17.55" customHeight="1" x14ac:dyDescent="0.45">
      <c r="A186" s="188" t="s">
        <v>2263</v>
      </c>
      <c r="B186" s="193" t="s">
        <v>5692</v>
      </c>
      <c r="C186" s="188" t="s">
        <v>6274</v>
      </c>
    </row>
    <row r="187" spans="1:3" ht="17.55" customHeight="1" x14ac:dyDescent="0.45">
      <c r="A187" s="188" t="s">
        <v>2264</v>
      </c>
      <c r="B187" s="193" t="s">
        <v>5692</v>
      </c>
      <c r="C187" s="188" t="s">
        <v>5781</v>
      </c>
    </row>
    <row r="188" spans="1:3" ht="17.55" customHeight="1" x14ac:dyDescent="0.45">
      <c r="A188" s="188" t="s">
        <v>2265</v>
      </c>
      <c r="B188" s="193" t="s">
        <v>5629</v>
      </c>
      <c r="C188" s="188" t="s">
        <v>6275</v>
      </c>
    </row>
    <row r="189" spans="1:3" ht="17.55" customHeight="1" x14ac:dyDescent="0.45">
      <c r="A189" s="188" t="s">
        <v>2266</v>
      </c>
      <c r="B189" s="193" t="s">
        <v>5629</v>
      </c>
      <c r="C189" s="188" t="s">
        <v>6276</v>
      </c>
    </row>
    <row r="190" spans="1:3" ht="17.55" customHeight="1" x14ac:dyDescent="0.45">
      <c r="A190" s="188" t="s">
        <v>2267</v>
      </c>
      <c r="B190" s="193" t="s">
        <v>5545</v>
      </c>
      <c r="C190" s="188" t="s">
        <v>6277</v>
      </c>
    </row>
    <row r="191" spans="1:3" ht="17.55" customHeight="1" x14ac:dyDescent="0.45">
      <c r="A191" s="188" t="s">
        <v>2268</v>
      </c>
      <c r="B191" s="193" t="s">
        <v>5545</v>
      </c>
      <c r="C191" s="188" t="s">
        <v>6278</v>
      </c>
    </row>
    <row r="192" spans="1:3" ht="17.55" customHeight="1" x14ac:dyDescent="0.45">
      <c r="A192" s="188" t="s">
        <v>2269</v>
      </c>
      <c r="B192" s="193" t="s">
        <v>5545</v>
      </c>
      <c r="C192" s="188" t="s">
        <v>6279</v>
      </c>
    </row>
    <row r="193" spans="1:3" ht="17.55" customHeight="1" x14ac:dyDescent="0.45">
      <c r="A193" s="188" t="s">
        <v>2270</v>
      </c>
      <c r="B193" s="193" t="s">
        <v>5545</v>
      </c>
      <c r="C193" s="188" t="s">
        <v>6280</v>
      </c>
    </row>
    <row r="194" spans="1:3" ht="17.55" customHeight="1" x14ac:dyDescent="0.45">
      <c r="A194" s="188" t="s">
        <v>2271</v>
      </c>
      <c r="B194" s="193" t="s">
        <v>5545</v>
      </c>
      <c r="C194" s="188" t="s">
        <v>6281</v>
      </c>
    </row>
    <row r="195" spans="1:3" ht="17.55" customHeight="1" x14ac:dyDescent="0.45">
      <c r="A195" s="188" t="s">
        <v>2272</v>
      </c>
      <c r="B195" s="193" t="s">
        <v>5545</v>
      </c>
      <c r="C195" s="188" t="s">
        <v>6282</v>
      </c>
    </row>
    <row r="196" spans="1:3" ht="17.55" customHeight="1" x14ac:dyDescent="0.45">
      <c r="A196" s="188" t="s">
        <v>2273</v>
      </c>
      <c r="B196" s="193" t="s">
        <v>5789</v>
      </c>
      <c r="C196" s="188" t="s">
        <v>5790</v>
      </c>
    </row>
    <row r="197" spans="1:3" ht="17.55" customHeight="1" x14ac:dyDescent="0.45">
      <c r="A197" s="188" t="s">
        <v>2274</v>
      </c>
      <c r="B197" s="193" t="s">
        <v>5789</v>
      </c>
      <c r="C197" s="188" t="s">
        <v>5792</v>
      </c>
    </row>
    <row r="198" spans="1:3" ht="17.55" customHeight="1" x14ac:dyDescent="0.45">
      <c r="A198" s="188" t="s">
        <v>2275</v>
      </c>
      <c r="B198" s="193" t="s">
        <v>5789</v>
      </c>
      <c r="C198" s="188" t="s">
        <v>5794</v>
      </c>
    </row>
    <row r="199" spans="1:3" ht="17.55" customHeight="1" x14ac:dyDescent="0.45">
      <c r="A199" s="188" t="s">
        <v>2276</v>
      </c>
      <c r="B199" s="193" t="s">
        <v>5789</v>
      </c>
      <c r="C199" s="188" t="s">
        <v>5796</v>
      </c>
    </row>
    <row r="200" spans="1:3" ht="17.55" customHeight="1" x14ac:dyDescent="0.45">
      <c r="A200" s="188" t="s">
        <v>2277</v>
      </c>
      <c r="B200" s="193" t="s">
        <v>5789</v>
      </c>
      <c r="C200" s="188" t="s">
        <v>5798</v>
      </c>
    </row>
    <row r="201" spans="1:3" ht="17.55" customHeight="1" x14ac:dyDescent="0.45">
      <c r="A201" s="188" t="s">
        <v>2278</v>
      </c>
      <c r="B201" s="193" t="s">
        <v>5789</v>
      </c>
      <c r="C201" s="188" t="s">
        <v>5800</v>
      </c>
    </row>
    <row r="202" spans="1:3" ht="17.55" customHeight="1" x14ac:dyDescent="0.45">
      <c r="A202" s="188" t="s">
        <v>2279</v>
      </c>
      <c r="B202" s="193" t="s">
        <v>5802</v>
      </c>
      <c r="C202" s="188" t="s">
        <v>6283</v>
      </c>
    </row>
    <row r="203" spans="1:3" ht="17.55" customHeight="1" x14ac:dyDescent="0.45">
      <c r="A203" s="188" t="s">
        <v>1830</v>
      </c>
      <c r="B203" s="193" t="s">
        <v>5802</v>
      </c>
      <c r="C203" s="188" t="s">
        <v>5804</v>
      </c>
    </row>
    <row r="204" spans="1:3" ht="17.55" customHeight="1" x14ac:dyDescent="0.45">
      <c r="A204" s="188" t="s">
        <v>1831</v>
      </c>
      <c r="B204" s="193" t="s">
        <v>5802</v>
      </c>
      <c r="C204" s="188" t="s">
        <v>5806</v>
      </c>
    </row>
    <row r="205" spans="1:3" ht="17.55" customHeight="1" x14ac:dyDescent="0.45">
      <c r="A205" s="188" t="s">
        <v>1832</v>
      </c>
      <c r="B205" s="193" t="s">
        <v>5802</v>
      </c>
      <c r="C205" s="188" t="s">
        <v>5808</v>
      </c>
    </row>
    <row r="206" spans="1:3" ht="17.55" customHeight="1" x14ac:dyDescent="0.45">
      <c r="A206" s="188" t="s">
        <v>1833</v>
      </c>
      <c r="B206" s="193" t="s">
        <v>5802</v>
      </c>
      <c r="C206" s="188" t="s">
        <v>5810</v>
      </c>
    </row>
    <row r="207" spans="1:3" ht="17.55" customHeight="1" x14ac:dyDescent="0.45">
      <c r="A207" s="188" t="s">
        <v>1834</v>
      </c>
      <c r="B207" s="193" t="s">
        <v>5802</v>
      </c>
      <c r="C207" s="188" t="s">
        <v>5812</v>
      </c>
    </row>
    <row r="208" spans="1:3" ht="17.55" customHeight="1" x14ac:dyDescent="0.45">
      <c r="A208" s="188" t="s">
        <v>2280</v>
      </c>
      <c r="B208" s="193" t="s">
        <v>5629</v>
      </c>
      <c r="C208" s="188" t="s">
        <v>6284</v>
      </c>
    </row>
    <row r="209" spans="1:3" ht="17.55" customHeight="1" x14ac:dyDescent="0.45">
      <c r="A209" s="188" t="s">
        <v>1835</v>
      </c>
      <c r="B209" s="193" t="s">
        <v>5629</v>
      </c>
      <c r="C209" s="188" t="s">
        <v>6285</v>
      </c>
    </row>
    <row r="210" spans="1:3" ht="17.55" customHeight="1" x14ac:dyDescent="0.45">
      <c r="A210" s="188" t="s">
        <v>1836</v>
      </c>
      <c r="B210" s="193" t="s">
        <v>5629</v>
      </c>
      <c r="C210" s="188" t="s">
        <v>6286</v>
      </c>
    </row>
    <row r="211" spans="1:3" ht="17.55" customHeight="1" x14ac:dyDescent="0.45">
      <c r="A211" s="188" t="s">
        <v>1837</v>
      </c>
      <c r="B211" s="193" t="s">
        <v>5629</v>
      </c>
      <c r="C211" s="188" t="s">
        <v>6287</v>
      </c>
    </row>
    <row r="212" spans="1:3" ht="17.55" customHeight="1" x14ac:dyDescent="0.45">
      <c r="A212" s="188" t="s">
        <v>1838</v>
      </c>
      <c r="B212" s="193" t="s">
        <v>5629</v>
      </c>
      <c r="C212" s="188" t="s">
        <v>6288</v>
      </c>
    </row>
    <row r="213" spans="1:3" ht="17.55" customHeight="1" x14ac:dyDescent="0.45">
      <c r="A213" s="188" t="s">
        <v>1839</v>
      </c>
      <c r="B213" s="193" t="s">
        <v>5629</v>
      </c>
      <c r="C213" s="188" t="s">
        <v>6289</v>
      </c>
    </row>
    <row r="214" spans="1:3" ht="17.55" customHeight="1" x14ac:dyDescent="0.45">
      <c r="A214" s="188" t="s">
        <v>1840</v>
      </c>
      <c r="B214" s="193" t="s">
        <v>5533</v>
      </c>
      <c r="C214" s="188" t="s">
        <v>6290</v>
      </c>
    </row>
    <row r="215" spans="1:3" ht="17.55" customHeight="1" x14ac:dyDescent="0.45">
      <c r="A215" s="188" t="s">
        <v>1841</v>
      </c>
      <c r="B215" s="193" t="s">
        <v>5533</v>
      </c>
      <c r="C215" s="188" t="s">
        <v>6291</v>
      </c>
    </row>
    <row r="216" spans="1:3" ht="17.55" customHeight="1" x14ac:dyDescent="0.45">
      <c r="A216" s="188" t="s">
        <v>2281</v>
      </c>
      <c r="B216" s="193" t="s">
        <v>5533</v>
      </c>
      <c r="C216" s="188" t="s">
        <v>6292</v>
      </c>
    </row>
    <row r="217" spans="1:3" ht="17.55" customHeight="1" x14ac:dyDescent="0.45">
      <c r="A217" s="188" t="s">
        <v>2282</v>
      </c>
      <c r="B217" s="193" t="s">
        <v>5533</v>
      </c>
      <c r="C217" s="188" t="s">
        <v>6293</v>
      </c>
    </row>
    <row r="218" spans="1:3" ht="17.55" customHeight="1" x14ac:dyDescent="0.45">
      <c r="A218" s="188" t="s">
        <v>2283</v>
      </c>
      <c r="B218" s="193" t="s">
        <v>5652</v>
      </c>
      <c r="C218" s="188" t="s">
        <v>6294</v>
      </c>
    </row>
    <row r="219" spans="1:3" ht="17.55" customHeight="1" x14ac:dyDescent="0.45">
      <c r="A219" s="188" t="s">
        <v>2284</v>
      </c>
      <c r="B219" s="193" t="s">
        <v>5652</v>
      </c>
      <c r="C219" s="188" t="s">
        <v>6295</v>
      </c>
    </row>
    <row r="220" spans="1:3" ht="17.55" customHeight="1" x14ac:dyDescent="0.45">
      <c r="A220" s="188" t="s">
        <v>2285</v>
      </c>
      <c r="B220" s="193" t="s">
        <v>5835</v>
      </c>
      <c r="C220" s="188" t="s">
        <v>6296</v>
      </c>
    </row>
    <row r="221" spans="1:3" ht="17.55" customHeight="1" x14ac:dyDescent="0.45">
      <c r="A221" s="188" t="s">
        <v>2286</v>
      </c>
      <c r="B221" s="193" t="s">
        <v>5835</v>
      </c>
      <c r="C221" s="188" t="s">
        <v>6297</v>
      </c>
    </row>
    <row r="222" spans="1:3" ht="17.55" customHeight="1" x14ac:dyDescent="0.45">
      <c r="A222" s="188" t="s">
        <v>2287</v>
      </c>
      <c r="B222" s="193" t="s">
        <v>5840</v>
      </c>
      <c r="C222" s="188" t="s">
        <v>5841</v>
      </c>
    </row>
    <row r="223" spans="1:3" ht="17.55" customHeight="1" x14ac:dyDescent="0.45">
      <c r="A223" s="188" t="s">
        <v>2288</v>
      </c>
      <c r="B223" s="193" t="s">
        <v>5840</v>
      </c>
      <c r="C223" s="188" t="s">
        <v>5843</v>
      </c>
    </row>
    <row r="224" spans="1:3" ht="17.55" customHeight="1" x14ac:dyDescent="0.45">
      <c r="A224" s="188" t="s">
        <v>2289</v>
      </c>
      <c r="B224" s="193" t="s">
        <v>5844</v>
      </c>
      <c r="C224" s="188" t="s">
        <v>6298</v>
      </c>
    </row>
    <row r="225" spans="1:3" ht="17.55" customHeight="1" x14ac:dyDescent="0.45">
      <c r="A225" s="188" t="s">
        <v>2290</v>
      </c>
      <c r="B225" s="193" t="s">
        <v>5844</v>
      </c>
      <c r="C225" s="188" t="s">
        <v>6299</v>
      </c>
    </row>
    <row r="226" spans="1:3" ht="17.55" customHeight="1" x14ac:dyDescent="0.45">
      <c r="A226" s="188" t="s">
        <v>2291</v>
      </c>
      <c r="B226" s="193" t="s">
        <v>5533</v>
      </c>
      <c r="C226" s="188" t="s">
        <v>6300</v>
      </c>
    </row>
    <row r="227" spans="1:3" ht="17.55" customHeight="1" x14ac:dyDescent="0.45">
      <c r="A227" s="188" t="s">
        <v>2292</v>
      </c>
      <c r="B227" s="193" t="s">
        <v>5533</v>
      </c>
      <c r="C227" s="188" t="s">
        <v>6301</v>
      </c>
    </row>
    <row r="228" spans="1:3" ht="17.55" customHeight="1" x14ac:dyDescent="0.45">
      <c r="A228" s="188" t="s">
        <v>2293</v>
      </c>
      <c r="B228" s="193" t="s">
        <v>5533</v>
      </c>
      <c r="C228" s="188" t="s">
        <v>6302</v>
      </c>
    </row>
    <row r="229" spans="1:3" ht="17.55" customHeight="1" x14ac:dyDescent="0.45">
      <c r="A229" s="188" t="s">
        <v>2294</v>
      </c>
      <c r="B229" s="193" t="s">
        <v>5802</v>
      </c>
      <c r="C229" s="188" t="s">
        <v>6303</v>
      </c>
    </row>
    <row r="230" spans="1:3" ht="17.55" customHeight="1" x14ac:dyDescent="0.45">
      <c r="A230" s="188" t="s">
        <v>2295</v>
      </c>
      <c r="B230" s="193" t="s">
        <v>5802</v>
      </c>
      <c r="C230" s="188" t="s">
        <v>5846</v>
      </c>
    </row>
    <row r="231" spans="1:3" ht="17.55" customHeight="1" x14ac:dyDescent="0.45">
      <c r="A231" s="188" t="s">
        <v>2296</v>
      </c>
      <c r="B231" s="193" t="s">
        <v>5664</v>
      </c>
      <c r="C231" s="188" t="s">
        <v>6304</v>
      </c>
    </row>
    <row r="232" spans="1:3" ht="17.55" customHeight="1" x14ac:dyDescent="0.45">
      <c r="A232" s="188" t="s">
        <v>2297</v>
      </c>
      <c r="B232" s="193" t="s">
        <v>5664</v>
      </c>
      <c r="C232" s="188" t="s">
        <v>6305</v>
      </c>
    </row>
    <row r="233" spans="1:3" ht="17.55" customHeight="1" x14ac:dyDescent="0.45">
      <c r="A233" s="188" t="s">
        <v>2298</v>
      </c>
      <c r="B233" s="193" t="s">
        <v>5847</v>
      </c>
      <c r="C233" s="188" t="s">
        <v>6306</v>
      </c>
    </row>
    <row r="234" spans="1:3" ht="17.55" customHeight="1" x14ac:dyDescent="0.45">
      <c r="A234" s="188" t="s">
        <v>2299</v>
      </c>
      <c r="B234" s="193" t="s">
        <v>5847</v>
      </c>
      <c r="C234" s="188" t="s">
        <v>5850</v>
      </c>
    </row>
    <row r="235" spans="1:3" ht="17.55" customHeight="1" x14ac:dyDescent="0.45">
      <c r="A235" s="188" t="s">
        <v>2300</v>
      </c>
      <c r="B235" s="193" t="s">
        <v>5545</v>
      </c>
      <c r="C235" s="188" t="s">
        <v>6307</v>
      </c>
    </row>
    <row r="236" spans="1:3" ht="17.55" customHeight="1" x14ac:dyDescent="0.45">
      <c r="A236" s="188" t="s">
        <v>2301</v>
      </c>
      <c r="B236" s="193" t="s">
        <v>5545</v>
      </c>
      <c r="C236" s="188" t="s">
        <v>5852</v>
      </c>
    </row>
    <row r="237" spans="1:3" ht="17.55" customHeight="1" x14ac:dyDescent="0.45">
      <c r="A237" s="188" t="s">
        <v>2302</v>
      </c>
      <c r="B237" s="193" t="s">
        <v>5558</v>
      </c>
      <c r="C237" s="188" t="s">
        <v>5853</v>
      </c>
    </row>
    <row r="238" spans="1:3" ht="17.55" customHeight="1" x14ac:dyDescent="0.45">
      <c r="A238" s="188" t="s">
        <v>2303</v>
      </c>
      <c r="B238" s="193" t="s">
        <v>5558</v>
      </c>
      <c r="C238" s="188" t="s">
        <v>5854</v>
      </c>
    </row>
    <row r="239" spans="1:3" ht="17.55" customHeight="1" x14ac:dyDescent="0.45">
      <c r="A239" s="188" t="s">
        <v>2304</v>
      </c>
      <c r="B239" s="193" t="s">
        <v>5692</v>
      </c>
      <c r="C239" s="188" t="s">
        <v>6308</v>
      </c>
    </row>
    <row r="240" spans="1:3" ht="17.55" customHeight="1" x14ac:dyDescent="0.45">
      <c r="A240" s="188" t="s">
        <v>2305</v>
      </c>
      <c r="B240" s="193" t="s">
        <v>5692</v>
      </c>
      <c r="C240" s="188" t="s">
        <v>5856</v>
      </c>
    </row>
    <row r="241" spans="1:3" ht="17.55" customHeight="1" x14ac:dyDescent="0.45">
      <c r="A241" s="188" t="s">
        <v>2306</v>
      </c>
      <c r="B241" s="193" t="s">
        <v>5533</v>
      </c>
      <c r="C241" s="188" t="s">
        <v>6309</v>
      </c>
    </row>
    <row r="242" spans="1:3" ht="17.55" customHeight="1" x14ac:dyDescent="0.45">
      <c r="A242" s="188" t="s">
        <v>2307</v>
      </c>
      <c r="B242" s="193" t="s">
        <v>5533</v>
      </c>
      <c r="C242" s="188" t="s">
        <v>6310</v>
      </c>
    </row>
    <row r="243" spans="1:3" ht="17.55" customHeight="1" x14ac:dyDescent="0.45">
      <c r="A243" s="188" t="s">
        <v>2308</v>
      </c>
      <c r="B243" s="193" t="s">
        <v>5533</v>
      </c>
      <c r="C243" s="188" t="s">
        <v>6311</v>
      </c>
    </row>
    <row r="244" spans="1:3" ht="17.55" customHeight="1" x14ac:dyDescent="0.45">
      <c r="A244" s="188" t="s">
        <v>2309</v>
      </c>
      <c r="B244" s="193" t="s">
        <v>5533</v>
      </c>
      <c r="C244" s="188" t="s">
        <v>6312</v>
      </c>
    </row>
    <row r="245" spans="1:3" ht="17.55" customHeight="1" x14ac:dyDescent="0.45">
      <c r="A245" s="188" t="s">
        <v>2310</v>
      </c>
      <c r="B245" s="193" t="s">
        <v>5533</v>
      </c>
      <c r="C245" s="188" t="s">
        <v>6313</v>
      </c>
    </row>
    <row r="246" spans="1:3" ht="17.55" customHeight="1" x14ac:dyDescent="0.45">
      <c r="A246" s="188" t="s">
        <v>2311</v>
      </c>
      <c r="B246" s="193" t="s">
        <v>5533</v>
      </c>
      <c r="C246" s="188" t="s">
        <v>6314</v>
      </c>
    </row>
    <row r="247" spans="1:3" ht="17.55" customHeight="1" x14ac:dyDescent="0.45">
      <c r="A247" s="188" t="s">
        <v>2312</v>
      </c>
      <c r="B247" s="193" t="s">
        <v>5664</v>
      </c>
      <c r="C247" s="188" t="s">
        <v>6315</v>
      </c>
    </row>
    <row r="248" spans="1:3" ht="17.55" customHeight="1" x14ac:dyDescent="0.45">
      <c r="A248" s="188" t="s">
        <v>2313</v>
      </c>
      <c r="B248" s="193" t="s">
        <v>5664</v>
      </c>
      <c r="C248" s="188" t="s">
        <v>6316</v>
      </c>
    </row>
    <row r="249" spans="1:3" ht="17.55" customHeight="1" x14ac:dyDescent="0.45">
      <c r="A249" s="188" t="s">
        <v>2314</v>
      </c>
      <c r="B249" s="193" t="s">
        <v>5664</v>
      </c>
      <c r="C249" s="188" t="s">
        <v>6317</v>
      </c>
    </row>
    <row r="250" spans="1:3" ht="17.55" customHeight="1" x14ac:dyDescent="0.45">
      <c r="A250" s="188" t="s">
        <v>2315</v>
      </c>
      <c r="B250" s="193" t="s">
        <v>5664</v>
      </c>
      <c r="C250" s="188" t="s">
        <v>6318</v>
      </c>
    </row>
    <row r="251" spans="1:3" ht="17.55" customHeight="1" x14ac:dyDescent="0.45">
      <c r="A251" s="188" t="s">
        <v>2316</v>
      </c>
      <c r="B251" s="193" t="s">
        <v>5664</v>
      </c>
      <c r="C251" s="188" t="s">
        <v>6319</v>
      </c>
    </row>
    <row r="252" spans="1:3" ht="17.55" customHeight="1" x14ac:dyDescent="0.45">
      <c r="A252" s="188" t="s">
        <v>2317</v>
      </c>
      <c r="B252" s="193" t="s">
        <v>5664</v>
      </c>
      <c r="C252" s="188" t="s">
        <v>6320</v>
      </c>
    </row>
    <row r="253" spans="1:3" ht="17.55" customHeight="1" x14ac:dyDescent="0.45">
      <c r="A253" s="188" t="s">
        <v>2318</v>
      </c>
      <c r="B253" s="193" t="s">
        <v>5664</v>
      </c>
      <c r="C253" s="188" t="s">
        <v>6321</v>
      </c>
    </row>
    <row r="254" spans="1:3" ht="17.55" customHeight="1" x14ac:dyDescent="0.45">
      <c r="A254" s="188" t="s">
        <v>2319</v>
      </c>
      <c r="B254" s="193" t="s">
        <v>5664</v>
      </c>
      <c r="C254" s="188" t="s">
        <v>6322</v>
      </c>
    </row>
    <row r="255" spans="1:3" ht="17.55" customHeight="1" x14ac:dyDescent="0.45">
      <c r="A255" s="188" t="s">
        <v>2320</v>
      </c>
      <c r="B255" s="193" t="s">
        <v>5664</v>
      </c>
      <c r="C255" s="188" t="s">
        <v>6323</v>
      </c>
    </row>
    <row r="256" spans="1:3" ht="17.55" customHeight="1" x14ac:dyDescent="0.45">
      <c r="A256" s="188" t="s">
        <v>2321</v>
      </c>
      <c r="B256" s="193" t="s">
        <v>5664</v>
      </c>
      <c r="C256" s="188" t="s">
        <v>6324</v>
      </c>
    </row>
    <row r="257" spans="1:3" ht="17.55" customHeight="1" x14ac:dyDescent="0.45">
      <c r="A257" s="188" t="s">
        <v>2322</v>
      </c>
      <c r="B257" s="193" t="s">
        <v>5664</v>
      </c>
      <c r="C257" s="188" t="s">
        <v>6325</v>
      </c>
    </row>
    <row r="258" spans="1:3" ht="17.55" customHeight="1" x14ac:dyDescent="0.45">
      <c r="A258" s="188" t="s">
        <v>2323</v>
      </c>
      <c r="B258" s="193" t="s">
        <v>5664</v>
      </c>
      <c r="C258" s="188" t="s">
        <v>6326</v>
      </c>
    </row>
    <row r="259" spans="1:3" ht="17.55" customHeight="1" x14ac:dyDescent="0.45">
      <c r="A259" s="188" t="s">
        <v>2324</v>
      </c>
      <c r="B259" s="193" t="s">
        <v>5545</v>
      </c>
      <c r="C259" s="188" t="s">
        <v>6327</v>
      </c>
    </row>
    <row r="260" spans="1:3" ht="17.55" customHeight="1" x14ac:dyDescent="0.45">
      <c r="A260" s="188" t="s">
        <v>2325</v>
      </c>
      <c r="B260" s="193" t="s">
        <v>5545</v>
      </c>
      <c r="C260" s="188" t="s">
        <v>5864</v>
      </c>
    </row>
    <row r="261" spans="1:3" ht="17.55" customHeight="1" x14ac:dyDescent="0.45">
      <c r="A261" s="188" t="s">
        <v>2326</v>
      </c>
      <c r="B261" s="193" t="s">
        <v>5545</v>
      </c>
      <c r="C261" s="188" t="s">
        <v>6328</v>
      </c>
    </row>
    <row r="262" spans="1:3" ht="17.55" customHeight="1" x14ac:dyDescent="0.45">
      <c r="A262" s="188" t="s">
        <v>2327</v>
      </c>
      <c r="B262" s="193" t="s">
        <v>5545</v>
      </c>
      <c r="C262" s="188" t="s">
        <v>5866</v>
      </c>
    </row>
    <row r="263" spans="1:3" ht="17.55" customHeight="1" x14ac:dyDescent="0.45">
      <c r="A263" s="188" t="s">
        <v>2328</v>
      </c>
      <c r="B263" s="193" t="s">
        <v>5545</v>
      </c>
      <c r="C263" s="188" t="s">
        <v>6329</v>
      </c>
    </row>
    <row r="264" spans="1:3" ht="17.55" customHeight="1" x14ac:dyDescent="0.45">
      <c r="A264" s="188" t="s">
        <v>2329</v>
      </c>
      <c r="B264" s="193" t="s">
        <v>5545</v>
      </c>
      <c r="C264" s="188" t="s">
        <v>5868</v>
      </c>
    </row>
    <row r="265" spans="1:3" ht="17.55" customHeight="1" x14ac:dyDescent="0.45">
      <c r="A265" s="188" t="s">
        <v>2330</v>
      </c>
      <c r="B265" s="193" t="s">
        <v>5558</v>
      </c>
      <c r="C265" s="188" t="s">
        <v>6330</v>
      </c>
    </row>
    <row r="266" spans="1:3" ht="17.55" customHeight="1" x14ac:dyDescent="0.45">
      <c r="A266" s="188" t="s">
        <v>2331</v>
      </c>
      <c r="B266" s="193" t="s">
        <v>5558</v>
      </c>
      <c r="C266" s="188" t="s">
        <v>6331</v>
      </c>
    </row>
    <row r="267" spans="1:3" ht="17.55" customHeight="1" x14ac:dyDescent="0.45">
      <c r="A267" s="188" t="s">
        <v>2332</v>
      </c>
      <c r="B267" s="193" t="s">
        <v>5558</v>
      </c>
      <c r="C267" s="188" t="s">
        <v>6332</v>
      </c>
    </row>
    <row r="268" spans="1:3" ht="17.55" customHeight="1" x14ac:dyDescent="0.45">
      <c r="A268" s="188" t="s">
        <v>2333</v>
      </c>
      <c r="B268" s="193" t="s">
        <v>5558</v>
      </c>
      <c r="C268" s="188" t="s">
        <v>6333</v>
      </c>
    </row>
    <row r="269" spans="1:3" ht="17.55" customHeight="1" x14ac:dyDescent="0.45">
      <c r="A269" s="188" t="s">
        <v>2334</v>
      </c>
      <c r="B269" s="193" t="s">
        <v>5558</v>
      </c>
      <c r="C269" s="188" t="s">
        <v>6334</v>
      </c>
    </row>
    <row r="270" spans="1:3" ht="17.55" customHeight="1" x14ac:dyDescent="0.45">
      <c r="A270" s="188" t="s">
        <v>2335</v>
      </c>
      <c r="B270" s="193" t="s">
        <v>5558</v>
      </c>
      <c r="C270" s="188" t="s">
        <v>6335</v>
      </c>
    </row>
    <row r="271" spans="1:3" ht="17.55" customHeight="1" x14ac:dyDescent="0.45">
      <c r="A271" s="188" t="s">
        <v>2336</v>
      </c>
      <c r="B271" s="193" t="s">
        <v>5629</v>
      </c>
      <c r="C271" s="188" t="s">
        <v>6336</v>
      </c>
    </row>
    <row r="272" spans="1:3" ht="17.55" customHeight="1" x14ac:dyDescent="0.45">
      <c r="A272" s="188" t="s">
        <v>2337</v>
      </c>
      <c r="B272" s="193" t="s">
        <v>5629</v>
      </c>
      <c r="C272" s="188" t="s">
        <v>6337</v>
      </c>
    </row>
    <row r="273" spans="1:3" ht="17.55" customHeight="1" x14ac:dyDescent="0.45">
      <c r="A273" s="188" t="s">
        <v>2338</v>
      </c>
      <c r="B273" s="193" t="s">
        <v>5629</v>
      </c>
      <c r="C273" s="188" t="s">
        <v>6338</v>
      </c>
    </row>
    <row r="274" spans="1:3" ht="17.55" customHeight="1" x14ac:dyDescent="0.45">
      <c r="A274" s="188" t="s">
        <v>2339</v>
      </c>
      <c r="B274" s="193" t="s">
        <v>5629</v>
      </c>
      <c r="C274" s="188" t="s">
        <v>6339</v>
      </c>
    </row>
    <row r="275" spans="1:3" ht="17.55" customHeight="1" x14ac:dyDescent="0.45">
      <c r="A275" s="188" t="s">
        <v>2340</v>
      </c>
      <c r="B275" s="193" t="s">
        <v>5629</v>
      </c>
      <c r="C275" s="188" t="s">
        <v>6340</v>
      </c>
    </row>
    <row r="276" spans="1:3" ht="17.55" customHeight="1" x14ac:dyDescent="0.45">
      <c r="A276" s="188" t="s">
        <v>2341</v>
      </c>
      <c r="B276" s="193" t="s">
        <v>5629</v>
      </c>
      <c r="C276" s="188" t="s">
        <v>6341</v>
      </c>
    </row>
    <row r="277" spans="1:3" ht="17.55" customHeight="1" x14ac:dyDescent="0.45">
      <c r="A277" s="188" t="s">
        <v>2342</v>
      </c>
      <c r="B277" s="193" t="s">
        <v>5629</v>
      </c>
      <c r="C277" s="188" t="s">
        <v>5869</v>
      </c>
    </row>
    <row r="278" spans="1:3" ht="17.55" customHeight="1" x14ac:dyDescent="0.45">
      <c r="A278" s="188" t="s">
        <v>2343</v>
      </c>
      <c r="B278" s="193" t="s">
        <v>5629</v>
      </c>
      <c r="C278" s="188" t="s">
        <v>6342</v>
      </c>
    </row>
    <row r="279" spans="1:3" ht="17.55" customHeight="1" x14ac:dyDescent="0.45">
      <c r="A279" s="188" t="s">
        <v>2344</v>
      </c>
      <c r="B279" s="193" t="s">
        <v>5629</v>
      </c>
      <c r="C279" s="188" t="s">
        <v>6343</v>
      </c>
    </row>
    <row r="280" spans="1:3" ht="17.55" customHeight="1" x14ac:dyDescent="0.45">
      <c r="A280" s="188" t="s">
        <v>2345</v>
      </c>
      <c r="B280" s="193" t="s">
        <v>5629</v>
      </c>
      <c r="C280" s="188" t="s">
        <v>6344</v>
      </c>
    </row>
    <row r="281" spans="1:3" ht="17.55" customHeight="1" x14ac:dyDescent="0.45">
      <c r="A281" s="188" t="s">
        <v>2346</v>
      </c>
      <c r="B281" s="193" t="s">
        <v>5629</v>
      </c>
      <c r="C281" s="188" t="s">
        <v>5870</v>
      </c>
    </row>
    <row r="282" spans="1:3" ht="17.55" customHeight="1" x14ac:dyDescent="0.45">
      <c r="A282" s="188" t="s">
        <v>2347</v>
      </c>
      <c r="B282" s="193" t="s">
        <v>5629</v>
      </c>
      <c r="C282" s="188" t="s">
        <v>6345</v>
      </c>
    </row>
    <row r="283" spans="1:3" ht="17.55" customHeight="1" x14ac:dyDescent="0.45">
      <c r="A283" s="188" t="s">
        <v>2348</v>
      </c>
      <c r="B283" s="193" t="s">
        <v>5840</v>
      </c>
      <c r="C283" s="188" t="s">
        <v>6346</v>
      </c>
    </row>
    <row r="284" spans="1:3" ht="17.55" customHeight="1" x14ac:dyDescent="0.45">
      <c r="A284" s="188" t="s">
        <v>2349</v>
      </c>
      <c r="B284" s="193" t="s">
        <v>5840</v>
      </c>
      <c r="C284" s="188" t="s">
        <v>6347</v>
      </c>
    </row>
    <row r="285" spans="1:3" ht="17.55" customHeight="1" x14ac:dyDescent="0.45">
      <c r="A285" s="188" t="s">
        <v>2350</v>
      </c>
      <c r="B285" s="193" t="s">
        <v>5840</v>
      </c>
      <c r="C285" s="188" t="s">
        <v>6348</v>
      </c>
    </row>
    <row r="286" spans="1:3" ht="17.55" customHeight="1" x14ac:dyDescent="0.45">
      <c r="A286" s="188" t="s">
        <v>2351</v>
      </c>
      <c r="B286" s="193" t="s">
        <v>5840</v>
      </c>
      <c r="C286" s="188" t="s">
        <v>6349</v>
      </c>
    </row>
    <row r="287" spans="1:3" ht="17.55" customHeight="1" x14ac:dyDescent="0.45">
      <c r="A287" s="188" t="s">
        <v>2352</v>
      </c>
      <c r="B287" s="193" t="s">
        <v>5840</v>
      </c>
      <c r="C287" s="188" t="s">
        <v>6350</v>
      </c>
    </row>
    <row r="288" spans="1:3" ht="17.55" customHeight="1" x14ac:dyDescent="0.45">
      <c r="A288" s="188" t="s">
        <v>2353</v>
      </c>
      <c r="B288" s="193" t="s">
        <v>5840</v>
      </c>
      <c r="C288" s="188" t="s">
        <v>5875</v>
      </c>
    </row>
    <row r="289" spans="1:3" ht="17.55" customHeight="1" x14ac:dyDescent="0.45">
      <c r="A289" s="188" t="s">
        <v>2354</v>
      </c>
      <c r="B289" s="193" t="s">
        <v>5844</v>
      </c>
      <c r="C289" s="188" t="s">
        <v>6351</v>
      </c>
    </row>
    <row r="290" spans="1:3" ht="17.55" customHeight="1" x14ac:dyDescent="0.45">
      <c r="A290" s="188" t="s">
        <v>2355</v>
      </c>
      <c r="B290" s="193" t="s">
        <v>5844</v>
      </c>
      <c r="C290" s="188" t="s">
        <v>6352</v>
      </c>
    </row>
    <row r="291" spans="1:3" ht="17.55" customHeight="1" x14ac:dyDescent="0.45">
      <c r="A291" s="188" t="s">
        <v>2356</v>
      </c>
      <c r="B291" s="193" t="s">
        <v>5844</v>
      </c>
      <c r="C291" s="188" t="s">
        <v>6353</v>
      </c>
    </row>
    <row r="292" spans="1:3" ht="17.55" customHeight="1" x14ac:dyDescent="0.45">
      <c r="A292" s="188" t="s">
        <v>2357</v>
      </c>
      <c r="B292" s="193" t="s">
        <v>5844</v>
      </c>
      <c r="C292" s="188" t="s">
        <v>6354</v>
      </c>
    </row>
    <row r="293" spans="1:3" ht="17.55" customHeight="1" x14ac:dyDescent="0.45">
      <c r="A293" s="188" t="s">
        <v>2358</v>
      </c>
      <c r="B293" s="193" t="s">
        <v>5844</v>
      </c>
      <c r="C293" s="188" t="s">
        <v>6355</v>
      </c>
    </row>
    <row r="294" spans="1:3" ht="17.55" customHeight="1" x14ac:dyDescent="0.45">
      <c r="A294" s="188" t="s">
        <v>2359</v>
      </c>
      <c r="B294" s="193" t="s">
        <v>5844</v>
      </c>
      <c r="C294" s="188" t="s">
        <v>6356</v>
      </c>
    </row>
    <row r="295" spans="1:3" ht="17.55" customHeight="1" x14ac:dyDescent="0.45">
      <c r="A295" s="188" t="s">
        <v>2360</v>
      </c>
      <c r="B295" s="193" t="s">
        <v>6122</v>
      </c>
      <c r="C295" s="188" t="s">
        <v>6357</v>
      </c>
    </row>
    <row r="296" spans="1:3" ht="17.55" customHeight="1" x14ac:dyDescent="0.45">
      <c r="A296" s="188" t="s">
        <v>2361</v>
      </c>
      <c r="B296" s="193" t="s">
        <v>6122</v>
      </c>
      <c r="C296" s="188" t="s">
        <v>6358</v>
      </c>
    </row>
    <row r="297" spans="1:3" ht="17.55" customHeight="1" x14ac:dyDescent="0.45">
      <c r="A297" s="188" t="s">
        <v>2362</v>
      </c>
      <c r="B297" s="193" t="s">
        <v>6122</v>
      </c>
      <c r="C297" s="188" t="s">
        <v>6359</v>
      </c>
    </row>
    <row r="298" spans="1:3" ht="17.55" customHeight="1" x14ac:dyDescent="0.45">
      <c r="A298" s="188" t="s">
        <v>2363</v>
      </c>
      <c r="B298" s="193" t="s">
        <v>6122</v>
      </c>
      <c r="C298" s="188" t="s">
        <v>6360</v>
      </c>
    </row>
    <row r="299" spans="1:3" ht="17.55" customHeight="1" x14ac:dyDescent="0.45">
      <c r="A299" s="188" t="s">
        <v>2364</v>
      </c>
      <c r="B299" s="193" t="s">
        <v>6122</v>
      </c>
      <c r="C299" s="188" t="s">
        <v>6361</v>
      </c>
    </row>
    <row r="300" spans="1:3" ht="17.55" customHeight="1" x14ac:dyDescent="0.45">
      <c r="A300" s="188" t="s">
        <v>2365</v>
      </c>
      <c r="B300" s="193" t="s">
        <v>6122</v>
      </c>
      <c r="C300" s="188" t="s">
        <v>6362</v>
      </c>
    </row>
    <row r="301" spans="1:3" ht="17.55" customHeight="1" x14ac:dyDescent="0.45">
      <c r="A301" s="188" t="s">
        <v>2366</v>
      </c>
      <c r="B301" s="193" t="s">
        <v>6122</v>
      </c>
      <c r="C301" s="188" t="s">
        <v>6363</v>
      </c>
    </row>
    <row r="302" spans="1:3" ht="17.55" customHeight="1" x14ac:dyDescent="0.45">
      <c r="A302" s="188" t="s">
        <v>2367</v>
      </c>
      <c r="B302" s="193" t="s">
        <v>6122</v>
      </c>
      <c r="C302" s="188" t="s">
        <v>6364</v>
      </c>
    </row>
    <row r="303" spans="1:3" ht="17.55" customHeight="1" x14ac:dyDescent="0.45">
      <c r="A303" s="188" t="s">
        <v>1842</v>
      </c>
      <c r="B303" s="193" t="s">
        <v>6122</v>
      </c>
      <c r="C303" s="188" t="s">
        <v>6365</v>
      </c>
    </row>
    <row r="304" spans="1:3" ht="17.55" customHeight="1" x14ac:dyDescent="0.45">
      <c r="A304" s="188" t="s">
        <v>2368</v>
      </c>
      <c r="B304" s="193" t="s">
        <v>6122</v>
      </c>
      <c r="C304" s="188" t="s">
        <v>6366</v>
      </c>
    </row>
    <row r="305" spans="1:3" ht="17.55" customHeight="1" x14ac:dyDescent="0.45">
      <c r="A305" s="188" t="s">
        <v>2369</v>
      </c>
      <c r="B305" s="193" t="s">
        <v>6122</v>
      </c>
      <c r="C305" s="188" t="s">
        <v>6367</v>
      </c>
    </row>
    <row r="306" spans="1:3" ht="17.55" customHeight="1" x14ac:dyDescent="0.45">
      <c r="A306" s="188" t="s">
        <v>2370</v>
      </c>
      <c r="B306" s="193" t="s">
        <v>6122</v>
      </c>
      <c r="C306" s="188" t="s">
        <v>6368</v>
      </c>
    </row>
    <row r="307" spans="1:3" ht="17.55" customHeight="1" x14ac:dyDescent="0.45">
      <c r="A307" s="188" t="s">
        <v>6369</v>
      </c>
      <c r="B307" s="193" t="s">
        <v>5533</v>
      </c>
      <c r="C307" s="188" t="s">
        <v>6370</v>
      </c>
    </row>
    <row r="308" spans="1:3" ht="17.55" customHeight="1" x14ac:dyDescent="0.45">
      <c r="A308" s="188" t="s">
        <v>1843</v>
      </c>
      <c r="B308" s="193" t="s">
        <v>5533</v>
      </c>
      <c r="C308" s="188" t="s">
        <v>6371</v>
      </c>
    </row>
    <row r="309" spans="1:3" ht="17.55" customHeight="1" x14ac:dyDescent="0.45">
      <c r="A309" s="188" t="s">
        <v>1844</v>
      </c>
      <c r="B309" s="193" t="s">
        <v>5533</v>
      </c>
      <c r="C309" s="188" t="s">
        <v>6372</v>
      </c>
    </row>
    <row r="310" spans="1:3" ht="17.55" customHeight="1" x14ac:dyDescent="0.45">
      <c r="A310" s="188" t="s">
        <v>1845</v>
      </c>
      <c r="B310" s="193" t="s">
        <v>5847</v>
      </c>
      <c r="C310" s="188" t="s">
        <v>5888</v>
      </c>
    </row>
    <row r="311" spans="1:3" ht="17.55" customHeight="1" x14ac:dyDescent="0.45">
      <c r="A311" s="188" t="s">
        <v>1846</v>
      </c>
      <c r="B311" s="193" t="s">
        <v>5847</v>
      </c>
      <c r="C311" s="188" t="s">
        <v>5890</v>
      </c>
    </row>
    <row r="312" spans="1:3" ht="17.55" customHeight="1" x14ac:dyDescent="0.45">
      <c r="A312" s="188" t="s">
        <v>1847</v>
      </c>
      <c r="B312" s="193" t="s">
        <v>5847</v>
      </c>
      <c r="C312" s="188" t="s">
        <v>5892</v>
      </c>
    </row>
    <row r="313" spans="1:3" ht="17.55" customHeight="1" x14ac:dyDescent="0.45">
      <c r="A313" s="188" t="s">
        <v>1848</v>
      </c>
      <c r="B313" s="193" t="s">
        <v>5545</v>
      </c>
      <c r="C313" s="188" t="s">
        <v>5894</v>
      </c>
    </row>
    <row r="314" spans="1:3" ht="17.55" customHeight="1" x14ac:dyDescent="0.45">
      <c r="A314" s="188" t="s">
        <v>1849</v>
      </c>
      <c r="B314" s="193" t="s">
        <v>5545</v>
      </c>
      <c r="C314" s="188" t="s">
        <v>5896</v>
      </c>
    </row>
    <row r="315" spans="1:3" ht="17.55" customHeight="1" x14ac:dyDescent="0.45">
      <c r="A315" s="188" t="s">
        <v>1850</v>
      </c>
      <c r="B315" s="193" t="s">
        <v>5545</v>
      </c>
      <c r="C315" s="188" t="s">
        <v>5898</v>
      </c>
    </row>
    <row r="316" spans="1:3" ht="17.55" customHeight="1" x14ac:dyDescent="0.45">
      <c r="A316" s="188" t="s">
        <v>1851</v>
      </c>
      <c r="B316" s="193" t="s">
        <v>5558</v>
      </c>
      <c r="C316" s="188" t="s">
        <v>5900</v>
      </c>
    </row>
    <row r="317" spans="1:3" ht="17.55" customHeight="1" x14ac:dyDescent="0.45">
      <c r="A317" s="188" t="s">
        <v>1852</v>
      </c>
      <c r="B317" s="193" t="s">
        <v>5558</v>
      </c>
      <c r="C317" s="188" t="s">
        <v>5902</v>
      </c>
    </row>
    <row r="318" spans="1:3" ht="17.55" customHeight="1" x14ac:dyDescent="0.45">
      <c r="A318" s="188" t="s">
        <v>1853</v>
      </c>
      <c r="B318" s="193" t="s">
        <v>5558</v>
      </c>
      <c r="C318" s="188" t="s">
        <v>5904</v>
      </c>
    </row>
    <row r="319" spans="1:3" ht="17.55" customHeight="1" x14ac:dyDescent="0.45">
      <c r="A319" s="188" t="s">
        <v>2371</v>
      </c>
      <c r="B319" s="193" t="s">
        <v>5533</v>
      </c>
      <c r="C319" s="188" t="s">
        <v>6373</v>
      </c>
    </row>
    <row r="320" spans="1:3" ht="17.55" customHeight="1" x14ac:dyDescent="0.45">
      <c r="A320" s="188" t="s">
        <v>2372</v>
      </c>
      <c r="B320" s="193" t="s">
        <v>5847</v>
      </c>
      <c r="C320" s="188" t="s">
        <v>5908</v>
      </c>
    </row>
    <row r="321" spans="1:3" ht="17.55" customHeight="1" x14ac:dyDescent="0.45">
      <c r="A321" s="188" t="s">
        <v>2373</v>
      </c>
      <c r="B321" s="193" t="s">
        <v>5545</v>
      </c>
      <c r="C321" s="188" t="s">
        <v>5910</v>
      </c>
    </row>
    <row r="322" spans="1:3" ht="17.55" customHeight="1" x14ac:dyDescent="0.45">
      <c r="A322" s="188" t="s">
        <v>2374</v>
      </c>
      <c r="B322" s="193" t="s">
        <v>5558</v>
      </c>
      <c r="C322" s="188" t="s">
        <v>5912</v>
      </c>
    </row>
    <row r="323" spans="1:3" ht="17.55" customHeight="1" x14ac:dyDescent="0.45">
      <c r="A323" s="188" t="s">
        <v>2375</v>
      </c>
      <c r="B323" s="193" t="s">
        <v>5533</v>
      </c>
      <c r="C323" s="188" t="s">
        <v>6374</v>
      </c>
    </row>
    <row r="324" spans="1:3" ht="17.55" customHeight="1" x14ac:dyDescent="0.45">
      <c r="A324" s="188" t="s">
        <v>2376</v>
      </c>
      <c r="B324" s="193" t="s">
        <v>5545</v>
      </c>
      <c r="C324" s="188" t="s">
        <v>6375</v>
      </c>
    </row>
    <row r="325" spans="1:3" ht="17.55" customHeight="1" x14ac:dyDescent="0.45">
      <c r="A325" s="188" t="s">
        <v>2377</v>
      </c>
      <c r="B325" s="193" t="s">
        <v>5918</v>
      </c>
      <c r="C325" s="188" t="s">
        <v>6376</v>
      </c>
    </row>
    <row r="326" spans="1:3" ht="17.55" customHeight="1" x14ac:dyDescent="0.45">
      <c r="A326" s="188" t="s">
        <v>2378</v>
      </c>
      <c r="B326" s="193" t="s">
        <v>5629</v>
      </c>
      <c r="C326" s="188" t="s">
        <v>5920</v>
      </c>
    </row>
    <row r="327" spans="1:3" ht="17.55" customHeight="1" x14ac:dyDescent="0.45">
      <c r="A327" s="188" t="s">
        <v>2379</v>
      </c>
      <c r="B327" s="193" t="s">
        <v>5533</v>
      </c>
      <c r="C327" s="188" t="s">
        <v>6377</v>
      </c>
    </row>
    <row r="328" spans="1:3" ht="17.55" customHeight="1" x14ac:dyDescent="0.45">
      <c r="A328" s="188" t="s">
        <v>2380</v>
      </c>
      <c r="B328" s="193" t="s">
        <v>5545</v>
      </c>
      <c r="C328" s="188" t="s">
        <v>6378</v>
      </c>
    </row>
    <row r="329" spans="1:3" ht="17.55" customHeight="1" x14ac:dyDescent="0.45">
      <c r="A329" s="188" t="s">
        <v>2381</v>
      </c>
      <c r="B329" s="193" t="s">
        <v>5918</v>
      </c>
      <c r="C329" s="188" t="s">
        <v>6379</v>
      </c>
    </row>
    <row r="330" spans="1:3" ht="17.55" customHeight="1" x14ac:dyDescent="0.45">
      <c r="A330" s="188" t="s">
        <v>2382</v>
      </c>
      <c r="B330" s="193" t="s">
        <v>5927</v>
      </c>
      <c r="C330" s="188" t="s">
        <v>6380</v>
      </c>
    </row>
    <row r="331" spans="1:3" ht="17.55" customHeight="1" x14ac:dyDescent="0.45">
      <c r="A331" s="188" t="s">
        <v>2383</v>
      </c>
      <c r="B331" s="193" t="s">
        <v>5629</v>
      </c>
      <c r="C331" s="188" t="s">
        <v>5930</v>
      </c>
    </row>
    <row r="332" spans="1:3" ht="17.55" customHeight="1" x14ac:dyDescent="0.45">
      <c r="A332" s="188" t="s">
        <v>2384</v>
      </c>
      <c r="B332" s="193" t="s">
        <v>5932</v>
      </c>
      <c r="C332" s="188">
        <v>0</v>
      </c>
    </row>
    <row r="333" spans="1:3" ht="17.55" customHeight="1" x14ac:dyDescent="0.45">
      <c r="A333" s="188" t="s">
        <v>2385</v>
      </c>
      <c r="B333" s="193" t="s">
        <v>5935</v>
      </c>
      <c r="C333" s="188" t="s">
        <v>6381</v>
      </c>
    </row>
    <row r="334" spans="1:3" ht="17.55" customHeight="1" x14ac:dyDescent="0.45">
      <c r="A334" s="188" t="s">
        <v>2386</v>
      </c>
      <c r="B334" s="193" t="s">
        <v>5938</v>
      </c>
      <c r="C334" s="188" t="s">
        <v>5939</v>
      </c>
    </row>
    <row r="335" spans="1:3" ht="17.55" customHeight="1" x14ac:dyDescent="0.45">
      <c r="A335" s="188" t="s">
        <v>2387</v>
      </c>
      <c r="B335" s="193" t="s">
        <v>5533</v>
      </c>
      <c r="C335" s="188" t="s">
        <v>6382</v>
      </c>
    </row>
    <row r="336" spans="1:3" ht="17.55" customHeight="1" x14ac:dyDescent="0.45">
      <c r="A336" s="188" t="s">
        <v>2388</v>
      </c>
      <c r="B336" s="193" t="s">
        <v>5545</v>
      </c>
      <c r="C336" s="188" t="s">
        <v>6383</v>
      </c>
    </row>
    <row r="337" spans="1:3" ht="17.55" customHeight="1" x14ac:dyDescent="0.45">
      <c r="A337" s="188" t="s">
        <v>2389</v>
      </c>
      <c r="B337" s="193" t="s">
        <v>5918</v>
      </c>
      <c r="C337" s="188" t="s">
        <v>6384</v>
      </c>
    </row>
    <row r="338" spans="1:3" ht="17.55" customHeight="1" x14ac:dyDescent="0.45">
      <c r="A338" s="188" t="s">
        <v>2390</v>
      </c>
      <c r="B338" s="193" t="s">
        <v>5629</v>
      </c>
      <c r="C338" s="188" t="s">
        <v>5947</v>
      </c>
    </row>
    <row r="339" spans="1:3" ht="17.55" customHeight="1" x14ac:dyDescent="0.45">
      <c r="A339" s="188" t="s">
        <v>2391</v>
      </c>
      <c r="B339" s="193" t="s">
        <v>5932</v>
      </c>
      <c r="C339" s="188" t="s">
        <v>5949</v>
      </c>
    </row>
    <row r="340" spans="1:3" ht="17.55" customHeight="1" x14ac:dyDescent="0.45">
      <c r="A340" s="188" t="s">
        <v>2392</v>
      </c>
      <c r="B340" s="193" t="s">
        <v>5935</v>
      </c>
      <c r="C340" s="188" t="s">
        <v>6385</v>
      </c>
    </row>
    <row r="341" spans="1:3" ht="17.55" customHeight="1" x14ac:dyDescent="0.45">
      <c r="A341" s="188" t="s">
        <v>2393</v>
      </c>
      <c r="B341" s="193" t="s">
        <v>5533</v>
      </c>
      <c r="C341" s="188" t="s">
        <v>6386</v>
      </c>
    </row>
    <row r="342" spans="1:3" ht="17.55" customHeight="1" x14ac:dyDescent="0.45">
      <c r="A342" s="188" t="s">
        <v>2394</v>
      </c>
      <c r="B342" s="193" t="s">
        <v>5918</v>
      </c>
      <c r="C342" s="188" t="s">
        <v>5954</v>
      </c>
    </row>
    <row r="343" spans="1:3" ht="17.55" customHeight="1" x14ac:dyDescent="0.45">
      <c r="A343" s="188" t="s">
        <v>2395</v>
      </c>
      <c r="B343" s="193" t="s">
        <v>5533</v>
      </c>
      <c r="C343" s="188" t="s">
        <v>6387</v>
      </c>
    </row>
    <row r="344" spans="1:3" ht="17.55" customHeight="1" x14ac:dyDescent="0.45">
      <c r="A344" s="188" t="s">
        <v>2396</v>
      </c>
      <c r="B344" s="193" t="s">
        <v>5533</v>
      </c>
      <c r="C344" s="188" t="s">
        <v>1857</v>
      </c>
    </row>
    <row r="345" spans="1:3" ht="17.55" customHeight="1" x14ac:dyDescent="0.45">
      <c r="A345" s="188" t="s">
        <v>2397</v>
      </c>
      <c r="B345" s="193" t="s">
        <v>5533</v>
      </c>
      <c r="C345" s="188" t="s">
        <v>6388</v>
      </c>
    </row>
    <row r="346" spans="1:3" ht="17.55" customHeight="1" x14ac:dyDescent="0.45">
      <c r="A346" s="188" t="s">
        <v>2398</v>
      </c>
      <c r="B346" s="193" t="s">
        <v>5652</v>
      </c>
      <c r="C346" s="188" t="s">
        <v>5962</v>
      </c>
    </row>
    <row r="347" spans="1:3" ht="17.55" customHeight="1" x14ac:dyDescent="0.45">
      <c r="A347" s="188" t="s">
        <v>2399</v>
      </c>
      <c r="B347" s="193" t="s">
        <v>5652</v>
      </c>
      <c r="C347" s="188" t="s">
        <v>5964</v>
      </c>
    </row>
    <row r="348" spans="1:3" ht="17.55" customHeight="1" x14ac:dyDescent="0.45">
      <c r="A348" s="188" t="s">
        <v>2400</v>
      </c>
      <c r="B348" s="193" t="s">
        <v>5652</v>
      </c>
      <c r="C348" s="188" t="s">
        <v>5966</v>
      </c>
    </row>
    <row r="349" spans="1:3" ht="17.55" customHeight="1" x14ac:dyDescent="0.45">
      <c r="A349" s="188" t="s">
        <v>2401</v>
      </c>
      <c r="B349" s="193" t="s">
        <v>5664</v>
      </c>
      <c r="C349" s="188" t="s">
        <v>6389</v>
      </c>
    </row>
    <row r="350" spans="1:3" ht="17.55" customHeight="1" x14ac:dyDescent="0.45">
      <c r="A350" s="188" t="s">
        <v>2402</v>
      </c>
      <c r="B350" s="193" t="s">
        <v>5664</v>
      </c>
      <c r="C350" s="188" t="s">
        <v>6390</v>
      </c>
    </row>
    <row r="351" spans="1:3" ht="17.55" customHeight="1" x14ac:dyDescent="0.45">
      <c r="A351" s="188" t="s">
        <v>2403</v>
      </c>
      <c r="B351" s="193" t="s">
        <v>5664</v>
      </c>
      <c r="C351" s="188" t="s">
        <v>6391</v>
      </c>
    </row>
    <row r="352" spans="1:3" ht="17.55" customHeight="1" x14ac:dyDescent="0.45">
      <c r="A352" s="188" t="s">
        <v>2404</v>
      </c>
      <c r="B352" s="193" t="s">
        <v>5545</v>
      </c>
      <c r="C352" s="188" t="s">
        <v>6392</v>
      </c>
    </row>
    <row r="353" spans="1:3" ht="17.55" customHeight="1" x14ac:dyDescent="0.45">
      <c r="A353" s="188" t="s">
        <v>2405</v>
      </c>
      <c r="B353" s="193" t="s">
        <v>5545</v>
      </c>
      <c r="C353" s="188" t="s">
        <v>6393</v>
      </c>
    </row>
    <row r="354" spans="1:3" ht="17.55" customHeight="1" x14ac:dyDescent="0.45">
      <c r="A354" s="188" t="s">
        <v>2406</v>
      </c>
      <c r="B354" s="193" t="s">
        <v>5545</v>
      </c>
      <c r="C354" s="188" t="s">
        <v>6394</v>
      </c>
    </row>
    <row r="355" spans="1:3" ht="17.55" customHeight="1" x14ac:dyDescent="0.45">
      <c r="A355" s="188" t="s">
        <v>2407</v>
      </c>
      <c r="B355" s="193" t="s">
        <v>5692</v>
      </c>
      <c r="C355" s="188" t="s">
        <v>6395</v>
      </c>
    </row>
    <row r="356" spans="1:3" ht="17.55" customHeight="1" x14ac:dyDescent="0.45">
      <c r="A356" s="188" t="s">
        <v>2408</v>
      </c>
      <c r="B356" s="193" t="s">
        <v>5692</v>
      </c>
      <c r="C356" s="188" t="s">
        <v>6396</v>
      </c>
    </row>
    <row r="357" spans="1:3" ht="17.55" customHeight="1" x14ac:dyDescent="0.45">
      <c r="A357" s="188" t="s">
        <v>2409</v>
      </c>
      <c r="B357" s="193" t="s">
        <v>5692</v>
      </c>
      <c r="C357" s="188" t="s">
        <v>6397</v>
      </c>
    </row>
    <row r="358" spans="1:3" ht="17.55" customHeight="1" x14ac:dyDescent="0.45">
      <c r="A358" s="188" t="s">
        <v>2410</v>
      </c>
      <c r="B358" s="193" t="s">
        <v>5985</v>
      </c>
      <c r="C358" s="188" t="s">
        <v>6398</v>
      </c>
    </row>
    <row r="359" spans="1:3" ht="17.55" customHeight="1" x14ac:dyDescent="0.45">
      <c r="A359" s="188" t="s">
        <v>2411</v>
      </c>
      <c r="B359" s="193" t="s">
        <v>5985</v>
      </c>
      <c r="C359" s="188" t="s">
        <v>6399</v>
      </c>
    </row>
    <row r="360" spans="1:3" ht="17.55" customHeight="1" x14ac:dyDescent="0.45">
      <c r="A360" s="188" t="s">
        <v>2412</v>
      </c>
      <c r="B360" s="193" t="s">
        <v>5985</v>
      </c>
      <c r="C360" s="188" t="s">
        <v>6400</v>
      </c>
    </row>
    <row r="361" spans="1:3" ht="17.55" customHeight="1" x14ac:dyDescent="0.45">
      <c r="A361" s="188" t="s">
        <v>2413</v>
      </c>
      <c r="B361" s="193" t="s">
        <v>5985</v>
      </c>
      <c r="C361" s="188" t="s">
        <v>6401</v>
      </c>
    </row>
    <row r="362" spans="1:3" ht="17.55" customHeight="1" x14ac:dyDescent="0.45">
      <c r="A362" s="188" t="s">
        <v>2414</v>
      </c>
      <c r="B362" s="193" t="s">
        <v>5985</v>
      </c>
      <c r="C362" s="188" t="s">
        <v>6402</v>
      </c>
    </row>
    <row r="363" spans="1:3" ht="17.55" customHeight="1" x14ac:dyDescent="0.45">
      <c r="A363" s="188" t="s">
        <v>2415</v>
      </c>
      <c r="B363" s="193" t="s">
        <v>5985</v>
      </c>
      <c r="C363" s="188" t="s">
        <v>6403</v>
      </c>
    </row>
    <row r="364" spans="1:3" ht="17.55" customHeight="1" x14ac:dyDescent="0.45">
      <c r="A364" s="188" t="s">
        <v>2416</v>
      </c>
      <c r="B364" s="193" t="s">
        <v>5629</v>
      </c>
      <c r="C364" s="188" t="s">
        <v>5974</v>
      </c>
    </row>
    <row r="365" spans="1:3" ht="17.55" customHeight="1" x14ac:dyDescent="0.45">
      <c r="A365" s="188" t="s">
        <v>2417</v>
      </c>
      <c r="B365" s="193" t="s">
        <v>5629</v>
      </c>
      <c r="C365" s="188" t="s">
        <v>5976</v>
      </c>
    </row>
    <row r="366" spans="1:3" ht="17.55" customHeight="1" x14ac:dyDescent="0.45">
      <c r="A366" s="188" t="s">
        <v>2418</v>
      </c>
      <c r="B366" s="193" t="s">
        <v>5629</v>
      </c>
      <c r="C366" s="188" t="s">
        <v>5978</v>
      </c>
    </row>
    <row r="367" spans="1:3" ht="17.55" customHeight="1" x14ac:dyDescent="0.45">
      <c r="A367" s="188" t="s">
        <v>2419</v>
      </c>
      <c r="B367" s="193" t="s">
        <v>5533</v>
      </c>
      <c r="C367" s="188" t="s">
        <v>6404</v>
      </c>
    </row>
    <row r="368" spans="1:3" ht="17.55" customHeight="1" x14ac:dyDescent="0.45">
      <c r="A368" s="188" t="s">
        <v>2420</v>
      </c>
      <c r="B368" s="193" t="s">
        <v>5533</v>
      </c>
      <c r="C368" s="188" t="s">
        <v>6405</v>
      </c>
    </row>
    <row r="369" spans="1:3" ht="17.55" customHeight="1" x14ac:dyDescent="0.45">
      <c r="A369" s="188" t="s">
        <v>2421</v>
      </c>
      <c r="B369" s="193" t="s">
        <v>5533</v>
      </c>
      <c r="C369" s="188" t="s">
        <v>6406</v>
      </c>
    </row>
    <row r="370" spans="1:3" ht="17.55" customHeight="1" x14ac:dyDescent="0.45">
      <c r="A370" s="188" t="s">
        <v>2422</v>
      </c>
      <c r="B370" s="193" t="s">
        <v>5652</v>
      </c>
      <c r="C370" s="188" t="s">
        <v>6001</v>
      </c>
    </row>
    <row r="371" spans="1:3" ht="17.55" customHeight="1" x14ac:dyDescent="0.45">
      <c r="A371" s="188" t="s">
        <v>2423</v>
      </c>
      <c r="B371" s="193" t="s">
        <v>5652</v>
      </c>
      <c r="C371" s="188" t="s">
        <v>6003</v>
      </c>
    </row>
    <row r="372" spans="1:3" ht="17.55" customHeight="1" x14ac:dyDescent="0.45">
      <c r="A372" s="188" t="s">
        <v>2424</v>
      </c>
      <c r="B372" s="193" t="s">
        <v>5652</v>
      </c>
      <c r="C372" s="188" t="s">
        <v>6005</v>
      </c>
    </row>
    <row r="373" spans="1:3" ht="17.55" customHeight="1" x14ac:dyDescent="0.45">
      <c r="A373" s="188" t="s">
        <v>2425</v>
      </c>
      <c r="B373" s="193" t="s">
        <v>5664</v>
      </c>
      <c r="C373" s="188" t="s">
        <v>6407</v>
      </c>
    </row>
    <row r="374" spans="1:3" ht="17.55" customHeight="1" x14ac:dyDescent="0.45">
      <c r="A374" s="188" t="s">
        <v>2426</v>
      </c>
      <c r="B374" s="193" t="s">
        <v>5664</v>
      </c>
      <c r="C374" s="188" t="s">
        <v>6408</v>
      </c>
    </row>
    <row r="375" spans="1:3" ht="17.55" customHeight="1" x14ac:dyDescent="0.45">
      <c r="A375" s="188" t="s">
        <v>2427</v>
      </c>
      <c r="B375" s="193" t="s">
        <v>5664</v>
      </c>
      <c r="C375" s="188" t="s">
        <v>6409</v>
      </c>
    </row>
    <row r="376" spans="1:3" ht="17.55" customHeight="1" x14ac:dyDescent="0.45">
      <c r="A376" s="188" t="s">
        <v>2428</v>
      </c>
      <c r="B376" s="193" t="s">
        <v>5545</v>
      </c>
      <c r="C376" s="188" t="s">
        <v>6410</v>
      </c>
    </row>
    <row r="377" spans="1:3" ht="17.55" customHeight="1" x14ac:dyDescent="0.45">
      <c r="A377" s="188" t="s">
        <v>2429</v>
      </c>
      <c r="B377" s="193" t="s">
        <v>5545</v>
      </c>
      <c r="C377" s="188" t="s">
        <v>6411</v>
      </c>
    </row>
    <row r="378" spans="1:3" ht="17.55" customHeight="1" x14ac:dyDescent="0.45">
      <c r="A378" s="188" t="s">
        <v>2430</v>
      </c>
      <c r="B378" s="193" t="s">
        <v>5545</v>
      </c>
      <c r="C378" s="188" t="s">
        <v>6412</v>
      </c>
    </row>
    <row r="379" spans="1:3" ht="17.55" customHeight="1" x14ac:dyDescent="0.45">
      <c r="A379" s="188" t="s">
        <v>2431</v>
      </c>
      <c r="B379" s="193" t="s">
        <v>5692</v>
      </c>
      <c r="C379" s="188" t="s">
        <v>6019</v>
      </c>
    </row>
    <row r="380" spans="1:3" ht="17.55" customHeight="1" x14ac:dyDescent="0.45">
      <c r="A380" s="188" t="s">
        <v>2432</v>
      </c>
      <c r="B380" s="193" t="s">
        <v>5692</v>
      </c>
      <c r="C380" s="188" t="s">
        <v>6021</v>
      </c>
    </row>
    <row r="381" spans="1:3" ht="17.55" customHeight="1" x14ac:dyDescent="0.45">
      <c r="A381" s="188" t="s">
        <v>2433</v>
      </c>
      <c r="B381" s="193" t="s">
        <v>5692</v>
      </c>
      <c r="C381" s="188" t="s">
        <v>6023</v>
      </c>
    </row>
    <row r="382" spans="1:3" ht="17.55" customHeight="1" x14ac:dyDescent="0.45">
      <c r="A382" s="188" t="s">
        <v>2434</v>
      </c>
      <c r="B382" s="193" t="s">
        <v>5545</v>
      </c>
      <c r="C382" s="188" t="s">
        <v>6413</v>
      </c>
    </row>
    <row r="383" spans="1:3" ht="17.55" customHeight="1" x14ac:dyDescent="0.45">
      <c r="A383" s="188" t="s">
        <v>2435</v>
      </c>
      <c r="B383" s="193" t="s">
        <v>5545</v>
      </c>
      <c r="C383" s="188" t="s">
        <v>6414</v>
      </c>
    </row>
    <row r="384" spans="1:3" ht="17.55" customHeight="1" x14ac:dyDescent="0.45">
      <c r="A384" s="188" t="s">
        <v>2436</v>
      </c>
      <c r="B384" s="193" t="s">
        <v>5545</v>
      </c>
      <c r="C384" s="188" t="s">
        <v>6415</v>
      </c>
    </row>
    <row r="385" spans="1:3" ht="17.55" customHeight="1" x14ac:dyDescent="0.45">
      <c r="A385" s="188" t="s">
        <v>2437</v>
      </c>
      <c r="B385" s="193" t="s">
        <v>5789</v>
      </c>
      <c r="C385" s="188" t="s">
        <v>6029</v>
      </c>
    </row>
    <row r="386" spans="1:3" ht="17.55" customHeight="1" x14ac:dyDescent="0.45">
      <c r="A386" s="188" t="s">
        <v>2438</v>
      </c>
      <c r="B386" s="193" t="s">
        <v>5789</v>
      </c>
      <c r="C386" s="188" t="s">
        <v>6031</v>
      </c>
    </row>
    <row r="387" spans="1:3" ht="17.55" customHeight="1" x14ac:dyDescent="0.45">
      <c r="A387" s="188" t="s">
        <v>2439</v>
      </c>
      <c r="B387" s="193" t="s">
        <v>5789</v>
      </c>
      <c r="C387" s="188" t="s">
        <v>6033</v>
      </c>
    </row>
    <row r="388" spans="1:3" ht="17.55" customHeight="1" x14ac:dyDescent="0.45">
      <c r="A388" s="188" t="s">
        <v>2440</v>
      </c>
      <c r="B388" s="193" t="s">
        <v>5545</v>
      </c>
      <c r="C388" s="188" t="s">
        <v>6416</v>
      </c>
    </row>
    <row r="389" spans="1:3" ht="17.55" customHeight="1" x14ac:dyDescent="0.45">
      <c r="A389" s="188" t="s">
        <v>2441</v>
      </c>
      <c r="B389" s="193" t="s">
        <v>5545</v>
      </c>
      <c r="C389" s="188" t="s">
        <v>6037</v>
      </c>
    </row>
    <row r="390" spans="1:3" ht="17.55" customHeight="1" x14ac:dyDescent="0.45">
      <c r="A390" s="188" t="s">
        <v>2442</v>
      </c>
      <c r="B390" s="193" t="s">
        <v>5802</v>
      </c>
      <c r="C390" s="188" t="s">
        <v>6417</v>
      </c>
    </row>
    <row r="391" spans="1:3" ht="17.55" customHeight="1" x14ac:dyDescent="0.45">
      <c r="A391" s="188" t="s">
        <v>2443</v>
      </c>
      <c r="B391" s="193" t="s">
        <v>5802</v>
      </c>
      <c r="C391" s="188" t="s">
        <v>6418</v>
      </c>
    </row>
    <row r="392" spans="1:3" ht="17.55" customHeight="1" x14ac:dyDescent="0.45">
      <c r="A392" s="188" t="s">
        <v>2444</v>
      </c>
      <c r="B392" s="193" t="s">
        <v>5558</v>
      </c>
      <c r="C392" s="188" t="s">
        <v>6419</v>
      </c>
    </row>
    <row r="393" spans="1:3" ht="17.55" customHeight="1" x14ac:dyDescent="0.45">
      <c r="A393" s="188" t="s">
        <v>2445</v>
      </c>
      <c r="B393" s="193" t="s">
        <v>5558</v>
      </c>
      <c r="C393" s="188" t="s">
        <v>6420</v>
      </c>
    </row>
    <row r="394" spans="1:3" ht="17.55" customHeight="1" x14ac:dyDescent="0.45">
      <c r="A394" s="188" t="s">
        <v>2446</v>
      </c>
      <c r="B394" s="193" t="s">
        <v>5629</v>
      </c>
      <c r="C394" s="188" t="s">
        <v>6047</v>
      </c>
    </row>
    <row r="395" spans="1:3" ht="17.55" customHeight="1" x14ac:dyDescent="0.45">
      <c r="A395" s="188" t="s">
        <v>2447</v>
      </c>
      <c r="B395" s="193" t="s">
        <v>5629</v>
      </c>
      <c r="C395" s="188" t="s">
        <v>6421</v>
      </c>
    </row>
    <row r="396" spans="1:3" ht="17.55" customHeight="1" x14ac:dyDescent="0.45">
      <c r="A396" s="188" t="s">
        <v>2448</v>
      </c>
      <c r="B396" s="193" t="s">
        <v>5629</v>
      </c>
      <c r="C396" s="188" t="s">
        <v>6050</v>
      </c>
    </row>
    <row r="397" spans="1:3" ht="17.55" customHeight="1" x14ac:dyDescent="0.45">
      <c r="A397" s="188" t="s">
        <v>2449</v>
      </c>
      <c r="B397" s="193" t="s">
        <v>5533</v>
      </c>
      <c r="C397" s="188" t="s">
        <v>6422</v>
      </c>
    </row>
    <row r="398" spans="1:3" ht="17.55" customHeight="1" x14ac:dyDescent="0.45">
      <c r="A398" s="188" t="s">
        <v>2450</v>
      </c>
      <c r="B398" s="193" t="s">
        <v>5652</v>
      </c>
      <c r="C398" s="188" t="s">
        <v>6054</v>
      </c>
    </row>
    <row r="399" spans="1:3" ht="17.55" customHeight="1" x14ac:dyDescent="0.45">
      <c r="A399" s="188" t="s">
        <v>2451</v>
      </c>
      <c r="B399" s="193" t="s">
        <v>5830</v>
      </c>
      <c r="C399" s="188" t="s">
        <v>6055</v>
      </c>
    </row>
    <row r="400" spans="1:3" ht="17.55" customHeight="1" x14ac:dyDescent="0.45">
      <c r="A400" s="188" t="s">
        <v>2452</v>
      </c>
      <c r="B400" s="193" t="s">
        <v>5844</v>
      </c>
      <c r="C400" s="188" t="s">
        <v>6423</v>
      </c>
    </row>
    <row r="401" spans="1:3" ht="17.55" customHeight="1" x14ac:dyDescent="0.45">
      <c r="A401" s="188" t="s">
        <v>2453</v>
      </c>
      <c r="B401" s="193" t="s">
        <v>5533</v>
      </c>
      <c r="C401" s="188" t="s">
        <v>6424</v>
      </c>
    </row>
    <row r="402" spans="1:3" ht="17.55" customHeight="1" x14ac:dyDescent="0.45">
      <c r="A402" s="188" t="s">
        <v>2454</v>
      </c>
      <c r="B402" s="193" t="s">
        <v>6059</v>
      </c>
      <c r="C402" s="188" t="s">
        <v>6425</v>
      </c>
    </row>
    <row r="403" spans="1:3" ht="17.55" customHeight="1" x14ac:dyDescent="0.45">
      <c r="A403" s="188" t="s">
        <v>2455</v>
      </c>
      <c r="B403" s="193" t="s">
        <v>6059</v>
      </c>
      <c r="C403" s="188" t="s">
        <v>6426</v>
      </c>
    </row>
    <row r="404" spans="1:3" ht="17.55" customHeight="1" x14ac:dyDescent="0.45">
      <c r="A404" s="188" t="s">
        <v>2456</v>
      </c>
      <c r="B404" s="193" t="s">
        <v>5802</v>
      </c>
      <c r="C404" s="188" t="s">
        <v>6427</v>
      </c>
    </row>
    <row r="405" spans="1:3" ht="17.55" customHeight="1" x14ac:dyDescent="0.45">
      <c r="A405" s="188" t="s">
        <v>2457</v>
      </c>
      <c r="B405" s="193" t="s">
        <v>5533</v>
      </c>
      <c r="C405" s="188" t="s">
        <v>6428</v>
      </c>
    </row>
    <row r="406" spans="1:3" ht="17.55" customHeight="1" x14ac:dyDescent="0.45">
      <c r="A406" s="188" t="s">
        <v>2458</v>
      </c>
      <c r="B406" s="193" t="s">
        <v>6059</v>
      </c>
      <c r="C406" s="188" t="s">
        <v>6429</v>
      </c>
    </row>
    <row r="407" spans="1:3" ht="17.55" customHeight="1" x14ac:dyDescent="0.45">
      <c r="A407" s="188" t="s">
        <v>2459</v>
      </c>
      <c r="B407" s="193" t="s">
        <v>5802</v>
      </c>
      <c r="C407" s="188" t="s">
        <v>6430</v>
      </c>
    </row>
    <row r="408" spans="1:3" ht="17.55" customHeight="1" x14ac:dyDescent="0.45">
      <c r="A408" s="188" t="s">
        <v>1854</v>
      </c>
      <c r="B408" s="193" t="s">
        <v>5533</v>
      </c>
      <c r="C408" s="188" t="s">
        <v>6431</v>
      </c>
    </row>
    <row r="409" spans="1:3" ht="17.55" customHeight="1" x14ac:dyDescent="0.45">
      <c r="A409" s="188" t="s">
        <v>1855</v>
      </c>
      <c r="B409" s="193" t="s">
        <v>5533</v>
      </c>
      <c r="C409" s="188" t="s">
        <v>6432</v>
      </c>
    </row>
    <row r="410" spans="1:3" ht="17.55" customHeight="1" x14ac:dyDescent="0.45">
      <c r="A410" s="188" t="s">
        <v>1856</v>
      </c>
      <c r="B410" s="193" t="s">
        <v>5533</v>
      </c>
      <c r="C410" s="188" t="s">
        <v>6068</v>
      </c>
    </row>
    <row r="411" spans="1:3" ht="17.55" customHeight="1" x14ac:dyDescent="0.45">
      <c r="A411" s="188" t="s">
        <v>2460</v>
      </c>
      <c r="B411" s="193" t="s">
        <v>5802</v>
      </c>
      <c r="C411" s="188" t="s">
        <v>6433</v>
      </c>
    </row>
    <row r="412" spans="1:3" ht="17.55" customHeight="1" x14ac:dyDescent="0.45">
      <c r="A412" s="188" t="s">
        <v>2461</v>
      </c>
      <c r="B412" s="193" t="s">
        <v>5802</v>
      </c>
      <c r="C412" s="188" t="s">
        <v>6434</v>
      </c>
    </row>
    <row r="413" spans="1:3" ht="17.55" customHeight="1" x14ac:dyDescent="0.45">
      <c r="A413" s="188" t="s">
        <v>2462</v>
      </c>
      <c r="B413" s="193" t="s">
        <v>5802</v>
      </c>
      <c r="C413" s="188" t="s">
        <v>6435</v>
      </c>
    </row>
    <row r="414" spans="1:3" ht="17.55" customHeight="1" x14ac:dyDescent="0.45">
      <c r="A414" s="188" t="s">
        <v>2463</v>
      </c>
      <c r="B414" s="193" t="s">
        <v>5847</v>
      </c>
      <c r="C414" s="188" t="s">
        <v>6436</v>
      </c>
    </row>
    <row r="415" spans="1:3" ht="17.55" customHeight="1" x14ac:dyDescent="0.45">
      <c r="A415" s="188" t="s">
        <v>2464</v>
      </c>
      <c r="B415" s="193" t="s">
        <v>5847</v>
      </c>
      <c r="C415" s="188" t="s">
        <v>6078</v>
      </c>
    </row>
    <row r="416" spans="1:3" ht="17.55" customHeight="1" x14ac:dyDescent="0.45">
      <c r="A416" s="188" t="s">
        <v>2465</v>
      </c>
      <c r="B416" s="193" t="s">
        <v>5847</v>
      </c>
      <c r="C416" s="188" t="s">
        <v>6080</v>
      </c>
    </row>
    <row r="417" spans="1:3" ht="17.55" customHeight="1" x14ac:dyDescent="0.45">
      <c r="A417" s="188" t="s">
        <v>2466</v>
      </c>
      <c r="B417" s="193" t="s">
        <v>5545</v>
      </c>
      <c r="C417" s="188" t="s">
        <v>6437</v>
      </c>
    </row>
    <row r="418" spans="1:3" ht="17.55" customHeight="1" x14ac:dyDescent="0.45">
      <c r="A418" s="188" t="s">
        <v>2467</v>
      </c>
      <c r="B418" s="193" t="s">
        <v>5545</v>
      </c>
      <c r="C418" s="188" t="s">
        <v>6438</v>
      </c>
    </row>
    <row r="419" spans="1:3" ht="17.55" customHeight="1" x14ac:dyDescent="0.45">
      <c r="A419" s="188" t="s">
        <v>2468</v>
      </c>
      <c r="B419" s="193" t="s">
        <v>5545</v>
      </c>
      <c r="C419" s="188" t="s">
        <v>6086</v>
      </c>
    </row>
    <row r="420" spans="1:3" ht="17.55" customHeight="1" x14ac:dyDescent="0.45">
      <c r="A420" s="188" t="s">
        <v>2469</v>
      </c>
      <c r="B420" s="193" t="s">
        <v>5558</v>
      </c>
      <c r="C420" s="188" t="s">
        <v>6439</v>
      </c>
    </row>
    <row r="421" spans="1:3" ht="17.55" customHeight="1" x14ac:dyDescent="0.45">
      <c r="A421" s="188" t="s">
        <v>2470</v>
      </c>
      <c r="B421" s="193" t="s">
        <v>5558</v>
      </c>
      <c r="C421" s="188" t="s">
        <v>6440</v>
      </c>
    </row>
    <row r="422" spans="1:3" ht="17.55" customHeight="1" x14ac:dyDescent="0.45">
      <c r="A422" s="188" t="s">
        <v>2471</v>
      </c>
      <c r="B422" s="193" t="s">
        <v>5558</v>
      </c>
      <c r="C422" s="188" t="s">
        <v>6441</v>
      </c>
    </row>
    <row r="423" spans="1:3" ht="17.55" customHeight="1" x14ac:dyDescent="0.45">
      <c r="A423" s="188" t="s">
        <v>2472</v>
      </c>
      <c r="B423" s="193" t="s">
        <v>5692</v>
      </c>
      <c r="C423" s="188" t="s">
        <v>6442</v>
      </c>
    </row>
    <row r="424" spans="1:3" ht="17.55" customHeight="1" x14ac:dyDescent="0.45">
      <c r="A424" s="188" t="s">
        <v>2473</v>
      </c>
      <c r="B424" s="193" t="s">
        <v>5692</v>
      </c>
      <c r="C424" s="188" t="s">
        <v>6443</v>
      </c>
    </row>
    <row r="425" spans="1:3" ht="17.55" customHeight="1" x14ac:dyDescent="0.45">
      <c r="A425" s="188" t="s">
        <v>2474</v>
      </c>
      <c r="B425" s="193" t="s">
        <v>5692</v>
      </c>
      <c r="C425" s="188" t="s">
        <v>6098</v>
      </c>
    </row>
    <row r="426" spans="1:3" ht="17.55" customHeight="1" x14ac:dyDescent="0.45">
      <c r="A426" s="188" t="s">
        <v>2475</v>
      </c>
      <c r="B426" s="193" t="s">
        <v>5533</v>
      </c>
      <c r="C426" s="188" t="s">
        <v>6444</v>
      </c>
    </row>
    <row r="427" spans="1:3" ht="17.55" customHeight="1" x14ac:dyDescent="0.45">
      <c r="A427" s="188" t="s">
        <v>2476</v>
      </c>
      <c r="B427" s="193" t="s">
        <v>5533</v>
      </c>
      <c r="C427" s="188" t="s">
        <v>6445</v>
      </c>
    </row>
    <row r="428" spans="1:3" ht="17.55" customHeight="1" x14ac:dyDescent="0.45">
      <c r="A428" s="188" t="s">
        <v>2477</v>
      </c>
      <c r="B428" s="193" t="s">
        <v>5533</v>
      </c>
      <c r="C428" s="188" t="s">
        <v>6446</v>
      </c>
    </row>
    <row r="429" spans="1:3" ht="17.55" customHeight="1" x14ac:dyDescent="0.45">
      <c r="A429" s="188" t="s">
        <v>2478</v>
      </c>
      <c r="B429" s="193" t="s">
        <v>5545</v>
      </c>
      <c r="C429" s="188" t="s">
        <v>6447</v>
      </c>
    </row>
    <row r="430" spans="1:3" ht="17.55" customHeight="1" x14ac:dyDescent="0.45">
      <c r="A430" s="188" t="s">
        <v>2479</v>
      </c>
      <c r="B430" s="193" t="s">
        <v>5545</v>
      </c>
      <c r="C430" s="188" t="s">
        <v>6448</v>
      </c>
    </row>
    <row r="431" spans="1:3" ht="17.55" customHeight="1" x14ac:dyDescent="0.45">
      <c r="A431" s="188" t="s">
        <v>2480</v>
      </c>
      <c r="B431" s="193" t="s">
        <v>5545</v>
      </c>
      <c r="C431" s="188" t="s">
        <v>1858</v>
      </c>
    </row>
    <row r="432" spans="1:3" ht="17.55" customHeight="1" x14ac:dyDescent="0.45">
      <c r="A432" s="188" t="s">
        <v>2481</v>
      </c>
      <c r="B432" s="193" t="s">
        <v>5558</v>
      </c>
      <c r="C432" s="188" t="s">
        <v>6449</v>
      </c>
    </row>
    <row r="433" spans="1:3" ht="17.55" customHeight="1" x14ac:dyDescent="0.45">
      <c r="A433" s="188" t="s">
        <v>2482</v>
      </c>
      <c r="B433" s="193" t="s">
        <v>5558</v>
      </c>
      <c r="C433" s="188" t="s">
        <v>6450</v>
      </c>
    </row>
    <row r="434" spans="1:3" ht="17.55" customHeight="1" x14ac:dyDescent="0.45">
      <c r="A434" s="188" t="s">
        <v>2483</v>
      </c>
      <c r="B434" s="193" t="s">
        <v>5558</v>
      </c>
      <c r="C434" s="188" t="s">
        <v>6451</v>
      </c>
    </row>
    <row r="435" spans="1:3" ht="17.55" customHeight="1" x14ac:dyDescent="0.45">
      <c r="A435" s="188" t="s">
        <v>2484</v>
      </c>
      <c r="B435" s="193" t="s">
        <v>5629</v>
      </c>
      <c r="C435" s="188" t="s">
        <v>6452</v>
      </c>
    </row>
    <row r="436" spans="1:3" ht="17.55" customHeight="1" x14ac:dyDescent="0.45">
      <c r="A436" s="188" t="s">
        <v>2485</v>
      </c>
      <c r="B436" s="193" t="s">
        <v>5629</v>
      </c>
      <c r="C436" s="194" t="s">
        <v>6453</v>
      </c>
    </row>
    <row r="437" spans="1:3" ht="17.55" customHeight="1" x14ac:dyDescent="0.45">
      <c r="A437" s="188" t="s">
        <v>2486</v>
      </c>
      <c r="B437" s="193" t="s">
        <v>5629</v>
      </c>
      <c r="C437" s="188" t="s">
        <v>6454</v>
      </c>
    </row>
    <row r="438" spans="1:3" ht="17.55" customHeight="1" x14ac:dyDescent="0.45">
      <c r="A438" s="188" t="s">
        <v>2487</v>
      </c>
      <c r="B438" s="193" t="s">
        <v>5629</v>
      </c>
      <c r="C438" s="188" t="s">
        <v>6455</v>
      </c>
    </row>
    <row r="439" spans="1:3" ht="17.55" customHeight="1" x14ac:dyDescent="0.45">
      <c r="A439" s="188" t="s">
        <v>2488</v>
      </c>
      <c r="B439" s="193" t="s">
        <v>5629</v>
      </c>
      <c r="C439" s="188" t="s">
        <v>6456</v>
      </c>
    </row>
    <row r="440" spans="1:3" ht="17.55" customHeight="1" x14ac:dyDescent="0.45">
      <c r="A440" s="188" t="s">
        <v>2489</v>
      </c>
      <c r="B440" s="193" t="s">
        <v>5629</v>
      </c>
      <c r="C440" s="188" t="s">
        <v>6457</v>
      </c>
    </row>
    <row r="441" spans="1:3" ht="17.55" customHeight="1" x14ac:dyDescent="0.45">
      <c r="A441" s="188" t="s">
        <v>2490</v>
      </c>
      <c r="B441" s="193" t="s">
        <v>5844</v>
      </c>
      <c r="C441" s="188" t="s">
        <v>6458</v>
      </c>
    </row>
    <row r="442" spans="1:3" ht="17.55" customHeight="1" x14ac:dyDescent="0.45">
      <c r="A442" s="188" t="s">
        <v>2491</v>
      </c>
      <c r="B442" s="193" t="s">
        <v>5844</v>
      </c>
      <c r="C442" s="188" t="s">
        <v>6459</v>
      </c>
    </row>
    <row r="443" spans="1:3" ht="17.55" customHeight="1" x14ac:dyDescent="0.45">
      <c r="A443" s="188" t="s">
        <v>2492</v>
      </c>
      <c r="B443" s="193" t="s">
        <v>5844</v>
      </c>
      <c r="C443" s="188" t="s">
        <v>6460</v>
      </c>
    </row>
    <row r="444" spans="1:3" ht="17.55" customHeight="1" x14ac:dyDescent="0.45">
      <c r="A444" s="188" t="s">
        <v>2493</v>
      </c>
      <c r="B444" s="193" t="s">
        <v>6122</v>
      </c>
      <c r="C444" s="188" t="s">
        <v>6461</v>
      </c>
    </row>
    <row r="445" spans="1:3" ht="17.55" customHeight="1" x14ac:dyDescent="0.45">
      <c r="A445" s="188" t="s">
        <v>2494</v>
      </c>
      <c r="B445" s="193" t="s">
        <v>6122</v>
      </c>
      <c r="C445" s="188" t="s">
        <v>6462</v>
      </c>
    </row>
    <row r="446" spans="1:3" ht="17.55" customHeight="1" x14ac:dyDescent="0.45">
      <c r="A446" s="188" t="s">
        <v>2495</v>
      </c>
      <c r="B446" s="193" t="s">
        <v>6122</v>
      </c>
      <c r="C446" s="188" t="s">
        <v>6463</v>
      </c>
    </row>
    <row r="447" spans="1:3" ht="17.55" customHeight="1" x14ac:dyDescent="0.45">
      <c r="A447" s="188" t="s">
        <v>2496</v>
      </c>
      <c r="B447" s="193" t="s">
        <v>6122</v>
      </c>
      <c r="C447" s="188" t="s">
        <v>6464</v>
      </c>
    </row>
    <row r="448" spans="1:3" ht="17.55" customHeight="1" x14ac:dyDescent="0.45">
      <c r="A448" s="188" t="s">
        <v>2497</v>
      </c>
      <c r="B448" s="193" t="s">
        <v>6122</v>
      </c>
      <c r="C448" s="188" t="s">
        <v>6465</v>
      </c>
    </row>
    <row r="449" spans="1:3" ht="17.55" customHeight="1" x14ac:dyDescent="0.45">
      <c r="A449" s="188" t="s">
        <v>2498</v>
      </c>
      <c r="B449" s="193" t="s">
        <v>6122</v>
      </c>
      <c r="C449" s="188" t="s">
        <v>6466</v>
      </c>
    </row>
    <row r="450" spans="1:3" ht="17.55" customHeight="1" x14ac:dyDescent="0.45">
      <c r="A450" s="188" t="s">
        <v>2499</v>
      </c>
      <c r="B450" s="193" t="s">
        <v>6126</v>
      </c>
      <c r="C450" s="188" t="s">
        <v>6467</v>
      </c>
    </row>
    <row r="451" spans="1:3" ht="17.55" customHeight="1" x14ac:dyDescent="0.45">
      <c r="A451" s="188" t="s">
        <v>2500</v>
      </c>
      <c r="B451" s="193" t="s">
        <v>6126</v>
      </c>
      <c r="C451" s="188" t="s">
        <v>6468</v>
      </c>
    </row>
    <row r="452" spans="1:3" ht="17.55" customHeight="1" x14ac:dyDescent="0.45">
      <c r="A452" s="188" t="s">
        <v>2501</v>
      </c>
      <c r="B452" s="193" t="s">
        <v>6126</v>
      </c>
      <c r="C452" s="188" t="s">
        <v>6469</v>
      </c>
    </row>
    <row r="453" spans="1:3" ht="17.55" customHeight="1" x14ac:dyDescent="0.45">
      <c r="A453" s="188" t="s">
        <v>5532</v>
      </c>
      <c r="B453" s="191" t="s">
        <v>7086</v>
      </c>
      <c r="C453" s="189" t="s">
        <v>7087</v>
      </c>
    </row>
    <row r="454" spans="1:3" ht="17.55" customHeight="1" x14ac:dyDescent="0.45">
      <c r="A454" s="188" t="s">
        <v>5534</v>
      </c>
      <c r="B454" s="191" t="s">
        <v>7086</v>
      </c>
      <c r="C454" s="189" t="s">
        <v>7088</v>
      </c>
    </row>
    <row r="455" spans="1:3" ht="17.55" customHeight="1" x14ac:dyDescent="0.45">
      <c r="A455" s="188" t="s">
        <v>5535</v>
      </c>
      <c r="B455" s="191" t="s">
        <v>7086</v>
      </c>
      <c r="C455" s="189" t="s">
        <v>7089</v>
      </c>
    </row>
    <row r="456" spans="1:3" ht="17.55" customHeight="1" x14ac:dyDescent="0.45">
      <c r="A456" s="188" t="s">
        <v>5536</v>
      </c>
      <c r="B456" s="191" t="s">
        <v>7086</v>
      </c>
      <c r="C456" s="189" t="s">
        <v>7090</v>
      </c>
    </row>
    <row r="457" spans="1:3" ht="17.55" customHeight="1" x14ac:dyDescent="0.45">
      <c r="A457" s="188" t="s">
        <v>5537</v>
      </c>
      <c r="B457" s="191" t="s">
        <v>7086</v>
      </c>
      <c r="C457" s="189" t="s">
        <v>5542</v>
      </c>
    </row>
    <row r="458" spans="1:3" ht="17.55" customHeight="1" x14ac:dyDescent="0.45">
      <c r="A458" s="188" t="s">
        <v>5538</v>
      </c>
      <c r="B458" s="191" t="s">
        <v>7086</v>
      </c>
      <c r="C458" s="189" t="s">
        <v>7091</v>
      </c>
    </row>
    <row r="459" spans="1:3" ht="17.55" customHeight="1" x14ac:dyDescent="0.45">
      <c r="A459" s="188" t="s">
        <v>5539</v>
      </c>
      <c r="B459" s="191" t="s">
        <v>7092</v>
      </c>
      <c r="C459" s="189" t="s">
        <v>7093</v>
      </c>
    </row>
    <row r="460" spans="1:3" ht="17.55" customHeight="1" x14ac:dyDescent="0.45">
      <c r="A460" s="188" t="s">
        <v>5540</v>
      </c>
      <c r="B460" s="191" t="s">
        <v>7092</v>
      </c>
      <c r="C460" s="189" t="s">
        <v>7094</v>
      </c>
    </row>
    <row r="461" spans="1:3" ht="17.55" customHeight="1" x14ac:dyDescent="0.45">
      <c r="A461" s="188" t="s">
        <v>5541</v>
      </c>
      <c r="B461" s="191" t="s">
        <v>7092</v>
      </c>
      <c r="C461" s="189" t="s">
        <v>7095</v>
      </c>
    </row>
    <row r="462" spans="1:3" ht="17.55" customHeight="1" x14ac:dyDescent="0.45">
      <c r="A462" s="188" t="s">
        <v>5543</v>
      </c>
      <c r="B462" s="191" t="s">
        <v>7092</v>
      </c>
      <c r="C462" s="189" t="s">
        <v>7096</v>
      </c>
    </row>
    <row r="463" spans="1:3" ht="17.55" customHeight="1" x14ac:dyDescent="0.45">
      <c r="A463" s="188" t="s">
        <v>5544</v>
      </c>
      <c r="B463" s="191" t="s">
        <v>7092</v>
      </c>
      <c r="C463" s="189" t="s">
        <v>7097</v>
      </c>
    </row>
    <row r="464" spans="1:3" ht="17.55" customHeight="1" x14ac:dyDescent="0.45">
      <c r="A464" s="188" t="s">
        <v>5546</v>
      </c>
      <c r="B464" s="191" t="s">
        <v>7092</v>
      </c>
      <c r="C464" s="189" t="s">
        <v>7098</v>
      </c>
    </row>
    <row r="465" spans="1:3" ht="17.55" customHeight="1" x14ac:dyDescent="0.45">
      <c r="A465" s="188" t="s">
        <v>5547</v>
      </c>
      <c r="B465" s="191" t="s">
        <v>7099</v>
      </c>
      <c r="C465" s="189" t="s">
        <v>7100</v>
      </c>
    </row>
    <row r="466" spans="1:3" ht="17.55" customHeight="1" x14ac:dyDescent="0.45">
      <c r="A466" s="188" t="s">
        <v>5548</v>
      </c>
      <c r="B466" s="191" t="s">
        <v>7099</v>
      </c>
      <c r="C466" s="189" t="s">
        <v>7101</v>
      </c>
    </row>
    <row r="467" spans="1:3" ht="17.55" customHeight="1" x14ac:dyDescent="0.45">
      <c r="A467" s="188" t="s">
        <v>5549</v>
      </c>
      <c r="B467" s="191" t="s">
        <v>7099</v>
      </c>
      <c r="C467" s="189" t="s">
        <v>7102</v>
      </c>
    </row>
    <row r="468" spans="1:3" ht="17.55" customHeight="1" x14ac:dyDescent="0.45">
      <c r="A468" s="188" t="s">
        <v>5550</v>
      </c>
      <c r="B468" s="191" t="s">
        <v>7099</v>
      </c>
      <c r="C468" s="189" t="s">
        <v>7103</v>
      </c>
    </row>
    <row r="469" spans="1:3" ht="17.55" customHeight="1" x14ac:dyDescent="0.45">
      <c r="A469" s="188" t="s">
        <v>5551</v>
      </c>
      <c r="B469" s="191" t="s">
        <v>7099</v>
      </c>
      <c r="C469" s="189" t="s">
        <v>5574</v>
      </c>
    </row>
    <row r="470" spans="1:3" ht="17.55" customHeight="1" x14ac:dyDescent="0.45">
      <c r="A470" s="188" t="s">
        <v>5552</v>
      </c>
      <c r="B470" s="191" t="s">
        <v>7099</v>
      </c>
      <c r="C470" s="189" t="s">
        <v>7104</v>
      </c>
    </row>
    <row r="471" spans="1:3" ht="17.55" customHeight="1" x14ac:dyDescent="0.45">
      <c r="A471" s="188" t="s">
        <v>5553</v>
      </c>
      <c r="B471" s="191" t="s">
        <v>7086</v>
      </c>
      <c r="C471" s="189" t="s">
        <v>5578</v>
      </c>
    </row>
    <row r="472" spans="1:3" ht="17.55" customHeight="1" x14ac:dyDescent="0.45">
      <c r="A472" s="188" t="s">
        <v>5554</v>
      </c>
      <c r="B472" s="191" t="s">
        <v>7086</v>
      </c>
      <c r="C472" s="189" t="s">
        <v>5580</v>
      </c>
    </row>
    <row r="473" spans="1:3" ht="17.55" customHeight="1" x14ac:dyDescent="0.45">
      <c r="A473" s="188" t="s">
        <v>5555</v>
      </c>
      <c r="B473" s="191" t="s">
        <v>7086</v>
      </c>
      <c r="C473" s="189" t="s">
        <v>5582</v>
      </c>
    </row>
    <row r="474" spans="1:3" ht="17.55" customHeight="1" x14ac:dyDescent="0.45">
      <c r="A474" s="188" t="s">
        <v>5556</v>
      </c>
      <c r="B474" s="191" t="s">
        <v>7086</v>
      </c>
      <c r="C474" s="189" t="s">
        <v>5584</v>
      </c>
    </row>
    <row r="475" spans="1:3" ht="17.55" customHeight="1" x14ac:dyDescent="0.45">
      <c r="A475" s="188" t="s">
        <v>5557</v>
      </c>
      <c r="B475" s="191" t="s">
        <v>7086</v>
      </c>
      <c r="C475" s="189" t="s">
        <v>5586</v>
      </c>
    </row>
    <row r="476" spans="1:3" ht="17.55" customHeight="1" x14ac:dyDescent="0.45">
      <c r="A476" s="188" t="s">
        <v>5560</v>
      </c>
      <c r="B476" s="191" t="s">
        <v>7086</v>
      </c>
      <c r="C476" s="189" t="s">
        <v>5588</v>
      </c>
    </row>
    <row r="477" spans="1:3" ht="17.55" customHeight="1" x14ac:dyDescent="0.45">
      <c r="A477" s="188" t="s">
        <v>5562</v>
      </c>
      <c r="B477" s="191" t="s">
        <v>7092</v>
      </c>
      <c r="C477" s="189" t="s">
        <v>5590</v>
      </c>
    </row>
    <row r="478" spans="1:3" ht="17.55" customHeight="1" x14ac:dyDescent="0.45">
      <c r="A478" s="188" t="s">
        <v>5564</v>
      </c>
      <c r="B478" s="191" t="s">
        <v>7092</v>
      </c>
      <c r="C478" s="189" t="s">
        <v>5592</v>
      </c>
    </row>
    <row r="479" spans="1:3" ht="17.55" customHeight="1" x14ac:dyDescent="0.45">
      <c r="A479" s="188" t="s">
        <v>5566</v>
      </c>
      <c r="B479" s="191" t="s">
        <v>7092</v>
      </c>
      <c r="C479" s="189" t="s">
        <v>5594</v>
      </c>
    </row>
    <row r="480" spans="1:3" ht="17.55" customHeight="1" x14ac:dyDescent="0.45">
      <c r="A480" s="188" t="s">
        <v>5567</v>
      </c>
      <c r="B480" s="191" t="s">
        <v>7092</v>
      </c>
      <c r="C480" s="189" t="s">
        <v>5596</v>
      </c>
    </row>
    <row r="481" spans="1:3" ht="17.55" customHeight="1" x14ac:dyDescent="0.45">
      <c r="A481" s="188" t="s">
        <v>5569</v>
      </c>
      <c r="B481" s="191" t="s">
        <v>7092</v>
      </c>
      <c r="C481" s="189" t="s">
        <v>5598</v>
      </c>
    </row>
    <row r="482" spans="1:3" ht="17.55" customHeight="1" x14ac:dyDescent="0.45">
      <c r="A482" s="188" t="s">
        <v>5571</v>
      </c>
      <c r="B482" s="191" t="s">
        <v>7092</v>
      </c>
      <c r="C482" s="189" t="s">
        <v>7105</v>
      </c>
    </row>
    <row r="483" spans="1:3" ht="17.55" customHeight="1" x14ac:dyDescent="0.45">
      <c r="A483" s="188" t="s">
        <v>5573</v>
      </c>
      <c r="B483" s="191" t="s">
        <v>7099</v>
      </c>
      <c r="C483" s="189" t="s">
        <v>5602</v>
      </c>
    </row>
    <row r="484" spans="1:3" ht="17.55" customHeight="1" x14ac:dyDescent="0.45">
      <c r="A484" s="188" t="s">
        <v>5575</v>
      </c>
      <c r="B484" s="191" t="s">
        <v>7099</v>
      </c>
      <c r="C484" s="189" t="s">
        <v>5604</v>
      </c>
    </row>
    <row r="485" spans="1:3" ht="17.55" customHeight="1" x14ac:dyDescent="0.45">
      <c r="A485" s="188" t="s">
        <v>5577</v>
      </c>
      <c r="B485" s="191" t="s">
        <v>7099</v>
      </c>
      <c r="C485" s="189" t="s">
        <v>5606</v>
      </c>
    </row>
    <row r="486" spans="1:3" ht="17.55" customHeight="1" x14ac:dyDescent="0.45">
      <c r="A486" s="188" t="s">
        <v>5579</v>
      </c>
      <c r="B486" s="191" t="s">
        <v>7099</v>
      </c>
      <c r="C486" s="189" t="s">
        <v>5608</v>
      </c>
    </row>
    <row r="487" spans="1:3" ht="17.55" customHeight="1" x14ac:dyDescent="0.45">
      <c r="A487" s="188" t="s">
        <v>5581</v>
      </c>
      <c r="B487" s="191" t="s">
        <v>7099</v>
      </c>
      <c r="C487" s="189" t="s">
        <v>5610</v>
      </c>
    </row>
    <row r="488" spans="1:3" ht="17.55" customHeight="1" x14ac:dyDescent="0.45">
      <c r="A488" s="188" t="s">
        <v>5583</v>
      </c>
      <c r="B488" s="191" t="s">
        <v>7099</v>
      </c>
      <c r="C488" s="189" t="s">
        <v>7106</v>
      </c>
    </row>
    <row r="489" spans="1:3" ht="17.55" customHeight="1" x14ac:dyDescent="0.45">
      <c r="A489" s="188" t="s">
        <v>5585</v>
      </c>
      <c r="B489" s="191" t="s">
        <v>7086</v>
      </c>
      <c r="C489" s="189" t="s">
        <v>5613</v>
      </c>
    </row>
    <row r="490" spans="1:3" ht="17.55" customHeight="1" x14ac:dyDescent="0.45">
      <c r="A490" s="188" t="s">
        <v>5587</v>
      </c>
      <c r="B490" s="191" t="s">
        <v>7086</v>
      </c>
      <c r="C490" s="189" t="s">
        <v>5615</v>
      </c>
    </row>
    <row r="491" spans="1:3" ht="17.55" customHeight="1" x14ac:dyDescent="0.45">
      <c r="A491" s="188" t="s">
        <v>5589</v>
      </c>
      <c r="B491" s="191" t="s">
        <v>7086</v>
      </c>
      <c r="C491" s="189" t="s">
        <v>7107</v>
      </c>
    </row>
    <row r="492" spans="1:3" ht="17.55" customHeight="1" x14ac:dyDescent="0.45">
      <c r="A492" s="188" t="s">
        <v>5591</v>
      </c>
      <c r="B492" s="191" t="s">
        <v>7086</v>
      </c>
      <c r="C492" s="189" t="s">
        <v>7108</v>
      </c>
    </row>
    <row r="493" spans="1:3" ht="17.55" customHeight="1" x14ac:dyDescent="0.45">
      <c r="A493" s="188" t="s">
        <v>5593</v>
      </c>
      <c r="B493" s="191" t="s">
        <v>7092</v>
      </c>
      <c r="C493" s="189" t="s">
        <v>5621</v>
      </c>
    </row>
    <row r="494" spans="1:3" ht="17.55" customHeight="1" x14ac:dyDescent="0.45">
      <c r="A494" s="188" t="s">
        <v>5595</v>
      </c>
      <c r="B494" s="191" t="s">
        <v>7092</v>
      </c>
      <c r="C494" s="189" t="s">
        <v>5623</v>
      </c>
    </row>
    <row r="495" spans="1:3" ht="17.55" customHeight="1" x14ac:dyDescent="0.45">
      <c r="A495" s="188" t="s">
        <v>5597</v>
      </c>
      <c r="B495" s="191" t="s">
        <v>7092</v>
      </c>
      <c r="C495" s="189" t="s">
        <v>5625</v>
      </c>
    </row>
    <row r="496" spans="1:3" ht="17.55" customHeight="1" x14ac:dyDescent="0.45">
      <c r="A496" s="188" t="s">
        <v>5599</v>
      </c>
      <c r="B496" s="191" t="s">
        <v>7092</v>
      </c>
      <c r="C496" s="189" t="s">
        <v>5627</v>
      </c>
    </row>
    <row r="497" spans="1:3" ht="17.55" customHeight="1" x14ac:dyDescent="0.45">
      <c r="A497" s="188" t="s">
        <v>5601</v>
      </c>
      <c r="B497" s="191" t="s">
        <v>7109</v>
      </c>
      <c r="C497" s="189" t="s">
        <v>5630</v>
      </c>
    </row>
    <row r="498" spans="1:3" ht="17.55" customHeight="1" x14ac:dyDescent="0.45">
      <c r="A498" s="188" t="s">
        <v>5603</v>
      </c>
      <c r="B498" s="191" t="s">
        <v>7109</v>
      </c>
      <c r="C498" s="189" t="s">
        <v>5632</v>
      </c>
    </row>
    <row r="499" spans="1:3" ht="17.55" customHeight="1" x14ac:dyDescent="0.45">
      <c r="A499" s="188" t="s">
        <v>5605</v>
      </c>
      <c r="B499" s="191" t="s">
        <v>7109</v>
      </c>
      <c r="C499" s="189" t="s">
        <v>5634</v>
      </c>
    </row>
    <row r="500" spans="1:3" ht="17.55" customHeight="1" x14ac:dyDescent="0.45">
      <c r="A500" s="188" t="s">
        <v>5607</v>
      </c>
      <c r="B500" s="191" t="s">
        <v>7109</v>
      </c>
      <c r="C500" s="189" t="s">
        <v>7110</v>
      </c>
    </row>
    <row r="501" spans="1:3" ht="17.55" customHeight="1" x14ac:dyDescent="0.45">
      <c r="A501" s="188" t="s">
        <v>5609</v>
      </c>
      <c r="B501" s="191" t="s">
        <v>7086</v>
      </c>
      <c r="C501" s="189" t="s">
        <v>5638</v>
      </c>
    </row>
    <row r="502" spans="1:3" ht="17.55" customHeight="1" x14ac:dyDescent="0.45">
      <c r="A502" s="188" t="s">
        <v>5611</v>
      </c>
      <c r="B502" s="191" t="s">
        <v>7111</v>
      </c>
      <c r="C502" s="189" t="s">
        <v>7112</v>
      </c>
    </row>
    <row r="503" spans="1:3" ht="17.55" customHeight="1" x14ac:dyDescent="0.45">
      <c r="A503" s="188" t="s">
        <v>7694</v>
      </c>
      <c r="B503" s="191" t="s">
        <v>7086</v>
      </c>
      <c r="C503" s="189" t="s">
        <v>7113</v>
      </c>
    </row>
    <row r="504" spans="1:3" ht="17.55" customHeight="1" x14ac:dyDescent="0.45">
      <c r="A504" s="188" t="s">
        <v>5614</v>
      </c>
      <c r="B504" s="191" t="s">
        <v>7086</v>
      </c>
      <c r="C504" s="189" t="s">
        <v>7114</v>
      </c>
    </row>
    <row r="505" spans="1:3" ht="17.55" customHeight="1" x14ac:dyDescent="0.45">
      <c r="A505" s="188" t="s">
        <v>5616</v>
      </c>
      <c r="B505" s="191" t="s">
        <v>7086</v>
      </c>
      <c r="C505" s="189" t="s">
        <v>7115</v>
      </c>
    </row>
    <row r="506" spans="1:3" ht="17.55" customHeight="1" x14ac:dyDescent="0.45">
      <c r="A506" s="188" t="s">
        <v>5617</v>
      </c>
      <c r="B506" s="191" t="s">
        <v>7086</v>
      </c>
      <c r="C506" s="189" t="s">
        <v>7116</v>
      </c>
    </row>
    <row r="507" spans="1:3" ht="17.55" customHeight="1" x14ac:dyDescent="0.45">
      <c r="A507" s="188" t="s">
        <v>5618</v>
      </c>
      <c r="B507" s="191" t="s">
        <v>7086</v>
      </c>
      <c r="C507" s="189" t="s">
        <v>7117</v>
      </c>
    </row>
    <row r="508" spans="1:3" ht="17.55" customHeight="1" x14ac:dyDescent="0.45">
      <c r="A508" s="188" t="s">
        <v>5619</v>
      </c>
      <c r="B508" s="191" t="s">
        <v>7086</v>
      </c>
      <c r="C508" s="189" t="s">
        <v>7118</v>
      </c>
    </row>
    <row r="509" spans="1:3" ht="17.55" customHeight="1" x14ac:dyDescent="0.45">
      <c r="A509" s="188" t="s">
        <v>5620</v>
      </c>
      <c r="B509" s="191" t="s">
        <v>7119</v>
      </c>
      <c r="C509" s="189" t="s">
        <v>7120</v>
      </c>
    </row>
    <row r="510" spans="1:3" ht="17.55" customHeight="1" x14ac:dyDescent="0.45">
      <c r="A510" s="188" t="s">
        <v>5622</v>
      </c>
      <c r="B510" s="191" t="s">
        <v>7119</v>
      </c>
      <c r="C510" s="189" t="s">
        <v>5655</v>
      </c>
    </row>
    <row r="511" spans="1:3" ht="17.55" customHeight="1" x14ac:dyDescent="0.45">
      <c r="A511" s="188" t="s">
        <v>5624</v>
      </c>
      <c r="B511" s="191" t="s">
        <v>7119</v>
      </c>
      <c r="C511" s="189" t="s">
        <v>5657</v>
      </c>
    </row>
    <row r="512" spans="1:3" ht="17.55" customHeight="1" x14ac:dyDescent="0.45">
      <c r="A512" s="188" t="s">
        <v>5626</v>
      </c>
      <c r="B512" s="191" t="s">
        <v>7119</v>
      </c>
      <c r="C512" s="189" t="s">
        <v>5659</v>
      </c>
    </row>
    <row r="513" spans="1:3" ht="17.55" customHeight="1" x14ac:dyDescent="0.45">
      <c r="A513" s="188" t="s">
        <v>5628</v>
      </c>
      <c r="B513" s="191" t="s">
        <v>7119</v>
      </c>
      <c r="C513" s="189" t="s">
        <v>5661</v>
      </c>
    </row>
    <row r="514" spans="1:3" ht="17.55" customHeight="1" x14ac:dyDescent="0.45">
      <c r="A514" s="188" t="s">
        <v>5631</v>
      </c>
      <c r="B514" s="191" t="s">
        <v>7119</v>
      </c>
      <c r="C514" s="189" t="s">
        <v>7121</v>
      </c>
    </row>
    <row r="515" spans="1:3" ht="17.55" customHeight="1" x14ac:dyDescent="0.45">
      <c r="A515" s="188" t="s">
        <v>5633</v>
      </c>
      <c r="B515" s="191" t="s">
        <v>7122</v>
      </c>
      <c r="C515" s="189" t="s">
        <v>7123</v>
      </c>
    </row>
    <row r="516" spans="1:3" ht="17.55" customHeight="1" x14ac:dyDescent="0.45">
      <c r="A516" s="188" t="s">
        <v>5635</v>
      </c>
      <c r="B516" s="191" t="s">
        <v>7122</v>
      </c>
      <c r="C516" s="189" t="s">
        <v>7124</v>
      </c>
    </row>
    <row r="517" spans="1:3" ht="17.55" customHeight="1" x14ac:dyDescent="0.45">
      <c r="A517" s="188" t="s">
        <v>5637</v>
      </c>
      <c r="B517" s="191" t="s">
        <v>7122</v>
      </c>
      <c r="C517" s="189" t="s">
        <v>7125</v>
      </c>
    </row>
    <row r="518" spans="1:3" ht="17.55" customHeight="1" x14ac:dyDescent="0.45">
      <c r="A518" s="188" t="s">
        <v>5639</v>
      </c>
      <c r="B518" s="191" t="s">
        <v>7122</v>
      </c>
      <c r="C518" s="189" t="s">
        <v>7126</v>
      </c>
    </row>
    <row r="519" spans="1:3" ht="17.55" customHeight="1" x14ac:dyDescent="0.45">
      <c r="A519" s="188" t="s">
        <v>5640</v>
      </c>
      <c r="B519" s="191" t="s">
        <v>7122</v>
      </c>
      <c r="C519" s="189" t="s">
        <v>7127</v>
      </c>
    </row>
    <row r="520" spans="1:3" ht="17.55" customHeight="1" x14ac:dyDescent="0.45">
      <c r="A520" s="188" t="s">
        <v>5641</v>
      </c>
      <c r="B520" s="191" t="s">
        <v>7122</v>
      </c>
      <c r="C520" s="189" t="s">
        <v>7128</v>
      </c>
    </row>
    <row r="521" spans="1:3" ht="17.55" customHeight="1" x14ac:dyDescent="0.45">
      <c r="A521" s="188" t="s">
        <v>5642</v>
      </c>
      <c r="B521" s="191" t="s">
        <v>7092</v>
      </c>
      <c r="C521" s="189" t="s">
        <v>5677</v>
      </c>
    </row>
    <row r="522" spans="1:3" ht="17.55" customHeight="1" x14ac:dyDescent="0.45">
      <c r="A522" s="188" t="s">
        <v>5643</v>
      </c>
      <c r="B522" s="191" t="s">
        <v>7092</v>
      </c>
      <c r="C522" s="189" t="s">
        <v>7129</v>
      </c>
    </row>
    <row r="523" spans="1:3" ht="17.55" customHeight="1" x14ac:dyDescent="0.45">
      <c r="A523" s="188" t="s">
        <v>5644</v>
      </c>
      <c r="B523" s="191" t="s">
        <v>7092</v>
      </c>
      <c r="C523" s="189" t="s">
        <v>7130</v>
      </c>
    </row>
    <row r="524" spans="1:3" ht="17.55" customHeight="1" x14ac:dyDescent="0.45">
      <c r="A524" s="188" t="s">
        <v>5645</v>
      </c>
      <c r="B524" s="191" t="s">
        <v>7092</v>
      </c>
      <c r="C524" s="189" t="s">
        <v>7131</v>
      </c>
    </row>
    <row r="525" spans="1:3" ht="17.55" customHeight="1" x14ac:dyDescent="0.45">
      <c r="A525" s="188" t="s">
        <v>5646</v>
      </c>
      <c r="B525" s="191" t="s">
        <v>7092</v>
      </c>
      <c r="C525" s="189" t="s">
        <v>5688</v>
      </c>
    </row>
    <row r="526" spans="1:3" ht="17.55" customHeight="1" x14ac:dyDescent="0.45">
      <c r="A526" s="188" t="s">
        <v>5647</v>
      </c>
      <c r="B526" s="191" t="s">
        <v>7092</v>
      </c>
      <c r="C526" s="189" t="s">
        <v>7132</v>
      </c>
    </row>
    <row r="527" spans="1:3" ht="17.55" customHeight="1" x14ac:dyDescent="0.45">
      <c r="A527" s="188" t="s">
        <v>5648</v>
      </c>
      <c r="B527" s="191" t="s">
        <v>7133</v>
      </c>
      <c r="C527" s="189" t="s">
        <v>7134</v>
      </c>
    </row>
    <row r="528" spans="1:3" ht="17.55" customHeight="1" x14ac:dyDescent="0.45">
      <c r="A528" s="188" t="s">
        <v>5649</v>
      </c>
      <c r="B528" s="191" t="s">
        <v>7133</v>
      </c>
      <c r="C528" s="189" t="s">
        <v>7135</v>
      </c>
    </row>
    <row r="529" spans="1:3" ht="17.55" customHeight="1" x14ac:dyDescent="0.45">
      <c r="A529" s="188" t="s">
        <v>5650</v>
      </c>
      <c r="B529" s="191" t="s">
        <v>7133</v>
      </c>
      <c r="C529" s="189" t="s">
        <v>7136</v>
      </c>
    </row>
    <row r="530" spans="1:3" ht="17.55" customHeight="1" x14ac:dyDescent="0.45">
      <c r="A530" s="188" t="s">
        <v>5651</v>
      </c>
      <c r="B530" s="191" t="s">
        <v>7133</v>
      </c>
      <c r="C530" s="189" t="s">
        <v>7137</v>
      </c>
    </row>
    <row r="531" spans="1:3" ht="17.55" customHeight="1" x14ac:dyDescent="0.45">
      <c r="A531" s="188" t="s">
        <v>5653</v>
      </c>
      <c r="B531" s="191" t="s">
        <v>7133</v>
      </c>
      <c r="C531" s="189" t="s">
        <v>5705</v>
      </c>
    </row>
    <row r="532" spans="1:3" ht="17.55" customHeight="1" x14ac:dyDescent="0.45">
      <c r="A532" s="188" t="s">
        <v>5654</v>
      </c>
      <c r="B532" s="191" t="s">
        <v>7133</v>
      </c>
      <c r="C532" s="189" t="s">
        <v>7138</v>
      </c>
    </row>
    <row r="533" spans="1:3" ht="17.55" customHeight="1" x14ac:dyDescent="0.45">
      <c r="A533" s="188" t="s">
        <v>5656</v>
      </c>
      <c r="B533" s="191" t="s">
        <v>7109</v>
      </c>
      <c r="C533" s="189" t="s">
        <v>7139</v>
      </c>
    </row>
    <row r="534" spans="1:3" ht="17.55" customHeight="1" x14ac:dyDescent="0.45">
      <c r="A534" s="188" t="s">
        <v>5658</v>
      </c>
      <c r="B534" s="191" t="s">
        <v>7109</v>
      </c>
      <c r="C534" s="189" t="s">
        <v>7129</v>
      </c>
    </row>
    <row r="535" spans="1:3" ht="17.55" customHeight="1" x14ac:dyDescent="0.45">
      <c r="A535" s="188" t="s">
        <v>5660</v>
      </c>
      <c r="B535" s="191" t="s">
        <v>7109</v>
      </c>
      <c r="C535" s="189" t="s">
        <v>7130</v>
      </c>
    </row>
    <row r="536" spans="1:3" ht="17.55" customHeight="1" x14ac:dyDescent="0.45">
      <c r="A536" s="188" t="s">
        <v>5662</v>
      </c>
      <c r="B536" s="191" t="s">
        <v>7109</v>
      </c>
      <c r="C536" s="189" t="s">
        <v>7131</v>
      </c>
    </row>
    <row r="537" spans="1:3" ht="17.55" customHeight="1" x14ac:dyDescent="0.45">
      <c r="A537" s="188" t="s">
        <v>5663</v>
      </c>
      <c r="B537" s="191" t="s">
        <v>7109</v>
      </c>
      <c r="C537" s="189" t="s">
        <v>5688</v>
      </c>
    </row>
    <row r="538" spans="1:3" ht="17.55" customHeight="1" x14ac:dyDescent="0.45">
      <c r="A538" s="188" t="s">
        <v>5665</v>
      </c>
      <c r="B538" s="191" t="s">
        <v>7109</v>
      </c>
      <c r="C538" s="189" t="s">
        <v>7132</v>
      </c>
    </row>
    <row r="539" spans="1:3" ht="17.55" customHeight="1" x14ac:dyDescent="0.45">
      <c r="A539" s="188" t="s">
        <v>5666</v>
      </c>
      <c r="B539" s="191" t="s">
        <v>7086</v>
      </c>
      <c r="C539" s="189" t="s">
        <v>5719</v>
      </c>
    </row>
    <row r="540" spans="1:3" ht="17.55" customHeight="1" x14ac:dyDescent="0.45">
      <c r="A540" s="188" t="s">
        <v>5667</v>
      </c>
      <c r="B540" s="191" t="s">
        <v>7086</v>
      </c>
      <c r="C540" s="189" t="s">
        <v>5721</v>
      </c>
    </row>
    <row r="541" spans="1:3" ht="17.55" customHeight="1" x14ac:dyDescent="0.45">
      <c r="A541" s="188" t="s">
        <v>5668</v>
      </c>
      <c r="B541" s="189" t="s">
        <v>7086</v>
      </c>
      <c r="C541" s="189" t="s">
        <v>5723</v>
      </c>
    </row>
    <row r="542" spans="1:3" ht="17.55" customHeight="1" x14ac:dyDescent="0.45">
      <c r="A542" s="188" t="s">
        <v>5669</v>
      </c>
      <c r="B542" s="189" t="s">
        <v>7086</v>
      </c>
      <c r="C542" s="189" t="s">
        <v>5725</v>
      </c>
    </row>
    <row r="543" spans="1:3" ht="17.55" customHeight="1" x14ac:dyDescent="0.45">
      <c r="A543" s="188" t="s">
        <v>5670</v>
      </c>
      <c r="B543" s="191" t="s">
        <v>7119</v>
      </c>
      <c r="C543" s="189" t="s">
        <v>5727</v>
      </c>
    </row>
    <row r="544" spans="1:3" ht="17.55" customHeight="1" x14ac:dyDescent="0.45">
      <c r="A544" s="188" t="s">
        <v>5671</v>
      </c>
      <c r="B544" s="191" t="s">
        <v>7119</v>
      </c>
      <c r="C544" s="189" t="s">
        <v>5729</v>
      </c>
    </row>
    <row r="545" spans="1:3" ht="17.55" customHeight="1" x14ac:dyDescent="0.45">
      <c r="A545" s="188" t="s">
        <v>5672</v>
      </c>
      <c r="B545" s="191" t="s">
        <v>7119</v>
      </c>
      <c r="C545" s="189" t="s">
        <v>5731</v>
      </c>
    </row>
    <row r="546" spans="1:3" ht="17.55" customHeight="1" x14ac:dyDescent="0.45">
      <c r="A546" s="188" t="s">
        <v>5673</v>
      </c>
      <c r="B546" s="191" t="s">
        <v>7119</v>
      </c>
      <c r="C546" s="189" t="s">
        <v>5733</v>
      </c>
    </row>
    <row r="547" spans="1:3" ht="17.55" customHeight="1" x14ac:dyDescent="0.45">
      <c r="A547" s="188" t="s">
        <v>5674</v>
      </c>
      <c r="B547" s="191" t="s">
        <v>7122</v>
      </c>
      <c r="C547" s="189" t="s">
        <v>5735</v>
      </c>
    </row>
    <row r="548" spans="1:3" ht="17.55" customHeight="1" x14ac:dyDescent="0.45">
      <c r="A548" s="188" t="s">
        <v>5675</v>
      </c>
      <c r="B548" s="191" t="s">
        <v>7122</v>
      </c>
      <c r="C548" s="189" t="s">
        <v>5737</v>
      </c>
    </row>
    <row r="549" spans="1:3" ht="17.55" customHeight="1" x14ac:dyDescent="0.45">
      <c r="A549" s="188" t="s">
        <v>5676</v>
      </c>
      <c r="B549" s="191" t="s">
        <v>7122</v>
      </c>
      <c r="C549" s="189" t="s">
        <v>5739</v>
      </c>
    </row>
    <row r="550" spans="1:3" ht="17.55" customHeight="1" x14ac:dyDescent="0.45">
      <c r="A550" s="188" t="s">
        <v>5678</v>
      </c>
      <c r="B550" s="191" t="s">
        <v>7122</v>
      </c>
      <c r="C550" s="189" t="s">
        <v>7140</v>
      </c>
    </row>
    <row r="551" spans="1:3" ht="17.55" customHeight="1" x14ac:dyDescent="0.45">
      <c r="A551" s="188" t="s">
        <v>5679</v>
      </c>
      <c r="B551" s="191" t="s">
        <v>7092</v>
      </c>
      <c r="C551" s="189" t="s">
        <v>5742</v>
      </c>
    </row>
    <row r="552" spans="1:3" ht="17.55" customHeight="1" x14ac:dyDescent="0.45">
      <c r="A552" s="188" t="s">
        <v>5681</v>
      </c>
      <c r="B552" s="191" t="s">
        <v>7092</v>
      </c>
      <c r="C552" s="189" t="s">
        <v>5744</v>
      </c>
    </row>
    <row r="553" spans="1:3" ht="17.55" customHeight="1" x14ac:dyDescent="0.45">
      <c r="A553" s="188" t="s">
        <v>5682</v>
      </c>
      <c r="B553" s="191" t="s">
        <v>7092</v>
      </c>
      <c r="C553" s="189" t="s">
        <v>5746</v>
      </c>
    </row>
    <row r="554" spans="1:3" ht="17.55" customHeight="1" x14ac:dyDescent="0.45">
      <c r="A554" s="188" t="s">
        <v>5684</v>
      </c>
      <c r="B554" s="191" t="s">
        <v>7092</v>
      </c>
      <c r="C554" s="189" t="s">
        <v>5748</v>
      </c>
    </row>
    <row r="555" spans="1:3" ht="17.55" customHeight="1" x14ac:dyDescent="0.45">
      <c r="A555" s="188" t="s">
        <v>5685</v>
      </c>
      <c r="B555" s="191" t="s">
        <v>7141</v>
      </c>
      <c r="C555" s="189" t="s">
        <v>5751</v>
      </c>
    </row>
    <row r="556" spans="1:3" ht="17.55" customHeight="1" x14ac:dyDescent="0.45">
      <c r="A556" s="188" t="s">
        <v>5687</v>
      </c>
      <c r="B556" s="191" t="s">
        <v>7141</v>
      </c>
      <c r="C556" s="189" t="s">
        <v>5753</v>
      </c>
    </row>
    <row r="557" spans="1:3" ht="17.55" customHeight="1" x14ac:dyDescent="0.45">
      <c r="A557" s="188" t="s">
        <v>5689</v>
      </c>
      <c r="B557" s="191" t="s">
        <v>7141</v>
      </c>
      <c r="C557" s="189" t="s">
        <v>5755</v>
      </c>
    </row>
    <row r="558" spans="1:3" ht="17.55" customHeight="1" x14ac:dyDescent="0.45">
      <c r="A558" s="188" t="s">
        <v>5691</v>
      </c>
      <c r="B558" s="191" t="s">
        <v>7141</v>
      </c>
      <c r="C558" s="189" t="s">
        <v>5757</v>
      </c>
    </row>
    <row r="559" spans="1:3" ht="17.55" customHeight="1" x14ac:dyDescent="0.45">
      <c r="A559" s="188" t="s">
        <v>5693</v>
      </c>
      <c r="B559" s="191" t="s">
        <v>7133</v>
      </c>
      <c r="C559" s="189" t="s">
        <v>5759</v>
      </c>
    </row>
    <row r="560" spans="1:3" ht="17.55" customHeight="1" x14ac:dyDescent="0.45">
      <c r="A560" s="188" t="s">
        <v>5695</v>
      </c>
      <c r="B560" s="191" t="s">
        <v>7133</v>
      </c>
      <c r="C560" s="189" t="s">
        <v>5761</v>
      </c>
    </row>
    <row r="561" spans="1:3" ht="17.55" customHeight="1" x14ac:dyDescent="0.45">
      <c r="A561" s="188" t="s">
        <v>5696</v>
      </c>
      <c r="B561" s="191" t="s">
        <v>7133</v>
      </c>
      <c r="C561" s="189" t="s">
        <v>5763</v>
      </c>
    </row>
    <row r="562" spans="1:3" ht="17.55" customHeight="1" x14ac:dyDescent="0.45">
      <c r="A562" s="188" t="s">
        <v>5698</v>
      </c>
      <c r="B562" s="191" t="s">
        <v>7133</v>
      </c>
      <c r="C562" s="189" t="s">
        <v>7142</v>
      </c>
    </row>
    <row r="563" spans="1:3" ht="17.55" customHeight="1" x14ac:dyDescent="0.45">
      <c r="A563" s="188" t="s">
        <v>5699</v>
      </c>
      <c r="B563" s="191" t="s">
        <v>7086</v>
      </c>
      <c r="C563" s="189" t="s">
        <v>7143</v>
      </c>
    </row>
    <row r="564" spans="1:3" ht="17.55" customHeight="1" x14ac:dyDescent="0.45">
      <c r="A564" s="188" t="s">
        <v>5701</v>
      </c>
      <c r="B564" s="191" t="s">
        <v>7119</v>
      </c>
      <c r="C564" s="189" t="s">
        <v>7144</v>
      </c>
    </row>
    <row r="565" spans="1:3" ht="17.55" customHeight="1" x14ac:dyDescent="0.45">
      <c r="A565" s="188" t="s">
        <v>5702</v>
      </c>
      <c r="B565" s="191" t="s">
        <v>7122</v>
      </c>
      <c r="C565" s="189" t="s">
        <v>7145</v>
      </c>
    </row>
    <row r="566" spans="1:3" ht="17.55" customHeight="1" x14ac:dyDescent="0.45">
      <c r="A566" s="188" t="s">
        <v>5704</v>
      </c>
      <c r="B566" s="191" t="s">
        <v>7092</v>
      </c>
      <c r="C566" s="189" t="s">
        <v>7146</v>
      </c>
    </row>
    <row r="567" spans="1:3" ht="17.55" customHeight="1" x14ac:dyDescent="0.45">
      <c r="A567" s="188" t="s">
        <v>5706</v>
      </c>
      <c r="B567" s="191" t="s">
        <v>7141</v>
      </c>
      <c r="C567" s="189" t="s">
        <v>7147</v>
      </c>
    </row>
    <row r="568" spans="1:3" ht="17.55" customHeight="1" x14ac:dyDescent="0.45">
      <c r="A568" s="188" t="s">
        <v>5708</v>
      </c>
      <c r="B568" s="191" t="s">
        <v>7099</v>
      </c>
      <c r="C568" s="189" t="s">
        <v>7148</v>
      </c>
    </row>
    <row r="569" spans="1:3" ht="17.55" customHeight="1" x14ac:dyDescent="0.45">
      <c r="A569" s="188" t="s">
        <v>5709</v>
      </c>
      <c r="B569" s="191" t="s">
        <v>7133</v>
      </c>
      <c r="C569" s="189" t="s">
        <v>7149</v>
      </c>
    </row>
    <row r="570" spans="1:3" ht="17.55" customHeight="1" x14ac:dyDescent="0.45">
      <c r="A570" s="188" t="s">
        <v>5710</v>
      </c>
      <c r="B570" s="191" t="s">
        <v>7092</v>
      </c>
      <c r="C570" s="189" t="s">
        <v>7150</v>
      </c>
    </row>
    <row r="571" spans="1:3" ht="17.55" customHeight="1" x14ac:dyDescent="0.45">
      <c r="A571" s="188" t="s">
        <v>5711</v>
      </c>
      <c r="B571" s="191" t="s">
        <v>7092</v>
      </c>
      <c r="C571" s="189" t="s">
        <v>7151</v>
      </c>
    </row>
    <row r="572" spans="1:3" ht="17.55" customHeight="1" x14ac:dyDescent="0.45">
      <c r="A572" s="188" t="s">
        <v>5712</v>
      </c>
      <c r="B572" s="191" t="s">
        <v>7092</v>
      </c>
      <c r="C572" s="189" t="s">
        <v>7152</v>
      </c>
    </row>
    <row r="573" spans="1:3" ht="17.55" customHeight="1" x14ac:dyDescent="0.45">
      <c r="A573" s="188" t="s">
        <v>5713</v>
      </c>
      <c r="B573" s="191" t="s">
        <v>7092</v>
      </c>
      <c r="C573" s="189" t="s">
        <v>7153</v>
      </c>
    </row>
    <row r="574" spans="1:3" ht="17.55" customHeight="1" x14ac:dyDescent="0.45">
      <c r="A574" s="188" t="s">
        <v>5714</v>
      </c>
      <c r="B574" s="191" t="s">
        <v>7092</v>
      </c>
      <c r="C574" s="189" t="s">
        <v>7154</v>
      </c>
    </row>
    <row r="575" spans="1:3" ht="17.55" customHeight="1" x14ac:dyDescent="0.45">
      <c r="A575" s="188" t="s">
        <v>5715</v>
      </c>
      <c r="B575" s="191" t="s">
        <v>7092</v>
      </c>
      <c r="C575" s="189" t="s">
        <v>7155</v>
      </c>
    </row>
    <row r="576" spans="1:3" ht="17.55" customHeight="1" x14ac:dyDescent="0.45">
      <c r="A576" s="188" t="s">
        <v>5716</v>
      </c>
      <c r="B576" s="191" t="s">
        <v>7156</v>
      </c>
      <c r="C576" s="189" t="s">
        <v>5790</v>
      </c>
    </row>
    <row r="577" spans="1:3" ht="17.55" customHeight="1" x14ac:dyDescent="0.45">
      <c r="A577" s="188" t="s">
        <v>5717</v>
      </c>
      <c r="B577" s="191" t="s">
        <v>7156</v>
      </c>
      <c r="C577" s="189" t="s">
        <v>5792</v>
      </c>
    </row>
    <row r="578" spans="1:3" ht="17.55" customHeight="1" x14ac:dyDescent="0.45">
      <c r="A578" s="188" t="s">
        <v>5718</v>
      </c>
      <c r="B578" s="191" t="s">
        <v>7156</v>
      </c>
      <c r="C578" s="189" t="s">
        <v>5794</v>
      </c>
    </row>
    <row r="579" spans="1:3" ht="17.55" customHeight="1" x14ac:dyDescent="0.45">
      <c r="A579" s="188" t="s">
        <v>5720</v>
      </c>
      <c r="B579" s="191" t="s">
        <v>7156</v>
      </c>
      <c r="C579" s="189" t="s">
        <v>5796</v>
      </c>
    </row>
    <row r="580" spans="1:3" ht="17.55" customHeight="1" x14ac:dyDescent="0.45">
      <c r="A580" s="188" t="s">
        <v>5722</v>
      </c>
      <c r="B580" s="191" t="s">
        <v>7156</v>
      </c>
      <c r="C580" s="189" t="s">
        <v>5798</v>
      </c>
    </row>
    <row r="581" spans="1:3" ht="17.55" customHeight="1" x14ac:dyDescent="0.45">
      <c r="A581" s="188" t="s">
        <v>5724</v>
      </c>
      <c r="B581" s="191" t="s">
        <v>7156</v>
      </c>
      <c r="C581" s="189" t="s">
        <v>7157</v>
      </c>
    </row>
    <row r="582" spans="1:3" ht="17.55" customHeight="1" x14ac:dyDescent="0.45">
      <c r="A582" s="188" t="s">
        <v>5726</v>
      </c>
      <c r="B582" s="191" t="s">
        <v>7158</v>
      </c>
      <c r="C582" s="189" t="s">
        <v>7159</v>
      </c>
    </row>
    <row r="583" spans="1:3" ht="17.55" customHeight="1" x14ac:dyDescent="0.45">
      <c r="A583" s="188" t="s">
        <v>5728</v>
      </c>
      <c r="B583" s="191" t="s">
        <v>7158</v>
      </c>
      <c r="C583" s="189" t="s">
        <v>7160</v>
      </c>
    </row>
    <row r="584" spans="1:3" ht="17.55" customHeight="1" x14ac:dyDescent="0.45">
      <c r="A584" s="188" t="s">
        <v>5730</v>
      </c>
      <c r="B584" s="191" t="s">
        <v>7158</v>
      </c>
      <c r="C584" s="189" t="s">
        <v>7161</v>
      </c>
    </row>
    <row r="585" spans="1:3" ht="17.55" customHeight="1" x14ac:dyDescent="0.45">
      <c r="A585" s="188" t="s">
        <v>5732</v>
      </c>
      <c r="B585" s="191" t="s">
        <v>7109</v>
      </c>
      <c r="C585" s="189" t="s">
        <v>7162</v>
      </c>
    </row>
    <row r="586" spans="1:3" ht="17.55" customHeight="1" x14ac:dyDescent="0.45">
      <c r="A586" s="188" t="s">
        <v>5734</v>
      </c>
      <c r="B586" s="191" t="s">
        <v>7109</v>
      </c>
      <c r="C586" s="189" t="s">
        <v>7163</v>
      </c>
    </row>
    <row r="587" spans="1:3" ht="17.55" customHeight="1" x14ac:dyDescent="0.45">
      <c r="A587" s="188" t="s">
        <v>5736</v>
      </c>
      <c r="B587" s="191" t="s">
        <v>7109</v>
      </c>
      <c r="C587" s="189" t="s">
        <v>7164</v>
      </c>
    </row>
    <row r="588" spans="1:3" ht="17.55" customHeight="1" x14ac:dyDescent="0.45">
      <c r="A588" s="188" t="s">
        <v>5738</v>
      </c>
      <c r="B588" s="191" t="s">
        <v>7086</v>
      </c>
      <c r="C588" s="189" t="s">
        <v>7165</v>
      </c>
    </row>
    <row r="589" spans="1:3" ht="17.55" customHeight="1" x14ac:dyDescent="0.45">
      <c r="A589" s="188" t="s">
        <v>5740</v>
      </c>
      <c r="B589" s="191" t="s">
        <v>7158</v>
      </c>
      <c r="C589" s="189" t="s">
        <v>7166</v>
      </c>
    </row>
    <row r="590" spans="1:3" ht="17.55" customHeight="1" x14ac:dyDescent="0.45">
      <c r="A590" s="188" t="s">
        <v>5741</v>
      </c>
      <c r="B590" s="191" t="s">
        <v>7086</v>
      </c>
      <c r="C590" s="189" t="s">
        <v>5822</v>
      </c>
    </row>
    <row r="591" spans="1:3" ht="17.55" customHeight="1" x14ac:dyDescent="0.45">
      <c r="A591" s="188" t="s">
        <v>5743</v>
      </c>
      <c r="B591" s="191" t="s">
        <v>7086</v>
      </c>
      <c r="C591" s="189" t="s">
        <v>5824</v>
      </c>
    </row>
    <row r="592" spans="1:3" ht="17.55" customHeight="1" x14ac:dyDescent="0.45">
      <c r="A592" s="188" t="s">
        <v>5745</v>
      </c>
      <c r="B592" s="191" t="s">
        <v>7119</v>
      </c>
      <c r="C592" s="189" t="s">
        <v>5826</v>
      </c>
    </row>
    <row r="593" spans="1:3" ht="17.55" customHeight="1" x14ac:dyDescent="0.45">
      <c r="A593" s="188" t="s">
        <v>5747</v>
      </c>
      <c r="B593" s="191" t="s">
        <v>7119</v>
      </c>
      <c r="C593" s="189" t="s">
        <v>5828</v>
      </c>
    </row>
    <row r="594" spans="1:3" ht="17.55" customHeight="1" x14ac:dyDescent="0.45">
      <c r="A594" s="188" t="s">
        <v>5749</v>
      </c>
      <c r="B594" s="191" t="s">
        <v>7167</v>
      </c>
      <c r="C594" s="189" t="s">
        <v>5831</v>
      </c>
    </row>
    <row r="595" spans="1:3" ht="17.55" customHeight="1" x14ac:dyDescent="0.45">
      <c r="A595" s="188" t="s">
        <v>5752</v>
      </c>
      <c r="B595" s="191" t="s">
        <v>7167</v>
      </c>
      <c r="C595" s="189" t="s">
        <v>5833</v>
      </c>
    </row>
    <row r="596" spans="1:3" ht="17.55" customHeight="1" x14ac:dyDescent="0.45">
      <c r="A596" s="188" t="s">
        <v>5754</v>
      </c>
      <c r="B596" s="191" t="s">
        <v>7168</v>
      </c>
      <c r="C596" s="189" t="s">
        <v>5836</v>
      </c>
    </row>
    <row r="597" spans="1:3" ht="17.55" customHeight="1" x14ac:dyDescent="0.45">
      <c r="A597" s="188" t="s">
        <v>5756</v>
      </c>
      <c r="B597" s="191" t="s">
        <v>7168</v>
      </c>
      <c r="C597" s="189" t="s">
        <v>5838</v>
      </c>
    </row>
    <row r="598" spans="1:3" ht="17.55" customHeight="1" x14ac:dyDescent="0.45">
      <c r="A598" s="188" t="s">
        <v>5758</v>
      </c>
      <c r="B598" s="191" t="s">
        <v>7169</v>
      </c>
      <c r="C598" s="189" t="s">
        <v>5841</v>
      </c>
    </row>
    <row r="599" spans="1:3" ht="17.55" customHeight="1" x14ac:dyDescent="0.45">
      <c r="A599" s="188" t="s">
        <v>5760</v>
      </c>
      <c r="B599" s="191" t="s">
        <v>7169</v>
      </c>
      <c r="C599" s="189" t="s">
        <v>5843</v>
      </c>
    </row>
    <row r="600" spans="1:3" ht="17.55" customHeight="1" x14ac:dyDescent="0.45">
      <c r="A600" s="188" t="s">
        <v>5762</v>
      </c>
      <c r="B600" s="191" t="s">
        <v>7170</v>
      </c>
      <c r="C600" s="189" t="s">
        <v>5845</v>
      </c>
    </row>
    <row r="601" spans="1:3" ht="17.55" customHeight="1" x14ac:dyDescent="0.45">
      <c r="A601" s="188" t="s">
        <v>5764</v>
      </c>
      <c r="B601" s="191" t="s">
        <v>7170</v>
      </c>
      <c r="C601" s="189" t="s">
        <v>7171</v>
      </c>
    </row>
    <row r="602" spans="1:3" ht="17.55" customHeight="1" x14ac:dyDescent="0.45">
      <c r="A602" s="188" t="s">
        <v>5766</v>
      </c>
      <c r="B602" s="191" t="s">
        <v>7086</v>
      </c>
      <c r="C602" s="189" t="s">
        <v>7172</v>
      </c>
    </row>
    <row r="603" spans="1:3" ht="17.55" customHeight="1" x14ac:dyDescent="0.45">
      <c r="A603" s="188" t="s">
        <v>5767</v>
      </c>
      <c r="B603" s="191" t="s">
        <v>7086</v>
      </c>
      <c r="C603" s="189" t="s">
        <v>7173</v>
      </c>
    </row>
    <row r="604" spans="1:3" ht="17.55" customHeight="1" x14ac:dyDescent="0.45">
      <c r="A604" s="188" t="s">
        <v>5768</v>
      </c>
      <c r="B604" s="191" t="s">
        <v>7086</v>
      </c>
      <c r="C604" s="189" t="s">
        <v>7174</v>
      </c>
    </row>
    <row r="605" spans="1:3" ht="17.55" customHeight="1" x14ac:dyDescent="0.45">
      <c r="A605" s="188" t="s">
        <v>5769</v>
      </c>
      <c r="B605" s="191" t="s">
        <v>7158</v>
      </c>
      <c r="C605" s="189" t="s">
        <v>7175</v>
      </c>
    </row>
    <row r="606" spans="1:3" ht="17.55" customHeight="1" x14ac:dyDescent="0.45">
      <c r="A606" s="188" t="s">
        <v>5770</v>
      </c>
      <c r="B606" s="191" t="s">
        <v>7158</v>
      </c>
      <c r="C606" s="189" t="s">
        <v>7176</v>
      </c>
    </row>
    <row r="607" spans="1:3" ht="17.55" customHeight="1" x14ac:dyDescent="0.45">
      <c r="A607" s="188" t="s">
        <v>5771</v>
      </c>
      <c r="B607" s="191" t="s">
        <v>7177</v>
      </c>
      <c r="C607" s="189" t="s">
        <v>5848</v>
      </c>
    </row>
    <row r="608" spans="1:3" ht="17.55" customHeight="1" x14ac:dyDescent="0.45">
      <c r="A608" s="188" t="s">
        <v>5772</v>
      </c>
      <c r="B608" s="191" t="s">
        <v>7177</v>
      </c>
      <c r="C608" s="189" t="s">
        <v>5849</v>
      </c>
    </row>
    <row r="609" spans="1:3" ht="17.55" customHeight="1" x14ac:dyDescent="0.45">
      <c r="A609" s="188" t="s">
        <v>5773</v>
      </c>
      <c r="B609" s="191" t="s">
        <v>7177</v>
      </c>
      <c r="C609" s="189" t="s">
        <v>5850</v>
      </c>
    </row>
    <row r="610" spans="1:3" ht="17.55" customHeight="1" x14ac:dyDescent="0.45">
      <c r="A610" s="188" t="s">
        <v>5774</v>
      </c>
      <c r="B610" s="191" t="s">
        <v>7092</v>
      </c>
      <c r="C610" s="189" t="s">
        <v>5851</v>
      </c>
    </row>
    <row r="611" spans="1:3" ht="17.55" customHeight="1" x14ac:dyDescent="0.45">
      <c r="A611" s="188" t="s">
        <v>5775</v>
      </c>
      <c r="B611" s="191" t="s">
        <v>7092</v>
      </c>
      <c r="C611" s="189" t="s">
        <v>5852</v>
      </c>
    </row>
    <row r="612" spans="1:3" ht="17.55" customHeight="1" x14ac:dyDescent="0.45">
      <c r="A612" s="188" t="s">
        <v>5777</v>
      </c>
      <c r="B612" s="191" t="s">
        <v>7099</v>
      </c>
      <c r="C612" s="189" t="s">
        <v>5853</v>
      </c>
    </row>
    <row r="613" spans="1:3" ht="17.55" customHeight="1" x14ac:dyDescent="0.45">
      <c r="A613" s="188" t="s">
        <v>5778</v>
      </c>
      <c r="B613" s="191" t="s">
        <v>7099</v>
      </c>
      <c r="C613" s="189" t="s">
        <v>5854</v>
      </c>
    </row>
    <row r="614" spans="1:3" ht="17.55" customHeight="1" x14ac:dyDescent="0.45">
      <c r="A614" s="188" t="s">
        <v>5779</v>
      </c>
      <c r="B614" s="191" t="s">
        <v>7133</v>
      </c>
      <c r="C614" s="189" t="s">
        <v>5855</v>
      </c>
    </row>
    <row r="615" spans="1:3" ht="17.55" customHeight="1" x14ac:dyDescent="0.45">
      <c r="A615" s="188" t="s">
        <v>5780</v>
      </c>
      <c r="B615" s="191" t="s">
        <v>7133</v>
      </c>
      <c r="C615" s="189" t="s">
        <v>7178</v>
      </c>
    </row>
    <row r="616" spans="1:3" ht="17.55" customHeight="1" x14ac:dyDescent="0.45">
      <c r="A616" s="188" t="s">
        <v>5782</v>
      </c>
      <c r="B616" s="191" t="s">
        <v>7086</v>
      </c>
      <c r="C616" s="189" t="s">
        <v>5857</v>
      </c>
    </row>
    <row r="617" spans="1:3" ht="17.55" customHeight="1" x14ac:dyDescent="0.45">
      <c r="A617" s="188" t="s">
        <v>5783</v>
      </c>
      <c r="B617" s="191" t="s">
        <v>7086</v>
      </c>
      <c r="C617" s="189" t="s">
        <v>5858</v>
      </c>
    </row>
    <row r="618" spans="1:3" ht="17.55" customHeight="1" x14ac:dyDescent="0.45">
      <c r="A618" s="188" t="s">
        <v>5784</v>
      </c>
      <c r="B618" s="191" t="s">
        <v>7086</v>
      </c>
      <c r="C618" s="189" t="s">
        <v>5859</v>
      </c>
    </row>
    <row r="619" spans="1:3" ht="17.55" customHeight="1" x14ac:dyDescent="0.45">
      <c r="A619" s="188" t="s">
        <v>5785</v>
      </c>
      <c r="B619" s="191" t="s">
        <v>7086</v>
      </c>
      <c r="C619" s="189" t="s">
        <v>5860</v>
      </c>
    </row>
    <row r="620" spans="1:3" ht="17.55" customHeight="1" x14ac:dyDescent="0.45">
      <c r="A620" s="188" t="s">
        <v>5786</v>
      </c>
      <c r="B620" s="191" t="s">
        <v>7086</v>
      </c>
      <c r="C620" s="189" t="s">
        <v>5861</v>
      </c>
    </row>
    <row r="621" spans="1:3" ht="17.55" customHeight="1" x14ac:dyDescent="0.45">
      <c r="A621" s="188" t="s">
        <v>5787</v>
      </c>
      <c r="B621" s="191" t="s">
        <v>7086</v>
      </c>
      <c r="C621" s="189" t="s">
        <v>5862</v>
      </c>
    </row>
    <row r="622" spans="1:3" ht="17.55" customHeight="1" x14ac:dyDescent="0.45">
      <c r="A622" s="188" t="s">
        <v>5788</v>
      </c>
      <c r="B622" s="191" t="s">
        <v>7092</v>
      </c>
      <c r="C622" s="189" t="s">
        <v>5863</v>
      </c>
    </row>
    <row r="623" spans="1:3" ht="17.55" customHeight="1" x14ac:dyDescent="0.45">
      <c r="A623" s="188" t="s">
        <v>5791</v>
      </c>
      <c r="B623" s="191" t="s">
        <v>7092</v>
      </c>
      <c r="C623" s="189" t="s">
        <v>5864</v>
      </c>
    </row>
    <row r="624" spans="1:3" ht="17.55" customHeight="1" x14ac:dyDescent="0.45">
      <c r="A624" s="188" t="s">
        <v>5793</v>
      </c>
      <c r="B624" s="191" t="s">
        <v>7092</v>
      </c>
      <c r="C624" s="189" t="s">
        <v>5865</v>
      </c>
    </row>
    <row r="625" spans="1:3" ht="17.55" customHeight="1" x14ac:dyDescent="0.45">
      <c r="A625" s="188" t="s">
        <v>5795</v>
      </c>
      <c r="B625" s="192" t="s">
        <v>7092</v>
      </c>
      <c r="C625" s="189" t="s">
        <v>5866</v>
      </c>
    </row>
    <row r="626" spans="1:3" ht="17.55" customHeight="1" x14ac:dyDescent="0.45">
      <c r="A626" s="188" t="s">
        <v>5797</v>
      </c>
      <c r="B626" s="192" t="s">
        <v>7092</v>
      </c>
      <c r="C626" s="189" t="s">
        <v>5867</v>
      </c>
    </row>
    <row r="627" spans="1:3" ht="17.55" customHeight="1" x14ac:dyDescent="0.45">
      <c r="A627" s="188" t="s">
        <v>5799</v>
      </c>
      <c r="B627" s="191" t="s">
        <v>7092</v>
      </c>
      <c r="C627" s="189" t="s">
        <v>7179</v>
      </c>
    </row>
    <row r="628" spans="1:3" ht="17.55" customHeight="1" x14ac:dyDescent="0.45">
      <c r="A628" s="188" t="s">
        <v>5801</v>
      </c>
      <c r="B628" s="191" t="s">
        <v>7099</v>
      </c>
      <c r="C628" s="189" t="s">
        <v>7180</v>
      </c>
    </row>
    <row r="629" spans="1:3" ht="17.55" customHeight="1" x14ac:dyDescent="0.45">
      <c r="A629" s="188" t="s">
        <v>5803</v>
      </c>
      <c r="B629" s="191" t="s">
        <v>7099</v>
      </c>
      <c r="C629" s="189" t="s">
        <v>7181</v>
      </c>
    </row>
    <row r="630" spans="1:3" ht="17.55" customHeight="1" x14ac:dyDescent="0.45">
      <c r="A630" s="188" t="s">
        <v>5805</v>
      </c>
      <c r="B630" s="191" t="s">
        <v>7099</v>
      </c>
      <c r="C630" s="189" t="s">
        <v>7182</v>
      </c>
    </row>
    <row r="631" spans="1:3" ht="17.55" customHeight="1" x14ac:dyDescent="0.45">
      <c r="A631" s="188" t="s">
        <v>5807</v>
      </c>
      <c r="B631" s="191" t="s">
        <v>7099</v>
      </c>
      <c r="C631" s="189" t="s">
        <v>7183</v>
      </c>
    </row>
    <row r="632" spans="1:3" ht="17.55" customHeight="1" x14ac:dyDescent="0.45">
      <c r="A632" s="188" t="s">
        <v>5809</v>
      </c>
      <c r="B632" s="191" t="s">
        <v>7099</v>
      </c>
      <c r="C632" s="189" t="s">
        <v>7184</v>
      </c>
    </row>
    <row r="633" spans="1:3" ht="17.55" customHeight="1" x14ac:dyDescent="0.45">
      <c r="A633" s="188" t="s">
        <v>5811</v>
      </c>
      <c r="B633" s="191" t="s">
        <v>7099</v>
      </c>
      <c r="C633" s="189" t="s">
        <v>7185</v>
      </c>
    </row>
    <row r="634" spans="1:3" ht="17.55" customHeight="1" x14ac:dyDescent="0.45">
      <c r="A634" s="188" t="s">
        <v>5813</v>
      </c>
      <c r="B634" s="191" t="s">
        <v>7109</v>
      </c>
      <c r="C634" s="189" t="s">
        <v>7186</v>
      </c>
    </row>
    <row r="635" spans="1:3" ht="17.55" customHeight="1" x14ac:dyDescent="0.45">
      <c r="A635" s="188" t="s">
        <v>5814</v>
      </c>
      <c r="B635" s="191" t="s">
        <v>7109</v>
      </c>
      <c r="C635" s="189" t="s">
        <v>7187</v>
      </c>
    </row>
    <row r="636" spans="1:3" ht="17.55" customHeight="1" x14ac:dyDescent="0.45">
      <c r="A636" s="188" t="s">
        <v>5815</v>
      </c>
      <c r="B636" s="191" t="s">
        <v>7109</v>
      </c>
      <c r="C636" s="189" t="s">
        <v>7188</v>
      </c>
    </row>
    <row r="637" spans="1:3" ht="17.55" customHeight="1" x14ac:dyDescent="0.45">
      <c r="A637" s="188" t="s">
        <v>5816</v>
      </c>
      <c r="B637" s="191" t="s">
        <v>7109</v>
      </c>
      <c r="C637" s="189" t="s">
        <v>7189</v>
      </c>
    </row>
    <row r="638" spans="1:3" ht="17.55" customHeight="1" x14ac:dyDescent="0.45">
      <c r="A638" s="188" t="s">
        <v>5817</v>
      </c>
      <c r="B638" s="191" t="s">
        <v>7109</v>
      </c>
      <c r="C638" s="189" t="s">
        <v>7190</v>
      </c>
    </row>
    <row r="639" spans="1:3" ht="17.55" customHeight="1" x14ac:dyDescent="0.45">
      <c r="A639" s="188" t="s">
        <v>5818</v>
      </c>
      <c r="B639" s="191" t="s">
        <v>7109</v>
      </c>
      <c r="C639" s="189" t="s">
        <v>7191</v>
      </c>
    </row>
    <row r="640" spans="1:3" ht="17.55" customHeight="1" x14ac:dyDescent="0.45">
      <c r="A640" s="188" t="s">
        <v>5819</v>
      </c>
      <c r="B640" s="191" t="s">
        <v>7169</v>
      </c>
      <c r="C640" s="189" t="s">
        <v>5871</v>
      </c>
    </row>
    <row r="641" spans="1:3" ht="17.55" customHeight="1" x14ac:dyDescent="0.45">
      <c r="A641" s="188" t="s">
        <v>5820</v>
      </c>
      <c r="B641" s="191" t="s">
        <v>7169</v>
      </c>
      <c r="C641" s="189" t="s">
        <v>7192</v>
      </c>
    </row>
    <row r="642" spans="1:3" ht="17.55" customHeight="1" x14ac:dyDescent="0.45">
      <c r="A642" s="188" t="s">
        <v>5821</v>
      </c>
      <c r="B642" s="191" t="s">
        <v>7169</v>
      </c>
      <c r="C642" s="189" t="s">
        <v>5872</v>
      </c>
    </row>
    <row r="643" spans="1:3" ht="17.55" customHeight="1" x14ac:dyDescent="0.45">
      <c r="A643" s="188" t="s">
        <v>5823</v>
      </c>
      <c r="B643" s="191" t="s">
        <v>7169</v>
      </c>
      <c r="C643" s="189" t="s">
        <v>5873</v>
      </c>
    </row>
    <row r="644" spans="1:3" ht="17.55" customHeight="1" x14ac:dyDescent="0.45">
      <c r="A644" s="188" t="s">
        <v>5825</v>
      </c>
      <c r="B644" s="191" t="s">
        <v>7169</v>
      </c>
      <c r="C644" s="189" t="s">
        <v>5874</v>
      </c>
    </row>
    <row r="645" spans="1:3" ht="17.55" customHeight="1" x14ac:dyDescent="0.45">
      <c r="A645" s="188" t="s">
        <v>5827</v>
      </c>
      <c r="B645" s="191" t="s">
        <v>7169</v>
      </c>
      <c r="C645" s="189" t="s">
        <v>5875</v>
      </c>
    </row>
    <row r="646" spans="1:3" ht="17.55" customHeight="1" x14ac:dyDescent="0.45">
      <c r="A646" s="188" t="s">
        <v>5829</v>
      </c>
      <c r="B646" s="191" t="s">
        <v>7170</v>
      </c>
      <c r="C646" s="189" t="s">
        <v>5876</v>
      </c>
    </row>
    <row r="647" spans="1:3" ht="17.55" customHeight="1" x14ac:dyDescent="0.45">
      <c r="A647" s="188" t="s">
        <v>5832</v>
      </c>
      <c r="B647" s="191" t="s">
        <v>7170</v>
      </c>
      <c r="C647" s="189" t="s">
        <v>5877</v>
      </c>
    </row>
    <row r="648" spans="1:3" ht="17.55" customHeight="1" x14ac:dyDescent="0.45">
      <c r="A648" s="188" t="s">
        <v>5834</v>
      </c>
      <c r="B648" s="191" t="s">
        <v>7170</v>
      </c>
      <c r="C648" s="189" t="s">
        <v>5878</v>
      </c>
    </row>
    <row r="649" spans="1:3" ht="17.55" customHeight="1" x14ac:dyDescent="0.45">
      <c r="A649" s="188" t="s">
        <v>5837</v>
      </c>
      <c r="B649" s="191" t="s">
        <v>7170</v>
      </c>
      <c r="C649" s="189" t="s">
        <v>5879</v>
      </c>
    </row>
    <row r="650" spans="1:3" ht="17.55" customHeight="1" x14ac:dyDescent="0.45">
      <c r="A650" s="188" t="s">
        <v>5839</v>
      </c>
      <c r="B650" s="191" t="s">
        <v>7170</v>
      </c>
      <c r="C650" s="189" t="s">
        <v>5880</v>
      </c>
    </row>
    <row r="651" spans="1:3" ht="17.55" customHeight="1" x14ac:dyDescent="0.45">
      <c r="A651" s="188" t="s">
        <v>5842</v>
      </c>
      <c r="B651" s="191" t="s">
        <v>7170</v>
      </c>
      <c r="C651" s="189" t="s">
        <v>7193</v>
      </c>
    </row>
    <row r="652" spans="1:3" ht="17.55" customHeight="1" x14ac:dyDescent="0.45">
      <c r="A652" s="188" t="s">
        <v>5881</v>
      </c>
      <c r="B652" s="191" t="s">
        <v>7086</v>
      </c>
      <c r="C652" s="189" t="s">
        <v>5882</v>
      </c>
    </row>
    <row r="653" spans="1:3" ht="17.55" customHeight="1" x14ac:dyDescent="0.45">
      <c r="A653" s="188" t="s">
        <v>5883</v>
      </c>
      <c r="B653" s="191" t="s">
        <v>7086</v>
      </c>
      <c r="C653" s="189" t="s">
        <v>5884</v>
      </c>
    </row>
    <row r="654" spans="1:3" ht="17.55" customHeight="1" x14ac:dyDescent="0.45">
      <c r="A654" s="188" t="s">
        <v>5885</v>
      </c>
      <c r="B654" s="191" t="s">
        <v>7086</v>
      </c>
      <c r="C654" s="189" t="s">
        <v>5886</v>
      </c>
    </row>
    <row r="655" spans="1:3" ht="17.55" customHeight="1" x14ac:dyDescent="0.45">
      <c r="A655" s="188" t="s">
        <v>5887</v>
      </c>
      <c r="B655" s="191" t="s">
        <v>7177</v>
      </c>
      <c r="C655" s="189" t="s">
        <v>5888</v>
      </c>
    </row>
    <row r="656" spans="1:3" ht="17.55" customHeight="1" x14ac:dyDescent="0.45">
      <c r="A656" s="188" t="s">
        <v>5889</v>
      </c>
      <c r="B656" s="191" t="s">
        <v>7177</v>
      </c>
      <c r="C656" s="189" t="s">
        <v>5890</v>
      </c>
    </row>
    <row r="657" spans="1:3" ht="17.55" customHeight="1" x14ac:dyDescent="0.45">
      <c r="A657" s="188" t="s">
        <v>5891</v>
      </c>
      <c r="B657" s="191" t="s">
        <v>7177</v>
      </c>
      <c r="C657" s="189" t="s">
        <v>5892</v>
      </c>
    </row>
    <row r="658" spans="1:3" ht="17.55" customHeight="1" x14ac:dyDescent="0.45">
      <c r="A658" s="188" t="s">
        <v>5893</v>
      </c>
      <c r="B658" s="191" t="s">
        <v>7092</v>
      </c>
      <c r="C658" s="189" t="s">
        <v>5894</v>
      </c>
    </row>
    <row r="659" spans="1:3" ht="17.55" customHeight="1" x14ac:dyDescent="0.45">
      <c r="A659" s="188" t="s">
        <v>5895</v>
      </c>
      <c r="B659" s="191" t="s">
        <v>7092</v>
      </c>
      <c r="C659" s="189" t="s">
        <v>5896</v>
      </c>
    </row>
    <row r="660" spans="1:3" ht="17.55" customHeight="1" x14ac:dyDescent="0.45">
      <c r="A660" s="188" t="s">
        <v>5897</v>
      </c>
      <c r="B660" s="191" t="s">
        <v>7092</v>
      </c>
      <c r="C660" s="189" t="s">
        <v>5898</v>
      </c>
    </row>
    <row r="661" spans="1:3" ht="17.55" customHeight="1" x14ac:dyDescent="0.45">
      <c r="A661" s="188" t="s">
        <v>5899</v>
      </c>
      <c r="B661" s="191" t="s">
        <v>7099</v>
      </c>
      <c r="C661" s="189" t="s">
        <v>5900</v>
      </c>
    </row>
    <row r="662" spans="1:3" ht="17.55" customHeight="1" x14ac:dyDescent="0.45">
      <c r="A662" s="188" t="s">
        <v>5901</v>
      </c>
      <c r="B662" s="191" t="s">
        <v>7099</v>
      </c>
      <c r="C662" s="189" t="s">
        <v>5902</v>
      </c>
    </row>
    <row r="663" spans="1:3" ht="17.55" customHeight="1" x14ac:dyDescent="0.45">
      <c r="A663" s="188" t="s">
        <v>5903</v>
      </c>
      <c r="B663" s="191" t="s">
        <v>7099</v>
      </c>
      <c r="C663" s="189" t="s">
        <v>7194</v>
      </c>
    </row>
    <row r="664" spans="1:3" ht="17.55" customHeight="1" x14ac:dyDescent="0.45">
      <c r="A664" s="188" t="s">
        <v>5905</v>
      </c>
      <c r="B664" s="191" t="s">
        <v>7086</v>
      </c>
      <c r="C664" s="189" t="s">
        <v>5906</v>
      </c>
    </row>
    <row r="665" spans="1:3" ht="17.55" customHeight="1" x14ac:dyDescent="0.45">
      <c r="A665" s="188" t="s">
        <v>5907</v>
      </c>
      <c r="B665" s="189" t="s">
        <v>7177</v>
      </c>
      <c r="C665" s="189" t="s">
        <v>5908</v>
      </c>
    </row>
    <row r="666" spans="1:3" ht="17.55" customHeight="1" x14ac:dyDescent="0.45">
      <c r="A666" s="188" t="s">
        <v>5909</v>
      </c>
      <c r="B666" s="189" t="s">
        <v>7092</v>
      </c>
      <c r="C666" s="189" t="s">
        <v>5910</v>
      </c>
    </row>
    <row r="667" spans="1:3" ht="17.55" customHeight="1" x14ac:dyDescent="0.45">
      <c r="A667" s="188" t="s">
        <v>5911</v>
      </c>
      <c r="B667" s="191" t="s">
        <v>7099</v>
      </c>
      <c r="C667" s="189" t="s">
        <v>7195</v>
      </c>
    </row>
    <row r="668" spans="1:3" ht="17.55" customHeight="1" x14ac:dyDescent="0.45">
      <c r="A668" s="188" t="s">
        <v>5913</v>
      </c>
      <c r="B668" s="191" t="s">
        <v>7086</v>
      </c>
      <c r="C668" s="189" t="s">
        <v>5914</v>
      </c>
    </row>
    <row r="669" spans="1:3" ht="17.55" customHeight="1" x14ac:dyDescent="0.45">
      <c r="A669" s="188" t="s">
        <v>5915</v>
      </c>
      <c r="B669" s="191" t="s">
        <v>7092</v>
      </c>
      <c r="C669" s="189" t="s">
        <v>5916</v>
      </c>
    </row>
    <row r="670" spans="1:3" ht="17.55" customHeight="1" x14ac:dyDescent="0.45">
      <c r="A670" s="188" t="s">
        <v>5917</v>
      </c>
      <c r="B670" s="191" t="s">
        <v>7111</v>
      </c>
      <c r="C670" s="189" t="s">
        <v>7196</v>
      </c>
    </row>
    <row r="671" spans="1:3" ht="17.55" customHeight="1" x14ac:dyDescent="0.45">
      <c r="A671" s="188" t="s">
        <v>5919</v>
      </c>
      <c r="B671" s="191" t="s">
        <v>7109</v>
      </c>
      <c r="C671" s="189" t="s">
        <v>7197</v>
      </c>
    </row>
    <row r="672" spans="1:3" ht="17.55" customHeight="1" x14ac:dyDescent="0.45">
      <c r="A672" s="188" t="s">
        <v>5921</v>
      </c>
      <c r="B672" s="191" t="s">
        <v>7086</v>
      </c>
      <c r="C672" s="189" t="s">
        <v>5922</v>
      </c>
    </row>
    <row r="673" spans="1:3" ht="17.55" customHeight="1" x14ac:dyDescent="0.45">
      <c r="A673" s="188" t="s">
        <v>5923</v>
      </c>
      <c r="B673" s="191" t="s">
        <v>7092</v>
      </c>
      <c r="C673" s="189" t="s">
        <v>5924</v>
      </c>
    </row>
    <row r="674" spans="1:3" ht="17.55" customHeight="1" x14ac:dyDescent="0.45">
      <c r="A674" s="188" t="s">
        <v>5925</v>
      </c>
      <c r="B674" s="191" t="s">
        <v>7111</v>
      </c>
      <c r="C674" s="189" t="s">
        <v>7198</v>
      </c>
    </row>
    <row r="675" spans="1:3" ht="17.55" customHeight="1" x14ac:dyDescent="0.45">
      <c r="A675" s="188" t="s">
        <v>5926</v>
      </c>
      <c r="B675" s="191" t="s">
        <v>7199</v>
      </c>
      <c r="C675" s="189" t="s">
        <v>5928</v>
      </c>
    </row>
    <row r="676" spans="1:3" ht="17.55" customHeight="1" x14ac:dyDescent="0.45">
      <c r="A676" s="188" t="s">
        <v>5929</v>
      </c>
      <c r="B676" s="191" t="s">
        <v>7109</v>
      </c>
      <c r="C676" s="189" t="s">
        <v>5930</v>
      </c>
    </row>
    <row r="677" spans="1:3" ht="17.55" customHeight="1" x14ac:dyDescent="0.45">
      <c r="A677" s="188" t="s">
        <v>5931</v>
      </c>
      <c r="B677" s="191" t="s">
        <v>7200</v>
      </c>
      <c r="C677" s="189" t="s">
        <v>5933</v>
      </c>
    </row>
    <row r="678" spans="1:3" ht="17.55" customHeight="1" x14ac:dyDescent="0.45">
      <c r="A678" s="188" t="s">
        <v>5934</v>
      </c>
      <c r="B678" s="191" t="s">
        <v>7201</v>
      </c>
      <c r="C678" s="189" t="s">
        <v>5936</v>
      </c>
    </row>
    <row r="679" spans="1:3" ht="17.55" customHeight="1" x14ac:dyDescent="0.45">
      <c r="A679" s="188" t="s">
        <v>5937</v>
      </c>
      <c r="B679" s="191" t="s">
        <v>7202</v>
      </c>
      <c r="C679" s="189" t="s">
        <v>5939</v>
      </c>
    </row>
    <row r="680" spans="1:3" ht="17.55" customHeight="1" x14ac:dyDescent="0.45">
      <c r="A680" s="188" t="s">
        <v>5940</v>
      </c>
      <c r="B680" s="191" t="s">
        <v>7203</v>
      </c>
      <c r="C680" s="189" t="s">
        <v>7204</v>
      </c>
    </row>
    <row r="681" spans="1:3" ht="17.55" customHeight="1" x14ac:dyDescent="0.45">
      <c r="A681" s="188" t="s">
        <v>5941</v>
      </c>
      <c r="B681" s="191" t="s">
        <v>7086</v>
      </c>
      <c r="C681" s="189" t="s">
        <v>5942</v>
      </c>
    </row>
    <row r="682" spans="1:3" ht="17.55" customHeight="1" x14ac:dyDescent="0.45">
      <c r="A682" s="188" t="s">
        <v>5943</v>
      </c>
      <c r="B682" s="191" t="s">
        <v>7092</v>
      </c>
      <c r="C682" s="189" t="s">
        <v>5944</v>
      </c>
    </row>
    <row r="683" spans="1:3" ht="17.55" customHeight="1" x14ac:dyDescent="0.45">
      <c r="A683" s="188" t="s">
        <v>5945</v>
      </c>
      <c r="B683" s="191" t="s">
        <v>7111</v>
      </c>
      <c r="C683" s="189" t="s">
        <v>7205</v>
      </c>
    </row>
    <row r="684" spans="1:3" ht="17.55" customHeight="1" x14ac:dyDescent="0.45">
      <c r="A684" s="188" t="s">
        <v>5946</v>
      </c>
      <c r="B684" s="191" t="s">
        <v>7109</v>
      </c>
      <c r="C684" s="189" t="s">
        <v>5947</v>
      </c>
    </row>
    <row r="685" spans="1:3" ht="17.55" customHeight="1" x14ac:dyDescent="0.45">
      <c r="A685" s="188" t="s">
        <v>5948</v>
      </c>
      <c r="B685" s="191" t="s">
        <v>7200</v>
      </c>
      <c r="C685" s="189" t="s">
        <v>5949</v>
      </c>
    </row>
    <row r="686" spans="1:3" ht="17.55" customHeight="1" x14ac:dyDescent="0.45">
      <c r="A686" s="188" t="s">
        <v>5950</v>
      </c>
      <c r="B686" s="191" t="s">
        <v>7201</v>
      </c>
      <c r="C686" s="189" t="s">
        <v>7206</v>
      </c>
    </row>
    <row r="687" spans="1:3" ht="17.55" customHeight="1" x14ac:dyDescent="0.45">
      <c r="A687" s="188" t="s">
        <v>5951</v>
      </c>
      <c r="B687" s="191" t="s">
        <v>7086</v>
      </c>
      <c r="C687" s="189" t="s">
        <v>5952</v>
      </c>
    </row>
    <row r="688" spans="1:3" ht="17.55" customHeight="1" x14ac:dyDescent="0.45">
      <c r="A688" s="188" t="s">
        <v>5953</v>
      </c>
      <c r="B688" s="191" t="s">
        <v>7111</v>
      </c>
      <c r="C688" s="189" t="s">
        <v>7207</v>
      </c>
    </row>
    <row r="689" spans="1:3" ht="17.55" customHeight="1" x14ac:dyDescent="0.45">
      <c r="A689" s="188" t="s">
        <v>5955</v>
      </c>
      <c r="B689" s="191" t="s">
        <v>7086</v>
      </c>
      <c r="C689" s="189" t="s">
        <v>5956</v>
      </c>
    </row>
    <row r="690" spans="1:3" ht="17.55" customHeight="1" x14ac:dyDescent="0.45">
      <c r="A690" s="188" t="s">
        <v>5957</v>
      </c>
      <c r="B690" s="191" t="s">
        <v>7086</v>
      </c>
      <c r="C690" s="189" t="s">
        <v>5958</v>
      </c>
    </row>
    <row r="691" spans="1:3" ht="17.55" customHeight="1" x14ac:dyDescent="0.45">
      <c r="A691" s="188" t="s">
        <v>5959</v>
      </c>
      <c r="B691" s="191" t="s">
        <v>7086</v>
      </c>
      <c r="C691" s="189" t="s">
        <v>5960</v>
      </c>
    </row>
    <row r="692" spans="1:3" ht="17.55" customHeight="1" x14ac:dyDescent="0.45">
      <c r="A692" s="188" t="s">
        <v>5961</v>
      </c>
      <c r="B692" s="191" t="s">
        <v>7119</v>
      </c>
      <c r="C692" s="189" t="s">
        <v>5962</v>
      </c>
    </row>
    <row r="693" spans="1:3" ht="17.55" customHeight="1" x14ac:dyDescent="0.45">
      <c r="A693" s="188" t="s">
        <v>5963</v>
      </c>
      <c r="B693" s="191" t="s">
        <v>7119</v>
      </c>
      <c r="C693" s="189" t="s">
        <v>5964</v>
      </c>
    </row>
    <row r="694" spans="1:3" ht="17.55" customHeight="1" x14ac:dyDescent="0.45">
      <c r="A694" s="188" t="s">
        <v>5965</v>
      </c>
      <c r="B694" s="191" t="s">
        <v>7119</v>
      </c>
      <c r="C694" s="189" t="s">
        <v>5966</v>
      </c>
    </row>
    <row r="695" spans="1:3" ht="17.55" customHeight="1" x14ac:dyDescent="0.45">
      <c r="A695" s="188" t="s">
        <v>5967</v>
      </c>
      <c r="B695" s="191" t="s">
        <v>7122</v>
      </c>
      <c r="C695" s="189" t="s">
        <v>5968</v>
      </c>
    </row>
    <row r="696" spans="1:3" ht="17.55" customHeight="1" x14ac:dyDescent="0.45">
      <c r="A696" s="188" t="s">
        <v>5969</v>
      </c>
      <c r="B696" s="191" t="s">
        <v>7122</v>
      </c>
      <c r="C696" s="189" t="s">
        <v>5970</v>
      </c>
    </row>
    <row r="697" spans="1:3" ht="17.55" customHeight="1" x14ac:dyDescent="0.45">
      <c r="A697" s="188" t="s">
        <v>5971</v>
      </c>
      <c r="B697" s="191" t="s">
        <v>7122</v>
      </c>
      <c r="C697" s="189" t="s">
        <v>5972</v>
      </c>
    </row>
    <row r="698" spans="1:3" ht="17.55" customHeight="1" x14ac:dyDescent="0.45">
      <c r="A698" s="188" t="s">
        <v>5973</v>
      </c>
      <c r="B698" s="191" t="s">
        <v>7092</v>
      </c>
      <c r="C698" s="189" t="s">
        <v>5974</v>
      </c>
    </row>
    <row r="699" spans="1:3" ht="17.55" customHeight="1" x14ac:dyDescent="0.45">
      <c r="A699" s="188" t="s">
        <v>5975</v>
      </c>
      <c r="B699" s="191" t="s">
        <v>7092</v>
      </c>
      <c r="C699" s="189" t="s">
        <v>5976</v>
      </c>
    </row>
    <row r="700" spans="1:3" ht="17.55" customHeight="1" x14ac:dyDescent="0.45">
      <c r="A700" s="188" t="s">
        <v>5977</v>
      </c>
      <c r="B700" s="191" t="s">
        <v>7092</v>
      </c>
      <c r="C700" s="189" t="s">
        <v>5978</v>
      </c>
    </row>
    <row r="701" spans="1:3" ht="17.55" customHeight="1" x14ac:dyDescent="0.45">
      <c r="A701" s="188" t="s">
        <v>5979</v>
      </c>
      <c r="B701" s="191" t="s">
        <v>7133</v>
      </c>
      <c r="C701" s="189" t="s">
        <v>5980</v>
      </c>
    </row>
    <row r="702" spans="1:3" ht="17.55" customHeight="1" x14ac:dyDescent="0.45">
      <c r="A702" s="188" t="s">
        <v>5981</v>
      </c>
      <c r="B702" s="191" t="s">
        <v>7133</v>
      </c>
      <c r="C702" s="189" t="s">
        <v>5982</v>
      </c>
    </row>
    <row r="703" spans="1:3" ht="17.55" customHeight="1" x14ac:dyDescent="0.45">
      <c r="A703" s="188" t="s">
        <v>5983</v>
      </c>
      <c r="B703" s="191" t="s">
        <v>7133</v>
      </c>
      <c r="C703" s="189" t="s">
        <v>7208</v>
      </c>
    </row>
    <row r="704" spans="1:3" ht="17.55" customHeight="1" x14ac:dyDescent="0.45">
      <c r="A704" s="188" t="s">
        <v>5984</v>
      </c>
      <c r="B704" s="191" t="s">
        <v>7209</v>
      </c>
      <c r="C704" s="189" t="s">
        <v>5986</v>
      </c>
    </row>
    <row r="705" spans="1:3" ht="17.55" customHeight="1" x14ac:dyDescent="0.45">
      <c r="A705" s="188" t="s">
        <v>5987</v>
      </c>
      <c r="B705" s="191" t="s">
        <v>7209</v>
      </c>
      <c r="C705" s="189" t="s">
        <v>5988</v>
      </c>
    </row>
    <row r="706" spans="1:3" ht="17.55" customHeight="1" x14ac:dyDescent="0.45">
      <c r="A706" s="188" t="s">
        <v>5989</v>
      </c>
      <c r="B706" s="191" t="s">
        <v>7209</v>
      </c>
      <c r="C706" s="189" t="s">
        <v>5990</v>
      </c>
    </row>
    <row r="707" spans="1:3" ht="17.55" customHeight="1" x14ac:dyDescent="0.45">
      <c r="A707" s="188" t="s">
        <v>5991</v>
      </c>
      <c r="B707" s="191" t="s">
        <v>7109</v>
      </c>
      <c r="C707" s="189" t="s">
        <v>5974</v>
      </c>
    </row>
    <row r="708" spans="1:3" ht="17.55" customHeight="1" x14ac:dyDescent="0.45">
      <c r="A708" s="188" t="s">
        <v>5992</v>
      </c>
      <c r="B708" s="191" t="s">
        <v>7109</v>
      </c>
      <c r="C708" s="189" t="s">
        <v>5976</v>
      </c>
    </row>
    <row r="709" spans="1:3" ht="17.55" customHeight="1" x14ac:dyDescent="0.45">
      <c r="A709" s="188" t="s">
        <v>5993</v>
      </c>
      <c r="B709" s="191" t="s">
        <v>7109</v>
      </c>
      <c r="C709" s="189" t="s">
        <v>7210</v>
      </c>
    </row>
    <row r="710" spans="1:3" ht="17.55" customHeight="1" x14ac:dyDescent="0.45">
      <c r="A710" s="188" t="s">
        <v>5994</v>
      </c>
      <c r="B710" s="191" t="s">
        <v>7086</v>
      </c>
      <c r="C710" s="189" t="s">
        <v>5995</v>
      </c>
    </row>
    <row r="711" spans="1:3" ht="17.55" customHeight="1" x14ac:dyDescent="0.45">
      <c r="A711" s="188" t="s">
        <v>5996</v>
      </c>
      <c r="B711" s="191" t="s">
        <v>7086</v>
      </c>
      <c r="C711" s="189" t="s">
        <v>5997</v>
      </c>
    </row>
    <row r="712" spans="1:3" ht="17.55" customHeight="1" x14ac:dyDescent="0.45">
      <c r="A712" s="188" t="s">
        <v>5998</v>
      </c>
      <c r="B712" s="193" t="s">
        <v>7086</v>
      </c>
      <c r="C712" s="189" t="s">
        <v>5999</v>
      </c>
    </row>
    <row r="713" spans="1:3" ht="17.55" customHeight="1" x14ac:dyDescent="0.45">
      <c r="A713" s="188" t="s">
        <v>6000</v>
      </c>
      <c r="B713" s="193" t="s">
        <v>7119</v>
      </c>
      <c r="C713" s="189" t="s">
        <v>6001</v>
      </c>
    </row>
    <row r="714" spans="1:3" ht="17.55" customHeight="1" x14ac:dyDescent="0.45">
      <c r="A714" s="188" t="s">
        <v>6002</v>
      </c>
      <c r="B714" s="193" t="s">
        <v>7119</v>
      </c>
      <c r="C714" s="189" t="s">
        <v>6003</v>
      </c>
    </row>
    <row r="715" spans="1:3" ht="17.55" customHeight="1" x14ac:dyDescent="0.45">
      <c r="A715" s="188" t="s">
        <v>6004</v>
      </c>
      <c r="B715" s="193" t="s">
        <v>7119</v>
      </c>
      <c r="C715" s="189" t="s">
        <v>6005</v>
      </c>
    </row>
    <row r="716" spans="1:3" ht="17.55" customHeight="1" x14ac:dyDescent="0.45">
      <c r="A716" s="188" t="s">
        <v>6006</v>
      </c>
      <c r="B716" s="193" t="s">
        <v>7122</v>
      </c>
      <c r="C716" s="189" t="s">
        <v>6007</v>
      </c>
    </row>
    <row r="717" spans="1:3" ht="17.55" customHeight="1" x14ac:dyDescent="0.45">
      <c r="A717" s="188" t="s">
        <v>6008</v>
      </c>
      <c r="B717" s="193" t="s">
        <v>7122</v>
      </c>
      <c r="C717" s="189" t="s">
        <v>6009</v>
      </c>
    </row>
    <row r="718" spans="1:3" ht="17.55" customHeight="1" x14ac:dyDescent="0.45">
      <c r="A718" s="188" t="s">
        <v>6010</v>
      </c>
      <c r="B718" s="193" t="s">
        <v>7122</v>
      </c>
      <c r="C718" s="189" t="s">
        <v>6011</v>
      </c>
    </row>
    <row r="719" spans="1:3" ht="17.55" customHeight="1" x14ac:dyDescent="0.45">
      <c r="A719" s="188" t="s">
        <v>6012</v>
      </c>
      <c r="B719" s="193" t="s">
        <v>7092</v>
      </c>
      <c r="C719" s="189" t="s">
        <v>6013</v>
      </c>
    </row>
    <row r="720" spans="1:3" ht="17.55" customHeight="1" x14ac:dyDescent="0.45">
      <c r="A720" s="188" t="s">
        <v>6014</v>
      </c>
      <c r="B720" s="193" t="s">
        <v>7092</v>
      </c>
      <c r="C720" s="189" t="s">
        <v>6015</v>
      </c>
    </row>
    <row r="721" spans="1:3" ht="17.55" customHeight="1" x14ac:dyDescent="0.45">
      <c r="A721" s="188" t="s">
        <v>6016</v>
      </c>
      <c r="B721" s="193" t="s">
        <v>7092</v>
      </c>
      <c r="C721" s="189" t="s">
        <v>6017</v>
      </c>
    </row>
    <row r="722" spans="1:3" ht="17.55" customHeight="1" x14ac:dyDescent="0.45">
      <c r="A722" s="188" t="s">
        <v>6018</v>
      </c>
      <c r="B722" s="193" t="s">
        <v>7133</v>
      </c>
      <c r="C722" s="189" t="s">
        <v>6019</v>
      </c>
    </row>
    <row r="723" spans="1:3" ht="17.55" customHeight="1" x14ac:dyDescent="0.45">
      <c r="A723" s="188" t="s">
        <v>6020</v>
      </c>
      <c r="B723" s="193" t="s">
        <v>7133</v>
      </c>
      <c r="C723" s="189" t="s">
        <v>6021</v>
      </c>
    </row>
    <row r="724" spans="1:3" ht="17.55" customHeight="1" x14ac:dyDescent="0.45">
      <c r="A724" s="188" t="s">
        <v>6022</v>
      </c>
      <c r="B724" s="193" t="s">
        <v>7133</v>
      </c>
      <c r="C724" s="189" t="s">
        <v>7211</v>
      </c>
    </row>
    <row r="725" spans="1:3" ht="17.55" customHeight="1" x14ac:dyDescent="0.45">
      <c r="A725" s="188" t="s">
        <v>6024</v>
      </c>
      <c r="B725" s="193" t="s">
        <v>7092</v>
      </c>
      <c r="C725" s="189" t="s">
        <v>6025</v>
      </c>
    </row>
    <row r="726" spans="1:3" ht="17.55" customHeight="1" x14ac:dyDescent="0.45">
      <c r="A726" s="188" t="s">
        <v>6026</v>
      </c>
      <c r="B726" s="193" t="s">
        <v>7092</v>
      </c>
      <c r="C726" s="189" t="s">
        <v>7212</v>
      </c>
    </row>
    <row r="727" spans="1:3" ht="17.55" customHeight="1" x14ac:dyDescent="0.45">
      <c r="A727" s="188" t="s">
        <v>6027</v>
      </c>
      <c r="B727" s="193" t="s">
        <v>7156</v>
      </c>
      <c r="C727" s="189" t="s">
        <v>6029</v>
      </c>
    </row>
    <row r="728" spans="1:3" ht="17.55" customHeight="1" x14ac:dyDescent="0.45">
      <c r="A728" s="188" t="s">
        <v>6028</v>
      </c>
      <c r="B728" s="193" t="s">
        <v>7156</v>
      </c>
      <c r="C728" s="189" t="s">
        <v>7213</v>
      </c>
    </row>
    <row r="729" spans="1:3" ht="17.55" customHeight="1" x14ac:dyDescent="0.45">
      <c r="A729" s="188" t="s">
        <v>6030</v>
      </c>
      <c r="B729" s="193" t="s">
        <v>7092</v>
      </c>
      <c r="C729" s="189" t="s">
        <v>6035</v>
      </c>
    </row>
    <row r="730" spans="1:3" ht="17.55" customHeight="1" x14ac:dyDescent="0.45">
      <c r="A730" s="188" t="s">
        <v>6032</v>
      </c>
      <c r="B730" s="193" t="s">
        <v>7156</v>
      </c>
      <c r="C730" s="189" t="s">
        <v>7214</v>
      </c>
    </row>
    <row r="731" spans="1:3" ht="17.55" customHeight="1" x14ac:dyDescent="0.45">
      <c r="A731" s="188" t="s">
        <v>6034</v>
      </c>
      <c r="B731" s="193" t="s">
        <v>7158</v>
      </c>
      <c r="C731" s="189" t="s">
        <v>6039</v>
      </c>
    </row>
    <row r="732" spans="1:3" ht="17.55" customHeight="1" x14ac:dyDescent="0.45">
      <c r="A732" s="188" t="s">
        <v>6036</v>
      </c>
      <c r="B732" s="193" t="s">
        <v>7158</v>
      </c>
      <c r="C732" s="189" t="s">
        <v>6041</v>
      </c>
    </row>
    <row r="733" spans="1:3" ht="17.55" customHeight="1" x14ac:dyDescent="0.45">
      <c r="A733" s="188" t="s">
        <v>6038</v>
      </c>
      <c r="B733" s="193" t="s">
        <v>7099</v>
      </c>
      <c r="C733" s="189" t="s">
        <v>7215</v>
      </c>
    </row>
    <row r="734" spans="1:3" ht="17.55" customHeight="1" x14ac:dyDescent="0.45">
      <c r="A734" s="188" t="s">
        <v>6040</v>
      </c>
      <c r="B734" s="193" t="s">
        <v>7099</v>
      </c>
      <c r="C734" s="189" t="s">
        <v>6045</v>
      </c>
    </row>
    <row r="735" spans="1:3" ht="17.55" customHeight="1" x14ac:dyDescent="0.45">
      <c r="A735" s="188" t="s">
        <v>6042</v>
      </c>
      <c r="B735" s="193" t="s">
        <v>7109</v>
      </c>
      <c r="C735" s="189" t="s">
        <v>6047</v>
      </c>
    </row>
    <row r="736" spans="1:3" ht="17.55" customHeight="1" x14ac:dyDescent="0.45">
      <c r="A736" s="188" t="s">
        <v>6043</v>
      </c>
      <c r="B736" s="193" t="s">
        <v>7109</v>
      </c>
      <c r="C736" s="189" t="s">
        <v>7216</v>
      </c>
    </row>
    <row r="737" spans="1:3" ht="17.55" customHeight="1" x14ac:dyDescent="0.45">
      <c r="A737" s="188" t="s">
        <v>6044</v>
      </c>
      <c r="B737" s="193" t="s">
        <v>7086</v>
      </c>
      <c r="C737" s="189" t="s">
        <v>6052</v>
      </c>
    </row>
    <row r="738" spans="1:3" ht="17.55" customHeight="1" x14ac:dyDescent="0.45">
      <c r="A738" s="188" t="s">
        <v>6046</v>
      </c>
      <c r="B738" s="193" t="s">
        <v>7119</v>
      </c>
      <c r="C738" s="189" t="s">
        <v>6054</v>
      </c>
    </row>
    <row r="739" spans="1:3" ht="17.55" customHeight="1" x14ac:dyDescent="0.45">
      <c r="A739" s="188" t="s">
        <v>6048</v>
      </c>
      <c r="B739" s="193" t="s">
        <v>7167</v>
      </c>
      <c r="C739" s="189" t="s">
        <v>6055</v>
      </c>
    </row>
    <row r="740" spans="1:3" ht="17.55" customHeight="1" x14ac:dyDescent="0.45">
      <c r="A740" s="188" t="s">
        <v>6049</v>
      </c>
      <c r="B740" s="193" t="s">
        <v>7170</v>
      </c>
      <c r="C740" s="189" t="s">
        <v>7217</v>
      </c>
    </row>
    <row r="741" spans="1:3" ht="17.55" customHeight="1" x14ac:dyDescent="0.45">
      <c r="A741" s="188" t="s">
        <v>6051</v>
      </c>
      <c r="B741" s="193" t="s">
        <v>7086</v>
      </c>
      <c r="C741" s="189" t="s">
        <v>7218</v>
      </c>
    </row>
    <row r="742" spans="1:3" ht="17.55" customHeight="1" x14ac:dyDescent="0.45">
      <c r="A742" s="188" t="s">
        <v>6053</v>
      </c>
      <c r="B742" s="193" t="s">
        <v>7219</v>
      </c>
      <c r="C742" s="189" t="s">
        <v>7220</v>
      </c>
    </row>
    <row r="743" spans="1:3" ht="17.55" customHeight="1" x14ac:dyDescent="0.45">
      <c r="A743" s="188" t="s">
        <v>6056</v>
      </c>
      <c r="B743" s="193" t="s">
        <v>7086</v>
      </c>
      <c r="C743" s="189" t="s">
        <v>7221</v>
      </c>
    </row>
    <row r="744" spans="1:3" ht="17.55" customHeight="1" x14ac:dyDescent="0.45">
      <c r="A744" s="188" t="s">
        <v>6057</v>
      </c>
      <c r="B744" s="193" t="s">
        <v>7219</v>
      </c>
      <c r="C744" s="189" t="s">
        <v>7222</v>
      </c>
    </row>
    <row r="745" spans="1:3" ht="17.55" customHeight="1" x14ac:dyDescent="0.45">
      <c r="A745" s="188" t="s">
        <v>6058</v>
      </c>
      <c r="B745" s="193" t="s">
        <v>7158</v>
      </c>
      <c r="C745" s="189" t="s">
        <v>7223</v>
      </c>
    </row>
    <row r="746" spans="1:3" ht="17.55" customHeight="1" x14ac:dyDescent="0.45">
      <c r="A746" s="188" t="s">
        <v>6060</v>
      </c>
      <c r="B746" s="193" t="s">
        <v>7086</v>
      </c>
      <c r="C746" s="189" t="s">
        <v>7224</v>
      </c>
    </row>
    <row r="747" spans="1:3" ht="17.55" customHeight="1" x14ac:dyDescent="0.45">
      <c r="A747" s="188" t="s">
        <v>6061</v>
      </c>
      <c r="B747" s="193" t="s">
        <v>7086</v>
      </c>
      <c r="C747" s="189" t="s">
        <v>7225</v>
      </c>
    </row>
    <row r="748" spans="1:3" ht="17.55" customHeight="1" x14ac:dyDescent="0.45">
      <c r="A748" s="188" t="s">
        <v>6062</v>
      </c>
      <c r="B748" s="193" t="s">
        <v>7086</v>
      </c>
      <c r="C748" s="189" t="s">
        <v>7226</v>
      </c>
    </row>
    <row r="749" spans="1:3" ht="17.55" customHeight="1" x14ac:dyDescent="0.45">
      <c r="A749" s="188" t="s">
        <v>6063</v>
      </c>
      <c r="B749" s="193" t="s">
        <v>7158</v>
      </c>
      <c r="C749" s="189" t="s">
        <v>6070</v>
      </c>
    </row>
    <row r="750" spans="1:3" ht="17.55" customHeight="1" x14ac:dyDescent="0.45">
      <c r="A750" s="188" t="s">
        <v>6064</v>
      </c>
      <c r="B750" s="193" t="s">
        <v>7158</v>
      </c>
      <c r="C750" s="189" t="s">
        <v>6072</v>
      </c>
    </row>
    <row r="751" spans="1:3" ht="17.55" customHeight="1" x14ac:dyDescent="0.45">
      <c r="A751" s="188" t="s">
        <v>6065</v>
      </c>
      <c r="B751" s="193" t="s">
        <v>7158</v>
      </c>
      <c r="C751" s="189" t="s">
        <v>6074</v>
      </c>
    </row>
    <row r="752" spans="1:3" ht="17.55" customHeight="1" x14ac:dyDescent="0.45">
      <c r="A752" s="188" t="s">
        <v>6066</v>
      </c>
      <c r="B752" s="193" t="s">
        <v>7177</v>
      </c>
      <c r="C752" s="189" t="s">
        <v>6076</v>
      </c>
    </row>
    <row r="753" spans="1:3" ht="17.55" customHeight="1" x14ac:dyDescent="0.45">
      <c r="A753" s="188" t="s">
        <v>6067</v>
      </c>
      <c r="B753" s="193" t="s">
        <v>7177</v>
      </c>
      <c r="C753" s="189" t="s">
        <v>6078</v>
      </c>
    </row>
    <row r="754" spans="1:3" ht="17.55" customHeight="1" x14ac:dyDescent="0.45">
      <c r="A754" s="188" t="s">
        <v>6069</v>
      </c>
      <c r="B754" s="193" t="s">
        <v>7177</v>
      </c>
      <c r="C754" s="189" t="s">
        <v>6080</v>
      </c>
    </row>
    <row r="755" spans="1:3" ht="17.55" customHeight="1" x14ac:dyDescent="0.45">
      <c r="A755" s="188" t="s">
        <v>6071</v>
      </c>
      <c r="B755" s="193" t="s">
        <v>7092</v>
      </c>
      <c r="C755" s="189" t="s">
        <v>6082</v>
      </c>
    </row>
    <row r="756" spans="1:3" ht="17.55" customHeight="1" x14ac:dyDescent="0.45">
      <c r="A756" s="188" t="s">
        <v>6073</v>
      </c>
      <c r="B756" s="193" t="s">
        <v>7092</v>
      </c>
      <c r="C756" s="189" t="s">
        <v>6084</v>
      </c>
    </row>
    <row r="757" spans="1:3" ht="17.55" customHeight="1" x14ac:dyDescent="0.45">
      <c r="A757" s="188" t="s">
        <v>6075</v>
      </c>
      <c r="B757" s="193" t="s">
        <v>7092</v>
      </c>
      <c r="C757" s="189" t="s">
        <v>6086</v>
      </c>
    </row>
    <row r="758" spans="1:3" ht="17.55" customHeight="1" x14ac:dyDescent="0.45">
      <c r="A758" s="188" t="s">
        <v>6077</v>
      </c>
      <c r="B758" s="193" t="s">
        <v>7099</v>
      </c>
      <c r="C758" s="189" t="s">
        <v>6088</v>
      </c>
    </row>
    <row r="759" spans="1:3" ht="17.55" customHeight="1" x14ac:dyDescent="0.45">
      <c r="A759" s="188" t="s">
        <v>6079</v>
      </c>
      <c r="B759" s="193" t="s">
        <v>7099</v>
      </c>
      <c r="C759" s="189" t="s">
        <v>6090</v>
      </c>
    </row>
    <row r="760" spans="1:3" ht="17.55" customHeight="1" x14ac:dyDescent="0.45">
      <c r="A760" s="188" t="s">
        <v>6081</v>
      </c>
      <c r="B760" s="193" t="s">
        <v>7099</v>
      </c>
      <c r="C760" s="189" t="s">
        <v>6092</v>
      </c>
    </row>
    <row r="761" spans="1:3" ht="17.55" customHeight="1" x14ac:dyDescent="0.45">
      <c r="A761" s="188" t="s">
        <v>6083</v>
      </c>
      <c r="B761" s="193" t="s">
        <v>7133</v>
      </c>
      <c r="C761" s="189" t="s">
        <v>6094</v>
      </c>
    </row>
    <row r="762" spans="1:3" ht="17.55" customHeight="1" x14ac:dyDescent="0.45">
      <c r="A762" s="188" t="s">
        <v>6085</v>
      </c>
      <c r="B762" s="193" t="s">
        <v>7133</v>
      </c>
      <c r="C762" s="189" t="s">
        <v>6096</v>
      </c>
    </row>
    <row r="763" spans="1:3" ht="17.55" customHeight="1" x14ac:dyDescent="0.45">
      <c r="A763" s="188" t="s">
        <v>6087</v>
      </c>
      <c r="B763" s="193" t="s">
        <v>7133</v>
      </c>
      <c r="C763" s="189" t="s">
        <v>7227</v>
      </c>
    </row>
    <row r="764" spans="1:3" ht="17.55" customHeight="1" x14ac:dyDescent="0.45">
      <c r="A764" s="188" t="s">
        <v>6089</v>
      </c>
      <c r="B764" s="193" t="s">
        <v>7086</v>
      </c>
      <c r="C764" s="189" t="s">
        <v>6100</v>
      </c>
    </row>
    <row r="765" spans="1:3" ht="17.55" customHeight="1" x14ac:dyDescent="0.45">
      <c r="A765" s="188" t="s">
        <v>6091</v>
      </c>
      <c r="B765" s="193" t="s">
        <v>7086</v>
      </c>
      <c r="C765" s="189" t="s">
        <v>6102</v>
      </c>
    </row>
    <row r="766" spans="1:3" ht="17.55" customHeight="1" x14ac:dyDescent="0.45">
      <c r="A766" s="188" t="s">
        <v>6093</v>
      </c>
      <c r="B766" s="193" t="s">
        <v>7086</v>
      </c>
      <c r="C766" s="189" t="s">
        <v>6104</v>
      </c>
    </row>
    <row r="767" spans="1:3" ht="17.55" customHeight="1" x14ac:dyDescent="0.45">
      <c r="A767" s="188" t="s">
        <v>6095</v>
      </c>
      <c r="B767" s="193" t="s">
        <v>7092</v>
      </c>
      <c r="C767" s="189" t="s">
        <v>6106</v>
      </c>
    </row>
    <row r="768" spans="1:3" ht="17.55" customHeight="1" x14ac:dyDescent="0.45">
      <c r="A768" s="188" t="s">
        <v>6097</v>
      </c>
      <c r="B768" s="193" t="s">
        <v>7092</v>
      </c>
      <c r="C768" s="189" t="s">
        <v>6108</v>
      </c>
    </row>
    <row r="769" spans="1:3" ht="17.55" customHeight="1" x14ac:dyDescent="0.45">
      <c r="A769" s="188" t="s">
        <v>6099</v>
      </c>
      <c r="B769" s="193" t="s">
        <v>7092</v>
      </c>
      <c r="C769" s="189" t="s">
        <v>1858</v>
      </c>
    </row>
    <row r="770" spans="1:3" ht="17.55" customHeight="1" x14ac:dyDescent="0.45">
      <c r="A770" s="188" t="s">
        <v>6101</v>
      </c>
      <c r="B770" s="193" t="s">
        <v>7099</v>
      </c>
      <c r="C770" s="189" t="s">
        <v>7228</v>
      </c>
    </row>
    <row r="771" spans="1:3" ht="17.55" customHeight="1" x14ac:dyDescent="0.45">
      <c r="A771" s="188" t="s">
        <v>6103</v>
      </c>
      <c r="B771" s="193" t="s">
        <v>7099</v>
      </c>
      <c r="C771" s="189" t="s">
        <v>7229</v>
      </c>
    </row>
    <row r="772" spans="1:3" ht="17.55" customHeight="1" x14ac:dyDescent="0.45">
      <c r="A772" s="188" t="s">
        <v>6105</v>
      </c>
      <c r="B772" s="193" t="s">
        <v>7099</v>
      </c>
      <c r="C772" s="189" t="s">
        <v>7230</v>
      </c>
    </row>
    <row r="773" spans="1:3" ht="17.55" customHeight="1" x14ac:dyDescent="0.45">
      <c r="A773" s="188" t="s">
        <v>6107</v>
      </c>
      <c r="B773" s="193" t="s">
        <v>7109</v>
      </c>
      <c r="C773" s="189" t="s">
        <v>7231</v>
      </c>
    </row>
    <row r="774" spans="1:3" ht="17.55" customHeight="1" x14ac:dyDescent="0.45">
      <c r="A774" s="188" t="s">
        <v>6109</v>
      </c>
      <c r="B774" s="193" t="s">
        <v>7109</v>
      </c>
      <c r="C774" s="189" t="s">
        <v>7232</v>
      </c>
    </row>
    <row r="775" spans="1:3" ht="17.55" customHeight="1" x14ac:dyDescent="0.45">
      <c r="A775" s="188" t="s">
        <v>6110</v>
      </c>
      <c r="B775" s="193" t="s">
        <v>7109</v>
      </c>
      <c r="C775" s="189" t="s">
        <v>7233</v>
      </c>
    </row>
    <row r="776" spans="1:3" ht="17.55" customHeight="1" x14ac:dyDescent="0.45">
      <c r="A776" s="188" t="s">
        <v>6111</v>
      </c>
      <c r="B776" s="193" t="s">
        <v>7170</v>
      </c>
      <c r="C776" s="189" t="s">
        <v>6120</v>
      </c>
    </row>
    <row r="777" spans="1:3" ht="17.55" customHeight="1" x14ac:dyDescent="0.45">
      <c r="A777" s="188" t="s">
        <v>6112</v>
      </c>
      <c r="B777" s="193" t="s">
        <v>7170</v>
      </c>
      <c r="C777" s="189" t="s">
        <v>6121</v>
      </c>
    </row>
    <row r="778" spans="1:3" ht="17.55" customHeight="1" x14ac:dyDescent="0.45">
      <c r="A778" s="188" t="s">
        <v>6113</v>
      </c>
      <c r="B778" s="193" t="s">
        <v>7170</v>
      </c>
      <c r="C778" s="189" t="s">
        <v>7234</v>
      </c>
    </row>
    <row r="779" spans="1:3" ht="17.55" customHeight="1" x14ac:dyDescent="0.45">
      <c r="A779" s="188" t="s">
        <v>6114</v>
      </c>
      <c r="B779" s="193" t="s">
        <v>7235</v>
      </c>
      <c r="C779" s="189" t="s">
        <v>6123</v>
      </c>
    </row>
    <row r="780" spans="1:3" ht="17.55" customHeight="1" x14ac:dyDescent="0.45">
      <c r="A780" s="188" t="s">
        <v>6115</v>
      </c>
      <c r="B780" s="193" t="s">
        <v>7235</v>
      </c>
      <c r="C780" s="189" t="s">
        <v>6124</v>
      </c>
    </row>
    <row r="781" spans="1:3" ht="17.55" customHeight="1" x14ac:dyDescent="0.45">
      <c r="A781" s="188" t="s">
        <v>6116</v>
      </c>
      <c r="B781" s="193" t="s">
        <v>7235</v>
      </c>
      <c r="C781" s="189" t="s">
        <v>6125</v>
      </c>
    </row>
    <row r="782" spans="1:3" ht="17.55" customHeight="1" x14ac:dyDescent="0.45">
      <c r="A782" s="188" t="s">
        <v>6117</v>
      </c>
      <c r="B782" s="193" t="s">
        <v>7236</v>
      </c>
      <c r="C782" s="189" t="s">
        <v>6127</v>
      </c>
    </row>
    <row r="783" spans="1:3" ht="17.55" customHeight="1" x14ac:dyDescent="0.45">
      <c r="A783" s="188" t="s">
        <v>6118</v>
      </c>
      <c r="B783" s="193" t="s">
        <v>7236</v>
      </c>
      <c r="C783" s="189" t="s">
        <v>6128</v>
      </c>
    </row>
    <row r="784" spans="1:3" ht="17.55" customHeight="1" x14ac:dyDescent="0.45">
      <c r="A784" s="188" t="s">
        <v>6119</v>
      </c>
      <c r="B784" s="193" t="s">
        <v>7236</v>
      </c>
      <c r="C784" s="189" t="s">
        <v>7237</v>
      </c>
    </row>
    <row r="785" spans="1:3" ht="17.55" customHeight="1" x14ac:dyDescent="0.45">
      <c r="A785" s="188" t="s">
        <v>6129</v>
      </c>
      <c r="B785" s="193" t="s">
        <v>7086</v>
      </c>
      <c r="C785" s="189" t="s">
        <v>6470</v>
      </c>
    </row>
    <row r="786" spans="1:3" ht="17.55" customHeight="1" x14ac:dyDescent="0.45">
      <c r="A786" s="188" t="s">
        <v>1859</v>
      </c>
      <c r="B786" s="193" t="s">
        <v>7086</v>
      </c>
      <c r="C786" s="189" t="s">
        <v>6471</v>
      </c>
    </row>
    <row r="787" spans="1:3" ht="17.55" customHeight="1" x14ac:dyDescent="0.45">
      <c r="A787" s="188" t="s">
        <v>1860</v>
      </c>
      <c r="B787" s="193" t="s">
        <v>7086</v>
      </c>
      <c r="C787" s="189" t="s">
        <v>6472</v>
      </c>
    </row>
    <row r="788" spans="1:3" ht="17.55" customHeight="1" x14ac:dyDescent="0.45">
      <c r="A788" s="188" t="s">
        <v>1861</v>
      </c>
      <c r="B788" s="193" t="s">
        <v>7177</v>
      </c>
      <c r="C788" s="189" t="s">
        <v>7238</v>
      </c>
    </row>
    <row r="789" spans="1:3" ht="17.55" customHeight="1" x14ac:dyDescent="0.45">
      <c r="A789" s="188" t="s">
        <v>1862</v>
      </c>
      <c r="B789" s="193" t="s">
        <v>7177</v>
      </c>
      <c r="C789" s="189" t="s">
        <v>7239</v>
      </c>
    </row>
    <row r="790" spans="1:3" ht="17.55" customHeight="1" x14ac:dyDescent="0.45">
      <c r="A790" s="188" t="s">
        <v>1863</v>
      </c>
      <c r="B790" s="193" t="s">
        <v>7167</v>
      </c>
      <c r="C790" s="189" t="s">
        <v>7240</v>
      </c>
    </row>
    <row r="791" spans="1:3" ht="17.55" customHeight="1" x14ac:dyDescent="0.45">
      <c r="A791" s="188" t="s">
        <v>1864</v>
      </c>
      <c r="B791" s="193" t="s">
        <v>7167</v>
      </c>
      <c r="C791" s="189" t="s">
        <v>7241</v>
      </c>
    </row>
    <row r="792" spans="1:3" ht="17.55" customHeight="1" x14ac:dyDescent="0.45">
      <c r="A792" s="188" t="s">
        <v>1865</v>
      </c>
      <c r="B792" s="193" t="s">
        <v>7209</v>
      </c>
      <c r="C792" s="189" t="s">
        <v>7242</v>
      </c>
    </row>
    <row r="793" spans="1:3" ht="17.55" customHeight="1" x14ac:dyDescent="0.45">
      <c r="A793" s="188" t="s">
        <v>1866</v>
      </c>
      <c r="B793" s="193" t="s">
        <v>7209</v>
      </c>
      <c r="C793" s="189" t="s">
        <v>7243</v>
      </c>
    </row>
    <row r="794" spans="1:3" ht="17.55" customHeight="1" x14ac:dyDescent="0.45">
      <c r="A794" s="188" t="s">
        <v>1867</v>
      </c>
      <c r="B794" s="193" t="s">
        <v>7209</v>
      </c>
      <c r="C794" s="189" t="s">
        <v>7244</v>
      </c>
    </row>
    <row r="795" spans="1:3" ht="17.55" customHeight="1" x14ac:dyDescent="0.45">
      <c r="A795" s="188" t="s">
        <v>1868</v>
      </c>
      <c r="B795" s="193" t="s">
        <v>7209</v>
      </c>
      <c r="C795" s="189" t="s">
        <v>7245</v>
      </c>
    </row>
    <row r="796" spans="1:3" ht="17.55" customHeight="1" x14ac:dyDescent="0.45">
      <c r="A796" s="188" t="s">
        <v>1869</v>
      </c>
      <c r="B796" s="193" t="s">
        <v>7246</v>
      </c>
      <c r="C796" s="189" t="s">
        <v>7247</v>
      </c>
    </row>
    <row r="797" spans="1:3" ht="17.55" customHeight="1" x14ac:dyDescent="0.45">
      <c r="A797" s="188" t="s">
        <v>1870</v>
      </c>
      <c r="B797" s="193" t="s">
        <v>7248</v>
      </c>
      <c r="C797" s="189" t="s">
        <v>7249</v>
      </c>
    </row>
    <row r="798" spans="1:3" ht="17.55" customHeight="1" x14ac:dyDescent="0.45">
      <c r="A798" s="188" t="s">
        <v>1871</v>
      </c>
      <c r="B798" s="193" t="s">
        <v>7248</v>
      </c>
      <c r="C798" s="189" t="s">
        <v>7250</v>
      </c>
    </row>
    <row r="799" spans="1:3" ht="17.55" customHeight="1" x14ac:dyDescent="0.45">
      <c r="A799" s="188" t="s">
        <v>1872</v>
      </c>
      <c r="B799" s="193" t="s">
        <v>7251</v>
      </c>
      <c r="C799" s="189" t="s">
        <v>7252</v>
      </c>
    </row>
    <row r="800" spans="1:3" ht="17.55" customHeight="1" x14ac:dyDescent="0.45">
      <c r="A800" s="188" t="s">
        <v>1873</v>
      </c>
      <c r="B800" s="193" t="s">
        <v>7251</v>
      </c>
      <c r="C800" s="189" t="s">
        <v>7253</v>
      </c>
    </row>
    <row r="801" spans="1:3" ht="17.55" customHeight="1" x14ac:dyDescent="0.45">
      <c r="A801" s="188" t="s">
        <v>1874</v>
      </c>
      <c r="B801" s="193" t="s">
        <v>7251</v>
      </c>
      <c r="C801" s="189" t="s">
        <v>7254</v>
      </c>
    </row>
    <row r="802" spans="1:3" ht="17.55" customHeight="1" x14ac:dyDescent="0.45">
      <c r="A802" s="188" t="s">
        <v>2502</v>
      </c>
      <c r="B802" s="193" t="s">
        <v>7251</v>
      </c>
      <c r="C802" s="189" t="s">
        <v>7255</v>
      </c>
    </row>
    <row r="803" spans="1:3" ht="17.55" customHeight="1" x14ac:dyDescent="0.45">
      <c r="A803" s="188" t="s">
        <v>2503</v>
      </c>
      <c r="B803" s="193" t="s">
        <v>7251</v>
      </c>
      <c r="C803" s="189" t="s">
        <v>6473</v>
      </c>
    </row>
    <row r="804" spans="1:3" ht="17.55" customHeight="1" x14ac:dyDescent="0.45">
      <c r="A804" s="188" t="s">
        <v>2504</v>
      </c>
      <c r="B804" s="193" t="s">
        <v>7251</v>
      </c>
      <c r="C804" s="189" t="s">
        <v>6474</v>
      </c>
    </row>
    <row r="805" spans="1:3" ht="17.55" customHeight="1" x14ac:dyDescent="0.45">
      <c r="A805" s="188" t="s">
        <v>2505</v>
      </c>
      <c r="B805" s="193" t="s">
        <v>7256</v>
      </c>
      <c r="C805" s="189" t="s">
        <v>7257</v>
      </c>
    </row>
    <row r="806" spans="1:3" ht="17.55" customHeight="1" x14ac:dyDescent="0.45">
      <c r="A806" s="188" t="s">
        <v>2506</v>
      </c>
      <c r="B806" s="193" t="s">
        <v>7256</v>
      </c>
      <c r="C806" s="189" t="s">
        <v>7258</v>
      </c>
    </row>
    <row r="807" spans="1:3" ht="17.55" customHeight="1" x14ac:dyDescent="0.45">
      <c r="A807" s="188" t="s">
        <v>2507</v>
      </c>
      <c r="B807" s="193" t="s">
        <v>7086</v>
      </c>
      <c r="C807" s="189" t="s">
        <v>6475</v>
      </c>
    </row>
    <row r="808" spans="1:3" ht="17.55" customHeight="1" x14ac:dyDescent="0.45">
      <c r="A808" s="188" t="s">
        <v>2508</v>
      </c>
      <c r="B808" s="193" t="s">
        <v>7086</v>
      </c>
      <c r="C808" s="189" t="s">
        <v>6476</v>
      </c>
    </row>
    <row r="809" spans="1:3" ht="17.55" customHeight="1" x14ac:dyDescent="0.45">
      <c r="A809" s="188" t="s">
        <v>2509</v>
      </c>
      <c r="B809" s="193" t="s">
        <v>7177</v>
      </c>
      <c r="C809" s="189" t="s">
        <v>7259</v>
      </c>
    </row>
    <row r="810" spans="1:3" ht="17.55" customHeight="1" x14ac:dyDescent="0.45">
      <c r="A810" s="188" t="s">
        <v>2510</v>
      </c>
      <c r="B810" s="193" t="s">
        <v>7177</v>
      </c>
      <c r="C810" s="189" t="s">
        <v>7260</v>
      </c>
    </row>
    <row r="811" spans="1:3" ht="17.55" customHeight="1" x14ac:dyDescent="0.45">
      <c r="A811" s="188" t="s">
        <v>2511</v>
      </c>
      <c r="B811" s="193" t="s">
        <v>7167</v>
      </c>
      <c r="C811" s="189" t="s">
        <v>7261</v>
      </c>
    </row>
    <row r="812" spans="1:3" ht="17.55" customHeight="1" x14ac:dyDescent="0.45">
      <c r="A812" s="188" t="s">
        <v>2512</v>
      </c>
      <c r="B812" s="193" t="s">
        <v>7167</v>
      </c>
      <c r="C812" s="189" t="s">
        <v>7262</v>
      </c>
    </row>
    <row r="813" spans="1:3" ht="17.55" customHeight="1" x14ac:dyDescent="0.45">
      <c r="A813" s="188" t="s">
        <v>2513</v>
      </c>
      <c r="B813" s="193" t="s">
        <v>7209</v>
      </c>
      <c r="C813" s="189" t="s">
        <v>7263</v>
      </c>
    </row>
    <row r="814" spans="1:3" ht="17.55" customHeight="1" x14ac:dyDescent="0.45">
      <c r="A814" s="188" t="s">
        <v>2514</v>
      </c>
      <c r="B814" s="193" t="s">
        <v>7209</v>
      </c>
      <c r="C814" s="189" t="s">
        <v>7264</v>
      </c>
    </row>
    <row r="815" spans="1:3" ht="17.55" customHeight="1" x14ac:dyDescent="0.45">
      <c r="A815" s="188" t="s">
        <v>2515</v>
      </c>
      <c r="B815" s="193" t="s">
        <v>7209</v>
      </c>
      <c r="C815" s="189" t="s">
        <v>7265</v>
      </c>
    </row>
    <row r="816" spans="1:3" ht="17.55" customHeight="1" x14ac:dyDescent="0.45">
      <c r="A816" s="188" t="s">
        <v>2516</v>
      </c>
      <c r="B816" s="193" t="s">
        <v>7266</v>
      </c>
      <c r="C816" s="189" t="s">
        <v>6477</v>
      </c>
    </row>
    <row r="817" spans="1:3" ht="17.55" customHeight="1" x14ac:dyDescent="0.45">
      <c r="A817" s="188" t="s">
        <v>2517</v>
      </c>
      <c r="B817" s="193" t="s">
        <v>7246</v>
      </c>
      <c r="C817" s="189" t="s">
        <v>7267</v>
      </c>
    </row>
    <row r="818" spans="1:3" ht="17.55" customHeight="1" x14ac:dyDescent="0.45">
      <c r="A818" s="188" t="s">
        <v>2518</v>
      </c>
      <c r="B818" s="193" t="s">
        <v>7248</v>
      </c>
      <c r="C818" s="189" t="s">
        <v>7268</v>
      </c>
    </row>
    <row r="819" spans="1:3" ht="17.55" customHeight="1" x14ac:dyDescent="0.45">
      <c r="A819" s="188" t="s">
        <v>2519</v>
      </c>
      <c r="B819" s="193" t="s">
        <v>7248</v>
      </c>
      <c r="C819" s="189" t="s">
        <v>7269</v>
      </c>
    </row>
    <row r="820" spans="1:3" ht="17.55" customHeight="1" x14ac:dyDescent="0.45">
      <c r="A820" s="188" t="s">
        <v>2521</v>
      </c>
      <c r="B820" s="193" t="s">
        <v>7251</v>
      </c>
      <c r="C820" s="189" t="s">
        <v>7270</v>
      </c>
    </row>
    <row r="821" spans="1:3" ht="17.55" customHeight="1" x14ac:dyDescent="0.45">
      <c r="A821" s="188" t="s">
        <v>2523</v>
      </c>
      <c r="B821" s="193" t="s">
        <v>7251</v>
      </c>
      <c r="C821" s="189" t="s">
        <v>7271</v>
      </c>
    </row>
    <row r="822" spans="1:3" ht="17.55" customHeight="1" x14ac:dyDescent="0.45">
      <c r="A822" s="188" t="s">
        <v>2524</v>
      </c>
      <c r="B822" s="193" t="s">
        <v>7251</v>
      </c>
      <c r="C822" s="189" t="s">
        <v>6478</v>
      </c>
    </row>
    <row r="823" spans="1:3" ht="17.55" customHeight="1" x14ac:dyDescent="0.45">
      <c r="A823" s="188" t="s">
        <v>2525</v>
      </c>
      <c r="B823" s="193" t="s">
        <v>7251</v>
      </c>
      <c r="C823" s="189" t="s">
        <v>6479</v>
      </c>
    </row>
    <row r="824" spans="1:3" ht="17.55" customHeight="1" x14ac:dyDescent="0.45">
      <c r="A824" s="188" t="s">
        <v>2527</v>
      </c>
      <c r="B824" s="193" t="s">
        <v>7251</v>
      </c>
      <c r="C824" s="189" t="s">
        <v>6480</v>
      </c>
    </row>
    <row r="825" spans="1:3" ht="17.55" customHeight="1" x14ac:dyDescent="0.45">
      <c r="A825" s="188" t="s">
        <v>2528</v>
      </c>
      <c r="B825" s="193" t="s">
        <v>7256</v>
      </c>
      <c r="C825" s="189" t="s">
        <v>7272</v>
      </c>
    </row>
    <row r="826" spans="1:3" ht="17.55" customHeight="1" x14ac:dyDescent="0.45">
      <c r="A826" s="188" t="s">
        <v>2530</v>
      </c>
      <c r="B826" s="193" t="s">
        <v>7086</v>
      </c>
      <c r="C826" s="189" t="s">
        <v>2520</v>
      </c>
    </row>
    <row r="827" spans="1:3" ht="17.55" customHeight="1" x14ac:dyDescent="0.45">
      <c r="A827" s="188" t="s">
        <v>2531</v>
      </c>
      <c r="B827" s="193" t="s">
        <v>7086</v>
      </c>
      <c r="C827" s="189" t="s">
        <v>2522</v>
      </c>
    </row>
    <row r="828" spans="1:3" ht="17.55" customHeight="1" x14ac:dyDescent="0.45">
      <c r="A828" s="188" t="s">
        <v>2532</v>
      </c>
      <c r="B828" s="193" t="s">
        <v>7177</v>
      </c>
      <c r="C828" s="189" t="s">
        <v>6481</v>
      </c>
    </row>
    <row r="829" spans="1:3" ht="17.55" customHeight="1" x14ac:dyDescent="0.45">
      <c r="A829" s="188" t="s">
        <v>2533</v>
      </c>
      <c r="B829" s="193" t="s">
        <v>7177</v>
      </c>
      <c r="C829" s="189" t="s">
        <v>6482</v>
      </c>
    </row>
    <row r="830" spans="1:3" ht="17.55" customHeight="1" x14ac:dyDescent="0.45">
      <c r="A830" s="188" t="s">
        <v>2535</v>
      </c>
      <c r="B830" s="193" t="s">
        <v>7167</v>
      </c>
      <c r="C830" s="189" t="s">
        <v>2526</v>
      </c>
    </row>
    <row r="831" spans="1:3" ht="17.55" customHeight="1" x14ac:dyDescent="0.45">
      <c r="A831" s="188" t="s">
        <v>2537</v>
      </c>
      <c r="B831" s="193" t="s">
        <v>7167</v>
      </c>
      <c r="C831" s="189" t="s">
        <v>7273</v>
      </c>
    </row>
    <row r="832" spans="1:3" ht="17.55" customHeight="1" x14ac:dyDescent="0.45">
      <c r="A832" s="188" t="s">
        <v>2538</v>
      </c>
      <c r="B832" s="193" t="s">
        <v>7209</v>
      </c>
      <c r="C832" s="189" t="s">
        <v>2529</v>
      </c>
    </row>
    <row r="833" spans="1:3" ht="17.55" customHeight="1" x14ac:dyDescent="0.45">
      <c r="A833" s="188" t="s">
        <v>2540</v>
      </c>
      <c r="B833" s="193" t="s">
        <v>7209</v>
      </c>
      <c r="C833" s="189" t="s">
        <v>2526</v>
      </c>
    </row>
    <row r="834" spans="1:3" ht="17.55" customHeight="1" x14ac:dyDescent="0.45">
      <c r="A834" s="188" t="s">
        <v>2541</v>
      </c>
      <c r="B834" s="193" t="s">
        <v>7246</v>
      </c>
      <c r="C834" s="189" t="s">
        <v>2529</v>
      </c>
    </row>
    <row r="835" spans="1:3" ht="17.55" customHeight="1" x14ac:dyDescent="0.45">
      <c r="A835" s="188" t="s">
        <v>2542</v>
      </c>
      <c r="B835" s="193" t="s">
        <v>7248</v>
      </c>
      <c r="C835" s="189" t="s">
        <v>2526</v>
      </c>
    </row>
    <row r="836" spans="1:3" ht="17.55" customHeight="1" x14ac:dyDescent="0.45">
      <c r="A836" s="188" t="s">
        <v>2543</v>
      </c>
      <c r="B836" s="193" t="s">
        <v>7251</v>
      </c>
      <c r="C836" s="189" t="s">
        <v>2534</v>
      </c>
    </row>
    <row r="837" spans="1:3" ht="17.55" customHeight="1" x14ac:dyDescent="0.45">
      <c r="A837" s="188" t="s">
        <v>2544</v>
      </c>
      <c r="B837" s="193" t="s">
        <v>7251</v>
      </c>
      <c r="C837" s="189" t="s">
        <v>2536</v>
      </c>
    </row>
    <row r="838" spans="1:3" ht="17.55" customHeight="1" x14ac:dyDescent="0.45">
      <c r="A838" s="188" t="s">
        <v>2545</v>
      </c>
      <c r="B838" s="193" t="s">
        <v>7256</v>
      </c>
      <c r="C838" s="189" t="s">
        <v>7274</v>
      </c>
    </row>
    <row r="839" spans="1:3" ht="17.55" customHeight="1" x14ac:dyDescent="0.45">
      <c r="A839" s="188" t="s">
        <v>2547</v>
      </c>
      <c r="B839" s="193" t="s">
        <v>7086</v>
      </c>
      <c r="C839" s="189" t="s">
        <v>2539</v>
      </c>
    </row>
    <row r="840" spans="1:3" ht="17.55" customHeight="1" x14ac:dyDescent="0.45">
      <c r="A840" s="188" t="s">
        <v>2548</v>
      </c>
      <c r="B840" s="193" t="s">
        <v>7177</v>
      </c>
      <c r="C840" s="189" t="s">
        <v>6483</v>
      </c>
    </row>
    <row r="841" spans="1:3" ht="17.55" customHeight="1" x14ac:dyDescent="0.45">
      <c r="A841" s="188" t="s">
        <v>2550</v>
      </c>
      <c r="B841" s="193" t="s">
        <v>7177</v>
      </c>
      <c r="C841" s="189" t="s">
        <v>6484</v>
      </c>
    </row>
    <row r="842" spans="1:3" ht="17.55" customHeight="1" x14ac:dyDescent="0.45">
      <c r="A842" s="188" t="s">
        <v>2552</v>
      </c>
      <c r="B842" s="193" t="s">
        <v>7167</v>
      </c>
      <c r="C842" s="189" t="s">
        <v>2539</v>
      </c>
    </row>
    <row r="843" spans="1:3" ht="17.55" customHeight="1" x14ac:dyDescent="0.45">
      <c r="A843" s="188" t="s">
        <v>2553</v>
      </c>
      <c r="B843" s="193" t="s">
        <v>7167</v>
      </c>
      <c r="C843" s="189" t="s">
        <v>7275</v>
      </c>
    </row>
    <row r="844" spans="1:3" ht="17.55" customHeight="1" x14ac:dyDescent="0.45">
      <c r="A844" s="188" t="s">
        <v>2554</v>
      </c>
      <c r="B844" s="193" t="s">
        <v>7209</v>
      </c>
      <c r="C844" s="189" t="s">
        <v>2539</v>
      </c>
    </row>
    <row r="845" spans="1:3" ht="17.55" customHeight="1" x14ac:dyDescent="0.45">
      <c r="A845" s="188" t="s">
        <v>2556</v>
      </c>
      <c r="B845" s="193" t="s">
        <v>7246</v>
      </c>
      <c r="C845" s="189" t="s">
        <v>2546</v>
      </c>
    </row>
    <row r="846" spans="1:3" ht="17.55" customHeight="1" x14ac:dyDescent="0.45">
      <c r="A846" s="188" t="s">
        <v>2558</v>
      </c>
      <c r="B846" s="193" t="s">
        <v>7248</v>
      </c>
      <c r="C846" s="189" t="s">
        <v>2539</v>
      </c>
    </row>
    <row r="847" spans="1:3" ht="17.55" customHeight="1" x14ac:dyDescent="0.45">
      <c r="A847" s="188" t="s">
        <v>2560</v>
      </c>
      <c r="B847" s="193" t="s">
        <v>7251</v>
      </c>
      <c r="C847" s="189" t="s">
        <v>2549</v>
      </c>
    </row>
    <row r="848" spans="1:3" ht="17.55" customHeight="1" x14ac:dyDescent="0.45">
      <c r="A848" s="188" t="s">
        <v>2561</v>
      </c>
      <c r="B848" s="193" t="s">
        <v>7251</v>
      </c>
      <c r="C848" s="189" t="s">
        <v>2551</v>
      </c>
    </row>
    <row r="849" spans="1:3" ht="17.55" customHeight="1" x14ac:dyDescent="0.45">
      <c r="A849" s="188" t="s">
        <v>2562</v>
      </c>
      <c r="B849" s="193" t="s">
        <v>7256</v>
      </c>
      <c r="C849" s="189" t="s">
        <v>7276</v>
      </c>
    </row>
    <row r="850" spans="1:3" ht="17.55" customHeight="1" x14ac:dyDescent="0.45">
      <c r="A850" s="188" t="s">
        <v>2564</v>
      </c>
      <c r="B850" s="193" t="s">
        <v>7086</v>
      </c>
      <c r="C850" s="189" t="s">
        <v>6485</v>
      </c>
    </row>
    <row r="851" spans="1:3" ht="17.55" customHeight="1" x14ac:dyDescent="0.45">
      <c r="A851" s="188" t="s">
        <v>2566</v>
      </c>
      <c r="B851" s="193" t="s">
        <v>7167</v>
      </c>
      <c r="C851" s="189" t="s">
        <v>7277</v>
      </c>
    </row>
    <row r="852" spans="1:3" ht="17.55" customHeight="1" x14ac:dyDescent="0.45">
      <c r="A852" s="188" t="s">
        <v>2567</v>
      </c>
      <c r="B852" s="193" t="s">
        <v>7086</v>
      </c>
      <c r="C852" s="189" t="s">
        <v>2555</v>
      </c>
    </row>
    <row r="853" spans="1:3" ht="17.55" customHeight="1" x14ac:dyDescent="0.45">
      <c r="A853" s="188" t="s">
        <v>2568</v>
      </c>
      <c r="B853" s="193" t="s">
        <v>7086</v>
      </c>
      <c r="C853" s="189" t="s">
        <v>2557</v>
      </c>
    </row>
    <row r="854" spans="1:3" ht="17.55" customHeight="1" x14ac:dyDescent="0.45">
      <c r="A854" t="s">
        <v>2569</v>
      </c>
      <c r="B854" t="s">
        <v>7086</v>
      </c>
      <c r="C854" t="s">
        <v>2559</v>
      </c>
    </row>
    <row r="855" spans="1:3" ht="17.55" customHeight="1" x14ac:dyDescent="0.45">
      <c r="A855" t="s">
        <v>2571</v>
      </c>
      <c r="B855" t="s">
        <v>7177</v>
      </c>
      <c r="C855" t="s">
        <v>6486</v>
      </c>
    </row>
    <row r="856" spans="1:3" ht="17.55" customHeight="1" x14ac:dyDescent="0.45">
      <c r="A856" t="s">
        <v>2573</v>
      </c>
      <c r="B856" t="s">
        <v>7177</v>
      </c>
      <c r="C856" t="s">
        <v>6487</v>
      </c>
    </row>
    <row r="857" spans="1:3" ht="17.55" customHeight="1" x14ac:dyDescent="0.45">
      <c r="A857" t="s">
        <v>2575</v>
      </c>
      <c r="B857" t="s">
        <v>7167</v>
      </c>
      <c r="C857" t="s">
        <v>7278</v>
      </c>
    </row>
    <row r="858" spans="1:3" ht="17.55" customHeight="1" x14ac:dyDescent="0.45">
      <c r="A858" t="s">
        <v>2577</v>
      </c>
      <c r="B858" t="s">
        <v>7167</v>
      </c>
      <c r="C858" t="s">
        <v>7279</v>
      </c>
    </row>
    <row r="859" spans="1:3" ht="17.55" customHeight="1" x14ac:dyDescent="0.45">
      <c r="A859" t="s">
        <v>2578</v>
      </c>
      <c r="B859" t="s">
        <v>7167</v>
      </c>
      <c r="C859" t="s">
        <v>7280</v>
      </c>
    </row>
    <row r="860" spans="1:3" ht="17.55" customHeight="1" x14ac:dyDescent="0.45">
      <c r="A860" t="s">
        <v>2579</v>
      </c>
      <c r="B860" t="s">
        <v>7209</v>
      </c>
      <c r="C860" t="s">
        <v>2563</v>
      </c>
    </row>
    <row r="861" spans="1:3" ht="17.55" customHeight="1" x14ac:dyDescent="0.45">
      <c r="A861" t="s">
        <v>2581</v>
      </c>
      <c r="B861" t="s">
        <v>7209</v>
      </c>
      <c r="C861" t="s">
        <v>2565</v>
      </c>
    </row>
    <row r="862" spans="1:3" ht="17.55" customHeight="1" x14ac:dyDescent="0.45">
      <c r="A862" t="s">
        <v>2582</v>
      </c>
      <c r="B862" t="s">
        <v>7209</v>
      </c>
      <c r="C862" t="s">
        <v>2570</v>
      </c>
    </row>
    <row r="863" spans="1:3" ht="17.55" customHeight="1" x14ac:dyDescent="0.45">
      <c r="A863" t="s">
        <v>2584</v>
      </c>
      <c r="B863" t="s">
        <v>7266</v>
      </c>
      <c r="C863" t="s">
        <v>2572</v>
      </c>
    </row>
    <row r="864" spans="1:3" ht="17.55" customHeight="1" x14ac:dyDescent="0.45">
      <c r="A864" t="s">
        <v>2586</v>
      </c>
      <c r="B864" t="s">
        <v>7246</v>
      </c>
      <c r="C864" t="s">
        <v>2574</v>
      </c>
    </row>
    <row r="865" spans="1:3" ht="17.55" customHeight="1" x14ac:dyDescent="0.45">
      <c r="A865" t="s">
        <v>2588</v>
      </c>
      <c r="B865" t="s">
        <v>7246</v>
      </c>
      <c r="C865" t="s">
        <v>2576</v>
      </c>
    </row>
    <row r="866" spans="1:3" ht="17.55" customHeight="1" x14ac:dyDescent="0.45">
      <c r="A866" t="s">
        <v>2589</v>
      </c>
      <c r="B866" t="s">
        <v>7248</v>
      </c>
      <c r="C866" t="s">
        <v>2563</v>
      </c>
    </row>
    <row r="867" spans="1:3" ht="17.55" customHeight="1" x14ac:dyDescent="0.45">
      <c r="A867" t="s">
        <v>2590</v>
      </c>
      <c r="B867" t="s">
        <v>7248</v>
      </c>
      <c r="C867" t="s">
        <v>2565</v>
      </c>
    </row>
    <row r="868" spans="1:3" ht="17.55" customHeight="1" x14ac:dyDescent="0.45">
      <c r="A868" t="s">
        <v>2591</v>
      </c>
      <c r="B868" t="s">
        <v>7251</v>
      </c>
      <c r="C868" t="s">
        <v>2580</v>
      </c>
    </row>
    <row r="869" spans="1:3" ht="17.55" customHeight="1" x14ac:dyDescent="0.45">
      <c r="A869" t="s">
        <v>2592</v>
      </c>
      <c r="B869" t="s">
        <v>7251</v>
      </c>
      <c r="C869" t="s">
        <v>7281</v>
      </c>
    </row>
    <row r="870" spans="1:3" ht="17.55" customHeight="1" x14ac:dyDescent="0.45">
      <c r="A870" t="s">
        <v>2593</v>
      </c>
      <c r="B870" t="s">
        <v>7251</v>
      </c>
      <c r="C870" t="s">
        <v>2583</v>
      </c>
    </row>
    <row r="871" spans="1:3" ht="17.55" customHeight="1" x14ac:dyDescent="0.45">
      <c r="A871" t="s">
        <v>2594</v>
      </c>
      <c r="B871" t="s">
        <v>7251</v>
      </c>
      <c r="C871" t="s">
        <v>2585</v>
      </c>
    </row>
    <row r="872" spans="1:3" ht="17.55" customHeight="1" x14ac:dyDescent="0.45">
      <c r="A872" t="s">
        <v>2595</v>
      </c>
      <c r="B872" t="s">
        <v>7256</v>
      </c>
      <c r="C872" t="s">
        <v>2587</v>
      </c>
    </row>
    <row r="873" spans="1:3" ht="17.55" customHeight="1" x14ac:dyDescent="0.45">
      <c r="A873" t="s">
        <v>2597</v>
      </c>
      <c r="B873" t="s">
        <v>7256</v>
      </c>
      <c r="C873" t="s">
        <v>7282</v>
      </c>
    </row>
    <row r="874" spans="1:3" ht="17.55" customHeight="1" x14ac:dyDescent="0.45">
      <c r="A874" t="s">
        <v>2598</v>
      </c>
      <c r="B874" t="s">
        <v>7086</v>
      </c>
      <c r="C874" t="s">
        <v>6488</v>
      </c>
    </row>
    <row r="875" spans="1:3" ht="17.55" customHeight="1" x14ac:dyDescent="0.45">
      <c r="A875" t="s">
        <v>2599</v>
      </c>
      <c r="B875" t="s">
        <v>7283</v>
      </c>
      <c r="C875" t="s">
        <v>7284</v>
      </c>
    </row>
    <row r="876" spans="1:3" ht="17.55" customHeight="1" x14ac:dyDescent="0.45">
      <c r="A876" t="s">
        <v>2600</v>
      </c>
      <c r="B876" t="s">
        <v>7111</v>
      </c>
      <c r="C876" t="s">
        <v>6489</v>
      </c>
    </row>
    <row r="877" spans="1:3" ht="17.55" customHeight="1" x14ac:dyDescent="0.45">
      <c r="A877" t="s">
        <v>2601</v>
      </c>
      <c r="B877" t="s">
        <v>7111</v>
      </c>
      <c r="C877" t="s">
        <v>2596</v>
      </c>
    </row>
    <row r="878" spans="1:3" ht="17.55" customHeight="1" x14ac:dyDescent="0.45">
      <c r="A878" t="s">
        <v>2602</v>
      </c>
      <c r="B878" t="s">
        <v>7199</v>
      </c>
      <c r="C878" t="s">
        <v>7285</v>
      </c>
    </row>
    <row r="879" spans="1:3" ht="17.55" customHeight="1" x14ac:dyDescent="0.45">
      <c r="A879" t="s">
        <v>2603</v>
      </c>
      <c r="B879" t="s">
        <v>7199</v>
      </c>
      <c r="C879" t="s">
        <v>7286</v>
      </c>
    </row>
    <row r="880" spans="1:3" ht="17.55" customHeight="1" x14ac:dyDescent="0.45">
      <c r="A880" t="s">
        <v>2604</v>
      </c>
      <c r="B880" t="s">
        <v>7251</v>
      </c>
      <c r="C880" t="s">
        <v>7287</v>
      </c>
    </row>
    <row r="881" spans="1:3" ht="17.55" customHeight="1" x14ac:dyDescent="0.45">
      <c r="A881" t="s">
        <v>2605</v>
      </c>
      <c r="B881" t="s">
        <v>7251</v>
      </c>
      <c r="C881" t="s">
        <v>7288</v>
      </c>
    </row>
    <row r="882" spans="1:3" ht="17.55" customHeight="1" x14ac:dyDescent="0.45">
      <c r="A882" t="s">
        <v>2606</v>
      </c>
      <c r="B882" t="s">
        <v>7086</v>
      </c>
      <c r="C882" t="s">
        <v>6490</v>
      </c>
    </row>
    <row r="883" spans="1:3" ht="17.55" customHeight="1" x14ac:dyDescent="0.45">
      <c r="A883" t="s">
        <v>2607</v>
      </c>
      <c r="B883" t="s">
        <v>7111</v>
      </c>
      <c r="C883" t="s">
        <v>6491</v>
      </c>
    </row>
    <row r="884" spans="1:3" ht="17.55" customHeight="1" x14ac:dyDescent="0.45">
      <c r="A884" t="s">
        <v>2608</v>
      </c>
      <c r="B884" t="s">
        <v>7199</v>
      </c>
      <c r="C884" t="s">
        <v>7289</v>
      </c>
    </row>
    <row r="885" spans="1:3" ht="17.55" customHeight="1" x14ac:dyDescent="0.45">
      <c r="A885" t="s">
        <v>2609</v>
      </c>
      <c r="B885" t="s">
        <v>7086</v>
      </c>
      <c r="C885" t="s">
        <v>6492</v>
      </c>
    </row>
    <row r="886" spans="1:3" ht="17.55" customHeight="1" x14ac:dyDescent="0.45">
      <c r="A886" t="s">
        <v>1875</v>
      </c>
      <c r="B886" t="s">
        <v>7086</v>
      </c>
      <c r="C886" t="s">
        <v>7290</v>
      </c>
    </row>
    <row r="887" spans="1:3" ht="17.55" customHeight="1" x14ac:dyDescent="0.45">
      <c r="A887" t="s">
        <v>1876</v>
      </c>
      <c r="B887" t="s">
        <v>7283</v>
      </c>
      <c r="C887" t="s">
        <v>7291</v>
      </c>
    </row>
    <row r="888" spans="1:3" ht="17.55" customHeight="1" x14ac:dyDescent="0.45">
      <c r="A888" t="s">
        <v>1877</v>
      </c>
      <c r="B888" t="s">
        <v>7283</v>
      </c>
      <c r="C888" t="s">
        <v>7292</v>
      </c>
    </row>
    <row r="889" spans="1:3" ht="17.55" customHeight="1" x14ac:dyDescent="0.45">
      <c r="A889" t="s">
        <v>1878</v>
      </c>
      <c r="B889" t="s">
        <v>7293</v>
      </c>
      <c r="C889" t="s">
        <v>7294</v>
      </c>
    </row>
    <row r="890" spans="1:3" ht="17.55" customHeight="1" x14ac:dyDescent="0.45">
      <c r="A890" t="s">
        <v>1879</v>
      </c>
      <c r="B890" t="s">
        <v>7111</v>
      </c>
      <c r="C890" t="s">
        <v>6493</v>
      </c>
    </row>
    <row r="891" spans="1:3" ht="17.55" customHeight="1" x14ac:dyDescent="0.45">
      <c r="A891" t="s">
        <v>1880</v>
      </c>
      <c r="B891" t="s">
        <v>7199</v>
      </c>
      <c r="C891" t="s">
        <v>7295</v>
      </c>
    </row>
    <row r="892" spans="1:3" ht="17.55" customHeight="1" x14ac:dyDescent="0.45">
      <c r="A892" t="s">
        <v>1881</v>
      </c>
      <c r="B892" t="s">
        <v>7199</v>
      </c>
      <c r="C892" t="s">
        <v>7296</v>
      </c>
    </row>
    <row r="893" spans="1:3" ht="17.55" customHeight="1" x14ac:dyDescent="0.45">
      <c r="A893" t="s">
        <v>1882</v>
      </c>
      <c r="B893" t="s">
        <v>7199</v>
      </c>
      <c r="C893" t="s">
        <v>7297</v>
      </c>
    </row>
    <row r="894" spans="1:3" ht="17.55" customHeight="1" x14ac:dyDescent="0.45">
      <c r="A894" t="s">
        <v>1883</v>
      </c>
      <c r="B894" t="s">
        <v>7251</v>
      </c>
      <c r="C894" t="s">
        <v>7298</v>
      </c>
    </row>
    <row r="895" spans="1:3" ht="17.55" customHeight="1" x14ac:dyDescent="0.45">
      <c r="A895" t="s">
        <v>1884</v>
      </c>
      <c r="B895" t="s">
        <v>7251</v>
      </c>
      <c r="C895" t="s">
        <v>7299</v>
      </c>
    </row>
    <row r="896" spans="1:3" ht="17.55" customHeight="1" x14ac:dyDescent="0.45">
      <c r="A896" t="s">
        <v>1885</v>
      </c>
      <c r="B896" t="s">
        <v>7251</v>
      </c>
      <c r="C896" t="s">
        <v>6494</v>
      </c>
    </row>
    <row r="897" spans="1:3" ht="17.55" customHeight="1" x14ac:dyDescent="0.45">
      <c r="A897" t="s">
        <v>1886</v>
      </c>
      <c r="B897" t="s">
        <v>7300</v>
      </c>
      <c r="C897" t="s">
        <v>7301</v>
      </c>
    </row>
    <row r="898" spans="1:3" ht="17.55" customHeight="1" x14ac:dyDescent="0.45">
      <c r="A898" t="s">
        <v>1887</v>
      </c>
      <c r="B898" t="s">
        <v>7086</v>
      </c>
      <c r="C898" t="s">
        <v>6495</v>
      </c>
    </row>
    <row r="899" spans="1:3" ht="17.55" customHeight="1" x14ac:dyDescent="0.45">
      <c r="A899" t="s">
        <v>1888</v>
      </c>
      <c r="B899" t="s">
        <v>7283</v>
      </c>
      <c r="C899" t="s">
        <v>6495</v>
      </c>
    </row>
    <row r="900" spans="1:3" ht="17.55" customHeight="1" x14ac:dyDescent="0.45">
      <c r="A900" t="s">
        <v>1889</v>
      </c>
      <c r="B900" t="s">
        <v>7283</v>
      </c>
      <c r="C900" t="s">
        <v>6496</v>
      </c>
    </row>
    <row r="901" spans="1:3" ht="17.55" customHeight="1" x14ac:dyDescent="0.45">
      <c r="A901" t="s">
        <v>1890</v>
      </c>
      <c r="B901" t="s">
        <v>7293</v>
      </c>
      <c r="C901" t="s">
        <v>6497</v>
      </c>
    </row>
    <row r="902" spans="1:3" ht="17.55" customHeight="1" x14ac:dyDescent="0.45">
      <c r="A902" t="s">
        <v>2610</v>
      </c>
      <c r="B902" t="s">
        <v>7199</v>
      </c>
      <c r="C902" t="s">
        <v>6498</v>
      </c>
    </row>
    <row r="903" spans="1:3" ht="17.55" customHeight="1" x14ac:dyDescent="0.45">
      <c r="A903" t="s">
        <v>2611</v>
      </c>
      <c r="B903" t="s">
        <v>7199</v>
      </c>
      <c r="C903" t="s">
        <v>6499</v>
      </c>
    </row>
    <row r="904" spans="1:3" ht="17.55" customHeight="1" x14ac:dyDescent="0.45">
      <c r="A904" t="s">
        <v>2612</v>
      </c>
      <c r="B904" t="s">
        <v>7251</v>
      </c>
      <c r="C904" t="s">
        <v>7302</v>
      </c>
    </row>
    <row r="905" spans="1:3" ht="17.55" customHeight="1" x14ac:dyDescent="0.45">
      <c r="A905" t="s">
        <v>2613</v>
      </c>
      <c r="B905" t="s">
        <v>7086</v>
      </c>
      <c r="C905" t="s">
        <v>6500</v>
      </c>
    </row>
    <row r="906" spans="1:3" ht="17.55" customHeight="1" x14ac:dyDescent="0.45">
      <c r="A906" t="s">
        <v>2614</v>
      </c>
      <c r="B906" t="s">
        <v>7283</v>
      </c>
      <c r="C906" t="s">
        <v>6500</v>
      </c>
    </row>
    <row r="907" spans="1:3" ht="17.55" customHeight="1" x14ac:dyDescent="0.45">
      <c r="A907" t="s">
        <v>2615</v>
      </c>
      <c r="B907" t="s">
        <v>7111</v>
      </c>
      <c r="C907" t="s">
        <v>6501</v>
      </c>
    </row>
    <row r="908" spans="1:3" ht="17.55" customHeight="1" x14ac:dyDescent="0.45">
      <c r="A908" t="s">
        <v>2616</v>
      </c>
      <c r="B908" t="s">
        <v>7199</v>
      </c>
      <c r="C908" t="s">
        <v>6502</v>
      </c>
    </row>
    <row r="909" spans="1:3" ht="17.55" customHeight="1" x14ac:dyDescent="0.45">
      <c r="A909" t="s">
        <v>2617</v>
      </c>
      <c r="B909" t="s">
        <v>7199</v>
      </c>
      <c r="C909" t="s">
        <v>6503</v>
      </c>
    </row>
    <row r="910" spans="1:3" ht="17.55" customHeight="1" x14ac:dyDescent="0.45">
      <c r="A910" t="s">
        <v>2618</v>
      </c>
      <c r="B910" t="s">
        <v>7199</v>
      </c>
      <c r="C910" t="s">
        <v>6504</v>
      </c>
    </row>
    <row r="911" spans="1:3" ht="17.55" customHeight="1" x14ac:dyDescent="0.45">
      <c r="A911" t="s">
        <v>2619</v>
      </c>
      <c r="B911" t="s">
        <v>7251</v>
      </c>
      <c r="C911" t="s">
        <v>7303</v>
      </c>
    </row>
    <row r="912" spans="1:3" ht="17.55" customHeight="1" x14ac:dyDescent="0.45">
      <c r="A912" t="s">
        <v>2620</v>
      </c>
      <c r="B912" t="s">
        <v>7111</v>
      </c>
      <c r="C912" t="s">
        <v>6505</v>
      </c>
    </row>
    <row r="913" spans="1:3" ht="17.55" customHeight="1" x14ac:dyDescent="0.45">
      <c r="A913" t="s">
        <v>2621</v>
      </c>
      <c r="B913" t="s">
        <v>7111</v>
      </c>
      <c r="C913" t="s">
        <v>6506</v>
      </c>
    </row>
    <row r="914" spans="1:3" ht="17.55" customHeight="1" x14ac:dyDescent="0.45">
      <c r="A914" t="s">
        <v>2622</v>
      </c>
      <c r="B914" t="s">
        <v>7199</v>
      </c>
      <c r="C914" t="s">
        <v>7304</v>
      </c>
    </row>
    <row r="915" spans="1:3" ht="17.55" customHeight="1" x14ac:dyDescent="0.45">
      <c r="A915" t="s">
        <v>2623</v>
      </c>
      <c r="B915" t="s">
        <v>7199</v>
      </c>
      <c r="C915" t="s">
        <v>7305</v>
      </c>
    </row>
    <row r="916" spans="1:3" ht="17.55" customHeight="1" x14ac:dyDescent="0.45">
      <c r="A916" t="s">
        <v>2624</v>
      </c>
      <c r="B916" t="s">
        <v>7199</v>
      </c>
      <c r="C916" t="s">
        <v>6507</v>
      </c>
    </row>
    <row r="917" spans="1:3" ht="17.55" customHeight="1" x14ac:dyDescent="0.45">
      <c r="A917" t="s">
        <v>2625</v>
      </c>
      <c r="B917" t="s">
        <v>7199</v>
      </c>
      <c r="C917" t="s">
        <v>7306</v>
      </c>
    </row>
    <row r="918" spans="1:3" ht="17.55" customHeight="1" x14ac:dyDescent="0.45">
      <c r="A918" t="s">
        <v>2626</v>
      </c>
      <c r="B918" t="s">
        <v>7086</v>
      </c>
      <c r="C918" t="s">
        <v>6508</v>
      </c>
    </row>
    <row r="919" spans="1:3" ht="17.55" customHeight="1" x14ac:dyDescent="0.45">
      <c r="A919" t="s">
        <v>2627</v>
      </c>
      <c r="B919" t="s">
        <v>7219</v>
      </c>
      <c r="C919" t="s">
        <v>7307</v>
      </c>
    </row>
    <row r="920" spans="1:3" ht="17.55" customHeight="1" x14ac:dyDescent="0.45">
      <c r="A920" t="s">
        <v>2628</v>
      </c>
      <c r="B920" t="s">
        <v>7283</v>
      </c>
      <c r="C920" t="s">
        <v>7308</v>
      </c>
    </row>
    <row r="921" spans="1:3" ht="17.55" customHeight="1" x14ac:dyDescent="0.45">
      <c r="A921" t="s">
        <v>2629</v>
      </c>
      <c r="B921" t="s">
        <v>7283</v>
      </c>
      <c r="C921" t="s">
        <v>7309</v>
      </c>
    </row>
    <row r="922" spans="1:3" ht="17.55" customHeight="1" x14ac:dyDescent="0.45">
      <c r="A922" t="s">
        <v>2630</v>
      </c>
      <c r="B922" t="s">
        <v>7293</v>
      </c>
      <c r="C922" t="s">
        <v>7310</v>
      </c>
    </row>
    <row r="923" spans="1:3" ht="17.55" customHeight="1" x14ac:dyDescent="0.45">
      <c r="A923" t="s">
        <v>2631</v>
      </c>
      <c r="B923" t="s">
        <v>7293</v>
      </c>
      <c r="C923" t="s">
        <v>7311</v>
      </c>
    </row>
    <row r="924" spans="1:3" ht="17.55" customHeight="1" x14ac:dyDescent="0.45">
      <c r="A924" t="s">
        <v>2632</v>
      </c>
      <c r="B924" t="s">
        <v>7111</v>
      </c>
      <c r="C924" t="s">
        <v>7312</v>
      </c>
    </row>
    <row r="925" spans="1:3" ht="17.55" customHeight="1" x14ac:dyDescent="0.45">
      <c r="A925" t="s">
        <v>2633</v>
      </c>
      <c r="B925" t="s">
        <v>7209</v>
      </c>
      <c r="C925" t="s">
        <v>7313</v>
      </c>
    </row>
    <row r="926" spans="1:3" ht="17.55" customHeight="1" x14ac:dyDescent="0.45">
      <c r="A926" t="s">
        <v>2634</v>
      </c>
      <c r="B926" t="s">
        <v>7209</v>
      </c>
      <c r="C926" t="s">
        <v>7314</v>
      </c>
    </row>
    <row r="927" spans="1:3" ht="17.55" customHeight="1" x14ac:dyDescent="0.45">
      <c r="A927" t="s">
        <v>2635</v>
      </c>
      <c r="B927" t="s">
        <v>7251</v>
      </c>
      <c r="C927" t="s">
        <v>7315</v>
      </c>
    </row>
    <row r="928" spans="1:3" ht="17.55" customHeight="1" x14ac:dyDescent="0.45">
      <c r="A928" t="s">
        <v>2636</v>
      </c>
      <c r="B928" t="s">
        <v>7251</v>
      </c>
      <c r="C928" t="s">
        <v>7316</v>
      </c>
    </row>
    <row r="929" spans="1:3" ht="17.55" customHeight="1" x14ac:dyDescent="0.45">
      <c r="A929" t="s">
        <v>2637</v>
      </c>
      <c r="B929" t="s">
        <v>7251</v>
      </c>
      <c r="C929" t="s">
        <v>6509</v>
      </c>
    </row>
    <row r="930" spans="1:3" ht="17.55" customHeight="1" x14ac:dyDescent="0.45">
      <c r="A930" t="s">
        <v>2638</v>
      </c>
      <c r="B930" t="s">
        <v>7317</v>
      </c>
      <c r="C930" t="s">
        <v>7318</v>
      </c>
    </row>
    <row r="931" spans="1:3" ht="17.55" customHeight="1" x14ac:dyDescent="0.45">
      <c r="A931" t="s">
        <v>2639</v>
      </c>
      <c r="B931" t="s">
        <v>7086</v>
      </c>
      <c r="C931" t="s">
        <v>6510</v>
      </c>
    </row>
    <row r="932" spans="1:3" ht="17.55" customHeight="1" x14ac:dyDescent="0.45">
      <c r="A932" t="s">
        <v>2640</v>
      </c>
      <c r="B932" t="s">
        <v>7283</v>
      </c>
      <c r="C932" t="s">
        <v>6511</v>
      </c>
    </row>
    <row r="933" spans="1:3" ht="17.55" customHeight="1" x14ac:dyDescent="0.45">
      <c r="A933" t="s">
        <v>2641</v>
      </c>
      <c r="B933" t="s">
        <v>7293</v>
      </c>
      <c r="C933" t="s">
        <v>6512</v>
      </c>
    </row>
    <row r="934" spans="1:3" ht="17.55" customHeight="1" x14ac:dyDescent="0.45">
      <c r="A934" t="s">
        <v>2642</v>
      </c>
      <c r="B934" t="s">
        <v>7209</v>
      </c>
      <c r="C934" t="s">
        <v>6510</v>
      </c>
    </row>
    <row r="935" spans="1:3" ht="17.55" customHeight="1" x14ac:dyDescent="0.45">
      <c r="A935" t="s">
        <v>2643</v>
      </c>
      <c r="B935" t="s">
        <v>7251</v>
      </c>
      <c r="C935" t="s">
        <v>7319</v>
      </c>
    </row>
    <row r="936" spans="1:3" ht="17.55" customHeight="1" x14ac:dyDescent="0.45">
      <c r="A936" t="s">
        <v>2644</v>
      </c>
      <c r="B936" t="s">
        <v>7086</v>
      </c>
      <c r="C936" t="s">
        <v>6513</v>
      </c>
    </row>
    <row r="937" spans="1:3" ht="17.55" customHeight="1" x14ac:dyDescent="0.45">
      <c r="A937" t="s">
        <v>2645</v>
      </c>
      <c r="B937" t="s">
        <v>7219</v>
      </c>
      <c r="C937" t="s">
        <v>6513</v>
      </c>
    </row>
    <row r="938" spans="1:3" ht="17.55" customHeight="1" x14ac:dyDescent="0.45">
      <c r="A938" t="s">
        <v>2646</v>
      </c>
      <c r="B938" t="s">
        <v>7283</v>
      </c>
      <c r="C938" t="s">
        <v>6514</v>
      </c>
    </row>
    <row r="939" spans="1:3" ht="17.55" customHeight="1" x14ac:dyDescent="0.45">
      <c r="A939" t="s">
        <v>2647</v>
      </c>
      <c r="B939" t="s">
        <v>7283</v>
      </c>
      <c r="C939" t="s">
        <v>6515</v>
      </c>
    </row>
    <row r="940" spans="1:3" ht="17.55" customHeight="1" x14ac:dyDescent="0.45">
      <c r="A940" t="s">
        <v>2648</v>
      </c>
      <c r="B940" t="s">
        <v>7293</v>
      </c>
      <c r="C940" t="s">
        <v>6516</v>
      </c>
    </row>
    <row r="941" spans="1:3" ht="17.55" customHeight="1" x14ac:dyDescent="0.45">
      <c r="A941" t="s">
        <v>2649</v>
      </c>
      <c r="B941" t="s">
        <v>7209</v>
      </c>
      <c r="C941" t="s">
        <v>6513</v>
      </c>
    </row>
    <row r="942" spans="1:3" ht="17.55" customHeight="1" x14ac:dyDescent="0.45">
      <c r="A942" t="s">
        <v>2650</v>
      </c>
      <c r="B942" t="s">
        <v>7251</v>
      </c>
      <c r="C942" t="s">
        <v>7320</v>
      </c>
    </row>
    <row r="943" spans="1:3" ht="17.55" customHeight="1" x14ac:dyDescent="0.45">
      <c r="A943" t="s">
        <v>2651</v>
      </c>
      <c r="B943" t="s">
        <v>7086</v>
      </c>
      <c r="C943" t="s">
        <v>7321</v>
      </c>
    </row>
    <row r="944" spans="1:3" ht="17.55" customHeight="1" x14ac:dyDescent="0.45">
      <c r="A944" t="s">
        <v>2652</v>
      </c>
      <c r="B944" t="s">
        <v>7086</v>
      </c>
      <c r="C944" t="s">
        <v>7322</v>
      </c>
    </row>
    <row r="945" spans="1:3" ht="17.55" customHeight="1" x14ac:dyDescent="0.45">
      <c r="A945" t="s">
        <v>2653</v>
      </c>
      <c r="B945" t="s">
        <v>7086</v>
      </c>
      <c r="C945" t="s">
        <v>7323</v>
      </c>
    </row>
    <row r="946" spans="1:3" ht="17.55" customHeight="1" x14ac:dyDescent="0.45">
      <c r="A946" t="s">
        <v>2654</v>
      </c>
      <c r="B946" t="s">
        <v>7086</v>
      </c>
      <c r="C946" t="s">
        <v>7324</v>
      </c>
    </row>
    <row r="947" spans="1:3" ht="17.55" customHeight="1" x14ac:dyDescent="0.45">
      <c r="A947" t="s">
        <v>2655</v>
      </c>
      <c r="B947" t="s">
        <v>7086</v>
      </c>
      <c r="C947" t="s">
        <v>7325</v>
      </c>
    </row>
    <row r="948" spans="1:3" ht="17.55" customHeight="1" x14ac:dyDescent="0.45">
      <c r="A948" t="s">
        <v>2656</v>
      </c>
      <c r="B948" t="s">
        <v>7086</v>
      </c>
      <c r="C948" t="s">
        <v>7326</v>
      </c>
    </row>
    <row r="949" spans="1:3" ht="17.55" customHeight="1" x14ac:dyDescent="0.45">
      <c r="A949" t="s">
        <v>2657</v>
      </c>
      <c r="B949" t="s">
        <v>7086</v>
      </c>
      <c r="C949" t="s">
        <v>7327</v>
      </c>
    </row>
    <row r="950" spans="1:3" ht="17.55" customHeight="1" x14ac:dyDescent="0.45">
      <c r="A950" t="s">
        <v>2658</v>
      </c>
      <c r="B950" t="s">
        <v>7086</v>
      </c>
      <c r="C950" t="s">
        <v>6517</v>
      </c>
    </row>
    <row r="951" spans="1:3" ht="17.55" customHeight="1" x14ac:dyDescent="0.45">
      <c r="A951" t="s">
        <v>2659</v>
      </c>
      <c r="B951" t="s">
        <v>7086</v>
      </c>
      <c r="C951" t="s">
        <v>6518</v>
      </c>
    </row>
    <row r="952" spans="1:3" ht="17.55" customHeight="1" x14ac:dyDescent="0.45">
      <c r="A952" t="s">
        <v>2660</v>
      </c>
      <c r="B952" t="s">
        <v>7283</v>
      </c>
      <c r="C952" t="s">
        <v>7328</v>
      </c>
    </row>
    <row r="953" spans="1:3" ht="17.55" customHeight="1" x14ac:dyDescent="0.45">
      <c r="A953" t="s">
        <v>2661</v>
      </c>
      <c r="B953" t="s">
        <v>7283</v>
      </c>
      <c r="C953" t="s">
        <v>7329</v>
      </c>
    </row>
    <row r="954" spans="1:3" ht="17.55" customHeight="1" x14ac:dyDescent="0.45">
      <c r="A954" t="s">
        <v>2662</v>
      </c>
      <c r="B954" t="s">
        <v>7283</v>
      </c>
      <c r="C954" t="s">
        <v>7330</v>
      </c>
    </row>
    <row r="955" spans="1:3" ht="17.55" customHeight="1" x14ac:dyDescent="0.45">
      <c r="A955" t="s">
        <v>2663</v>
      </c>
      <c r="B955" t="s">
        <v>7133</v>
      </c>
      <c r="C955" t="s">
        <v>7331</v>
      </c>
    </row>
    <row r="956" spans="1:3" ht="17.55" customHeight="1" x14ac:dyDescent="0.45">
      <c r="A956" t="s">
        <v>2664</v>
      </c>
      <c r="B956" t="s">
        <v>7133</v>
      </c>
      <c r="C956" t="s">
        <v>7332</v>
      </c>
    </row>
    <row r="957" spans="1:3" ht="17.55" customHeight="1" x14ac:dyDescent="0.45">
      <c r="A957" t="s">
        <v>2665</v>
      </c>
      <c r="B957" t="s">
        <v>7133</v>
      </c>
      <c r="C957" t="s">
        <v>7333</v>
      </c>
    </row>
    <row r="958" spans="1:3" ht="17.55" customHeight="1" x14ac:dyDescent="0.45">
      <c r="A958" t="s">
        <v>2666</v>
      </c>
      <c r="B958" t="s">
        <v>7133</v>
      </c>
      <c r="C958" t="s">
        <v>7334</v>
      </c>
    </row>
    <row r="959" spans="1:3" ht="17.55" customHeight="1" x14ac:dyDescent="0.45">
      <c r="A959" t="s">
        <v>2667</v>
      </c>
      <c r="B959" t="s">
        <v>7133</v>
      </c>
      <c r="C959" t="s">
        <v>6520</v>
      </c>
    </row>
    <row r="960" spans="1:3" ht="17.55" customHeight="1" x14ac:dyDescent="0.45">
      <c r="A960" t="s">
        <v>2668</v>
      </c>
      <c r="B960" t="s">
        <v>7133</v>
      </c>
      <c r="C960" t="s">
        <v>6519</v>
      </c>
    </row>
    <row r="961" spans="1:3" ht="17.55" customHeight="1" x14ac:dyDescent="0.45">
      <c r="A961" t="s">
        <v>2669</v>
      </c>
      <c r="B961" t="s">
        <v>7133</v>
      </c>
      <c r="C961" t="s">
        <v>7335</v>
      </c>
    </row>
    <row r="962" spans="1:3" ht="17.55" customHeight="1" x14ac:dyDescent="0.45">
      <c r="A962" t="s">
        <v>2670</v>
      </c>
      <c r="B962" t="s">
        <v>7209</v>
      </c>
      <c r="C962" t="s">
        <v>7336</v>
      </c>
    </row>
    <row r="963" spans="1:3" ht="17.55" customHeight="1" x14ac:dyDescent="0.45">
      <c r="A963" t="s">
        <v>2671</v>
      </c>
      <c r="B963" t="s">
        <v>7209</v>
      </c>
      <c r="C963" t="s">
        <v>7337</v>
      </c>
    </row>
    <row r="964" spans="1:3" ht="17.55" customHeight="1" x14ac:dyDescent="0.45">
      <c r="A964" t="s">
        <v>2672</v>
      </c>
      <c r="B964" t="s">
        <v>7209</v>
      </c>
      <c r="C964" t="s">
        <v>7338</v>
      </c>
    </row>
    <row r="965" spans="1:3" ht="17.55" customHeight="1" x14ac:dyDescent="0.45">
      <c r="A965" t="s">
        <v>2673</v>
      </c>
      <c r="B965" t="s">
        <v>7209</v>
      </c>
      <c r="C965" t="s">
        <v>7339</v>
      </c>
    </row>
    <row r="966" spans="1:3" ht="17.55" customHeight="1" x14ac:dyDescent="0.45">
      <c r="A966" t="s">
        <v>2674</v>
      </c>
      <c r="B966" t="s">
        <v>7209</v>
      </c>
      <c r="C966" t="s">
        <v>7340</v>
      </c>
    </row>
    <row r="967" spans="1:3" ht="17.55" customHeight="1" x14ac:dyDescent="0.45">
      <c r="A967" t="s">
        <v>2675</v>
      </c>
      <c r="B967" t="s">
        <v>7209</v>
      </c>
      <c r="C967" t="s">
        <v>7341</v>
      </c>
    </row>
    <row r="968" spans="1:3" ht="17.55" customHeight="1" x14ac:dyDescent="0.45">
      <c r="A968" t="s">
        <v>2676</v>
      </c>
      <c r="B968" t="s">
        <v>7209</v>
      </c>
      <c r="C968" t="s">
        <v>6520</v>
      </c>
    </row>
    <row r="969" spans="1:3" ht="17.55" customHeight="1" x14ac:dyDescent="0.45">
      <c r="A969" t="s">
        <v>2677</v>
      </c>
      <c r="B969" t="s">
        <v>7209</v>
      </c>
      <c r="C969" t="s">
        <v>6521</v>
      </c>
    </row>
    <row r="970" spans="1:3" ht="17.55" customHeight="1" x14ac:dyDescent="0.45">
      <c r="A970" t="s">
        <v>2678</v>
      </c>
      <c r="B970" t="s">
        <v>7209</v>
      </c>
      <c r="C970" t="s">
        <v>6522</v>
      </c>
    </row>
    <row r="971" spans="1:3" ht="17.55" customHeight="1" x14ac:dyDescent="0.45">
      <c r="A971" t="s">
        <v>2679</v>
      </c>
      <c r="B971" t="s">
        <v>7209</v>
      </c>
      <c r="C971" t="s">
        <v>6523</v>
      </c>
    </row>
    <row r="972" spans="1:3" ht="17.55" customHeight="1" x14ac:dyDescent="0.45">
      <c r="A972" t="s">
        <v>2681</v>
      </c>
      <c r="B972" t="s">
        <v>7209</v>
      </c>
      <c r="C972" t="s">
        <v>6524</v>
      </c>
    </row>
    <row r="973" spans="1:3" ht="17.55" customHeight="1" x14ac:dyDescent="0.45">
      <c r="A973" t="s">
        <v>2683</v>
      </c>
      <c r="B973" t="s">
        <v>7209</v>
      </c>
      <c r="C973" t="s">
        <v>6525</v>
      </c>
    </row>
    <row r="974" spans="1:3" ht="17.55" customHeight="1" x14ac:dyDescent="0.45">
      <c r="A974" t="s">
        <v>2685</v>
      </c>
      <c r="B974" t="s">
        <v>7251</v>
      </c>
      <c r="C974" t="s">
        <v>7342</v>
      </c>
    </row>
    <row r="975" spans="1:3" ht="17.55" customHeight="1" x14ac:dyDescent="0.45">
      <c r="A975" t="s">
        <v>2687</v>
      </c>
      <c r="B975" t="s">
        <v>7251</v>
      </c>
      <c r="C975" t="s">
        <v>6519</v>
      </c>
    </row>
    <row r="976" spans="1:3" ht="17.55" customHeight="1" x14ac:dyDescent="0.45">
      <c r="A976" t="s">
        <v>2688</v>
      </c>
      <c r="B976" t="s">
        <v>7251</v>
      </c>
      <c r="C976" t="s">
        <v>7343</v>
      </c>
    </row>
    <row r="977" spans="1:3" ht="17.55" customHeight="1" x14ac:dyDescent="0.45">
      <c r="A977" t="s">
        <v>2690</v>
      </c>
      <c r="B977" t="s">
        <v>7086</v>
      </c>
      <c r="C977" t="s">
        <v>6526</v>
      </c>
    </row>
    <row r="978" spans="1:3" ht="17.55" customHeight="1" x14ac:dyDescent="0.45">
      <c r="A978" t="s">
        <v>2691</v>
      </c>
      <c r="B978" t="s">
        <v>7086</v>
      </c>
      <c r="C978" t="s">
        <v>6527</v>
      </c>
    </row>
    <row r="979" spans="1:3" ht="17.55" customHeight="1" x14ac:dyDescent="0.45">
      <c r="A979" t="s">
        <v>2693</v>
      </c>
      <c r="B979" t="s">
        <v>7086</v>
      </c>
      <c r="C979" t="s">
        <v>6528</v>
      </c>
    </row>
    <row r="980" spans="1:3" ht="17.55" customHeight="1" x14ac:dyDescent="0.45">
      <c r="A980" t="s">
        <v>2695</v>
      </c>
      <c r="B980" t="s">
        <v>7086</v>
      </c>
      <c r="C980" t="s">
        <v>6529</v>
      </c>
    </row>
    <row r="981" spans="1:3" ht="17.55" customHeight="1" x14ac:dyDescent="0.45">
      <c r="A981" t="s">
        <v>2697</v>
      </c>
      <c r="B981" t="s">
        <v>7086</v>
      </c>
      <c r="C981" t="s">
        <v>6530</v>
      </c>
    </row>
    <row r="982" spans="1:3" ht="17.55" customHeight="1" x14ac:dyDescent="0.45">
      <c r="A982" t="s">
        <v>2699</v>
      </c>
      <c r="B982" t="s">
        <v>7283</v>
      </c>
      <c r="C982" t="s">
        <v>6531</v>
      </c>
    </row>
    <row r="983" spans="1:3" ht="17.55" customHeight="1" x14ac:dyDescent="0.45">
      <c r="A983" t="s">
        <v>2700</v>
      </c>
      <c r="B983" t="s">
        <v>7283</v>
      </c>
      <c r="C983" t="s">
        <v>6532</v>
      </c>
    </row>
    <row r="984" spans="1:3" ht="17.55" customHeight="1" x14ac:dyDescent="0.45">
      <c r="A984" t="s">
        <v>2701</v>
      </c>
      <c r="B984" t="s">
        <v>7283</v>
      </c>
      <c r="C984" t="s">
        <v>6533</v>
      </c>
    </row>
    <row r="985" spans="1:3" ht="17.55" customHeight="1" x14ac:dyDescent="0.45">
      <c r="A985" t="s">
        <v>2702</v>
      </c>
      <c r="B985" t="s">
        <v>7133</v>
      </c>
      <c r="C985" t="s">
        <v>6534</v>
      </c>
    </row>
    <row r="986" spans="1:3" ht="17.55" customHeight="1" x14ac:dyDescent="0.45">
      <c r="A986" t="s">
        <v>1891</v>
      </c>
      <c r="B986" t="s">
        <v>7133</v>
      </c>
      <c r="C986" t="s">
        <v>6532</v>
      </c>
    </row>
    <row r="987" spans="1:3" ht="17.55" customHeight="1" x14ac:dyDescent="0.45">
      <c r="A987" t="s">
        <v>1892</v>
      </c>
      <c r="B987" t="s">
        <v>7133</v>
      </c>
      <c r="C987" t="s">
        <v>6535</v>
      </c>
    </row>
    <row r="988" spans="1:3" ht="17.55" customHeight="1" x14ac:dyDescent="0.45">
      <c r="A988" t="s">
        <v>1893</v>
      </c>
      <c r="B988" t="s">
        <v>7209</v>
      </c>
      <c r="C988" t="s">
        <v>6536</v>
      </c>
    </row>
    <row r="989" spans="1:3" ht="17.55" customHeight="1" x14ac:dyDescent="0.45">
      <c r="A989" t="s">
        <v>1894</v>
      </c>
      <c r="B989" t="s">
        <v>7209</v>
      </c>
      <c r="C989" t="s">
        <v>6534</v>
      </c>
    </row>
    <row r="990" spans="1:3" ht="17.55" customHeight="1" x14ac:dyDescent="0.45">
      <c r="A990" t="s">
        <v>1895</v>
      </c>
      <c r="B990" t="s">
        <v>7209</v>
      </c>
      <c r="C990" t="s">
        <v>6537</v>
      </c>
    </row>
    <row r="991" spans="1:3" ht="17.55" customHeight="1" x14ac:dyDescent="0.45">
      <c r="A991" t="s">
        <v>2703</v>
      </c>
      <c r="B991" t="s">
        <v>7209</v>
      </c>
      <c r="C991" t="s">
        <v>6538</v>
      </c>
    </row>
    <row r="992" spans="1:3" ht="17.55" customHeight="1" x14ac:dyDescent="0.45">
      <c r="A992" t="s">
        <v>2704</v>
      </c>
      <c r="B992" t="s">
        <v>7209</v>
      </c>
      <c r="C992" t="s">
        <v>6539</v>
      </c>
    </row>
    <row r="993" spans="1:3" ht="17.55" customHeight="1" x14ac:dyDescent="0.45">
      <c r="A993" t="s">
        <v>2705</v>
      </c>
      <c r="B993" t="s">
        <v>7209</v>
      </c>
      <c r="C993" t="s">
        <v>6540</v>
      </c>
    </row>
    <row r="994" spans="1:3" ht="17.55" customHeight="1" x14ac:dyDescent="0.45">
      <c r="A994" t="s">
        <v>2706</v>
      </c>
      <c r="B994" t="s">
        <v>7251</v>
      </c>
      <c r="C994" t="s">
        <v>6532</v>
      </c>
    </row>
    <row r="995" spans="1:3" ht="17.55" customHeight="1" x14ac:dyDescent="0.45">
      <c r="A995" t="s">
        <v>2707</v>
      </c>
      <c r="B995" t="s">
        <v>7251</v>
      </c>
      <c r="C995" t="s">
        <v>7344</v>
      </c>
    </row>
    <row r="996" spans="1:3" ht="17.55" customHeight="1" x14ac:dyDescent="0.45">
      <c r="A996" t="s">
        <v>2708</v>
      </c>
      <c r="B996" t="s">
        <v>7086</v>
      </c>
      <c r="C996" t="s">
        <v>6541</v>
      </c>
    </row>
    <row r="997" spans="1:3" ht="17.55" customHeight="1" x14ac:dyDescent="0.45">
      <c r="A997" t="s">
        <v>2709</v>
      </c>
      <c r="B997" t="s">
        <v>7086</v>
      </c>
      <c r="C997" t="s">
        <v>2680</v>
      </c>
    </row>
    <row r="998" spans="1:3" ht="17.55" customHeight="1" x14ac:dyDescent="0.45">
      <c r="A998" t="s">
        <v>2710</v>
      </c>
      <c r="B998" t="s">
        <v>7283</v>
      </c>
      <c r="C998" t="s">
        <v>6542</v>
      </c>
    </row>
    <row r="999" spans="1:3" ht="17.55" customHeight="1" x14ac:dyDescent="0.45">
      <c r="A999" t="s">
        <v>2711</v>
      </c>
      <c r="B999" t="s">
        <v>7283</v>
      </c>
      <c r="C999" t="s">
        <v>2682</v>
      </c>
    </row>
    <row r="1000" spans="1:3" ht="17.55" customHeight="1" x14ac:dyDescent="0.45">
      <c r="A1000" t="s">
        <v>2712</v>
      </c>
      <c r="B1000" t="s">
        <v>7283</v>
      </c>
      <c r="C1000" t="s">
        <v>2684</v>
      </c>
    </row>
    <row r="1001" spans="1:3" ht="17.55" customHeight="1" x14ac:dyDescent="0.45">
      <c r="A1001" t="s">
        <v>2713</v>
      </c>
      <c r="B1001" t="s">
        <v>7133</v>
      </c>
      <c r="C1001" t="s">
        <v>2686</v>
      </c>
    </row>
    <row r="1002" spans="1:3" ht="17.55" customHeight="1" x14ac:dyDescent="0.45">
      <c r="A1002" t="s">
        <v>2715</v>
      </c>
      <c r="B1002" t="s">
        <v>7133</v>
      </c>
      <c r="C1002" t="s">
        <v>2684</v>
      </c>
    </row>
    <row r="1003" spans="1:3" ht="17.55" customHeight="1" x14ac:dyDescent="0.45">
      <c r="A1003" t="s">
        <v>2717</v>
      </c>
      <c r="B1003" t="s">
        <v>7133</v>
      </c>
      <c r="C1003" t="s">
        <v>2689</v>
      </c>
    </row>
    <row r="1004" spans="1:3" ht="17.55" customHeight="1" x14ac:dyDescent="0.45">
      <c r="A1004" t="s">
        <v>2719</v>
      </c>
      <c r="B1004" t="s">
        <v>7209</v>
      </c>
      <c r="C1004" t="s">
        <v>2686</v>
      </c>
    </row>
    <row r="1005" spans="1:3" ht="17.55" customHeight="1" x14ac:dyDescent="0.45">
      <c r="A1005" t="s">
        <v>2721</v>
      </c>
      <c r="B1005" t="s">
        <v>7209</v>
      </c>
      <c r="C1005" t="s">
        <v>2692</v>
      </c>
    </row>
    <row r="1006" spans="1:3" ht="17.55" customHeight="1" x14ac:dyDescent="0.45">
      <c r="A1006" t="s">
        <v>2723</v>
      </c>
      <c r="B1006" t="s">
        <v>7209</v>
      </c>
      <c r="C1006" t="s">
        <v>2694</v>
      </c>
    </row>
    <row r="1007" spans="1:3" ht="17.55" customHeight="1" x14ac:dyDescent="0.45">
      <c r="A1007" t="s">
        <v>2725</v>
      </c>
      <c r="B1007" t="s">
        <v>7209</v>
      </c>
      <c r="C1007" t="s">
        <v>2696</v>
      </c>
    </row>
    <row r="1008" spans="1:3" ht="17.55" customHeight="1" x14ac:dyDescent="0.45">
      <c r="A1008" t="s">
        <v>2727</v>
      </c>
      <c r="B1008" t="s">
        <v>7209</v>
      </c>
      <c r="C1008" t="s">
        <v>2698</v>
      </c>
    </row>
    <row r="1009" spans="1:3" ht="17.55" customHeight="1" x14ac:dyDescent="0.45">
      <c r="A1009" t="s">
        <v>2728</v>
      </c>
      <c r="B1009" t="s">
        <v>7251</v>
      </c>
      <c r="C1009" t="s">
        <v>7345</v>
      </c>
    </row>
    <row r="1010" spans="1:3" ht="17.55" customHeight="1" x14ac:dyDescent="0.45">
      <c r="A1010" t="s">
        <v>2730</v>
      </c>
      <c r="B1010" t="s">
        <v>7086</v>
      </c>
      <c r="C1010" t="s">
        <v>7346</v>
      </c>
    </row>
    <row r="1011" spans="1:3" ht="17.55" customHeight="1" x14ac:dyDescent="0.45">
      <c r="A1011" t="s">
        <v>2731</v>
      </c>
      <c r="B1011" t="s">
        <v>7086</v>
      </c>
      <c r="C1011" t="s">
        <v>7347</v>
      </c>
    </row>
    <row r="1012" spans="1:3" ht="17.55" customHeight="1" x14ac:dyDescent="0.45">
      <c r="A1012" t="s">
        <v>2733</v>
      </c>
      <c r="B1012" t="s">
        <v>7086</v>
      </c>
      <c r="C1012" t="s">
        <v>7348</v>
      </c>
    </row>
    <row r="1013" spans="1:3" ht="17.55" customHeight="1" x14ac:dyDescent="0.45">
      <c r="A1013" t="s">
        <v>2735</v>
      </c>
      <c r="B1013" t="s">
        <v>7086</v>
      </c>
      <c r="C1013" t="s">
        <v>7349</v>
      </c>
    </row>
    <row r="1014" spans="1:3" ht="17.55" customHeight="1" x14ac:dyDescent="0.45">
      <c r="A1014" t="s">
        <v>2737</v>
      </c>
      <c r="B1014" t="s">
        <v>7086</v>
      </c>
      <c r="C1014" t="s">
        <v>7350</v>
      </c>
    </row>
    <row r="1015" spans="1:3" ht="17.55" customHeight="1" x14ac:dyDescent="0.45">
      <c r="A1015" t="s">
        <v>2739</v>
      </c>
      <c r="B1015" t="s">
        <v>7086</v>
      </c>
      <c r="C1015" t="s">
        <v>7351</v>
      </c>
    </row>
    <row r="1016" spans="1:3" ht="17.55" customHeight="1" x14ac:dyDescent="0.45">
      <c r="A1016" t="s">
        <v>2741</v>
      </c>
      <c r="B1016" t="s">
        <v>7086</v>
      </c>
      <c r="C1016" t="s">
        <v>7352</v>
      </c>
    </row>
    <row r="1017" spans="1:3" ht="17.55" customHeight="1" x14ac:dyDescent="0.45">
      <c r="A1017" t="s">
        <v>2742</v>
      </c>
      <c r="B1017" t="s">
        <v>7086</v>
      </c>
      <c r="C1017" t="s">
        <v>6543</v>
      </c>
    </row>
    <row r="1018" spans="1:3" ht="17.55" customHeight="1" x14ac:dyDescent="0.45">
      <c r="A1018" t="s">
        <v>2744</v>
      </c>
      <c r="B1018" t="s">
        <v>7086</v>
      </c>
      <c r="C1018" t="s">
        <v>6544</v>
      </c>
    </row>
    <row r="1019" spans="1:3" ht="17.55" customHeight="1" x14ac:dyDescent="0.45">
      <c r="A1019" t="s">
        <v>2746</v>
      </c>
      <c r="B1019" t="s">
        <v>7283</v>
      </c>
      <c r="C1019" t="s">
        <v>7353</v>
      </c>
    </row>
    <row r="1020" spans="1:3" ht="17.55" customHeight="1" x14ac:dyDescent="0.45">
      <c r="A1020" t="s">
        <v>2748</v>
      </c>
      <c r="B1020" t="s">
        <v>7283</v>
      </c>
      <c r="C1020" t="s">
        <v>7354</v>
      </c>
    </row>
    <row r="1021" spans="1:3" ht="17.55" customHeight="1" x14ac:dyDescent="0.45">
      <c r="A1021" t="s">
        <v>2750</v>
      </c>
      <c r="B1021" t="s">
        <v>7283</v>
      </c>
      <c r="C1021" t="s">
        <v>7355</v>
      </c>
    </row>
    <row r="1022" spans="1:3" ht="17.55" customHeight="1" x14ac:dyDescent="0.45">
      <c r="A1022" t="s">
        <v>2752</v>
      </c>
      <c r="B1022" t="s">
        <v>7133</v>
      </c>
      <c r="C1022" t="s">
        <v>7356</v>
      </c>
    </row>
    <row r="1023" spans="1:3" ht="17.55" customHeight="1" x14ac:dyDescent="0.45">
      <c r="A1023" t="s">
        <v>2753</v>
      </c>
      <c r="B1023" t="s">
        <v>7133</v>
      </c>
      <c r="C1023" t="s">
        <v>7357</v>
      </c>
    </row>
    <row r="1024" spans="1:3" ht="17.55" customHeight="1" x14ac:dyDescent="0.45">
      <c r="A1024" t="s">
        <v>2755</v>
      </c>
      <c r="B1024" t="s">
        <v>7133</v>
      </c>
      <c r="C1024" t="s">
        <v>7358</v>
      </c>
    </row>
    <row r="1025" spans="1:3" ht="17.55" customHeight="1" x14ac:dyDescent="0.45">
      <c r="A1025" t="s">
        <v>2757</v>
      </c>
      <c r="B1025" t="s">
        <v>7133</v>
      </c>
      <c r="C1025" t="s">
        <v>7359</v>
      </c>
    </row>
    <row r="1026" spans="1:3" ht="17.55" customHeight="1" x14ac:dyDescent="0.45">
      <c r="A1026" t="s">
        <v>2759</v>
      </c>
      <c r="B1026" t="s">
        <v>7133</v>
      </c>
      <c r="C1026" t="s">
        <v>6546</v>
      </c>
    </row>
    <row r="1027" spans="1:3" ht="17.55" customHeight="1" x14ac:dyDescent="0.45">
      <c r="A1027" t="s">
        <v>2761</v>
      </c>
      <c r="B1027" t="s">
        <v>7133</v>
      </c>
      <c r="C1027" t="s">
        <v>6545</v>
      </c>
    </row>
    <row r="1028" spans="1:3" ht="17.55" customHeight="1" x14ac:dyDescent="0.45">
      <c r="A1028" t="s">
        <v>2763</v>
      </c>
      <c r="B1028" t="s">
        <v>7133</v>
      </c>
      <c r="C1028" t="s">
        <v>7360</v>
      </c>
    </row>
    <row r="1029" spans="1:3" ht="17.55" customHeight="1" x14ac:dyDescent="0.45">
      <c r="A1029" t="s">
        <v>2765</v>
      </c>
      <c r="B1029" t="s">
        <v>7209</v>
      </c>
      <c r="C1029" t="s">
        <v>7361</v>
      </c>
    </row>
    <row r="1030" spans="1:3" ht="17.55" customHeight="1" x14ac:dyDescent="0.45">
      <c r="A1030" t="s">
        <v>2766</v>
      </c>
      <c r="B1030" t="s">
        <v>7209</v>
      </c>
      <c r="C1030" t="s">
        <v>7362</v>
      </c>
    </row>
    <row r="1031" spans="1:3" ht="17.55" customHeight="1" x14ac:dyDescent="0.45">
      <c r="A1031" t="s">
        <v>2767</v>
      </c>
      <c r="B1031" t="s">
        <v>7209</v>
      </c>
      <c r="C1031" t="s">
        <v>7363</v>
      </c>
    </row>
    <row r="1032" spans="1:3" ht="17.55" customHeight="1" x14ac:dyDescent="0.45">
      <c r="A1032" t="s">
        <v>2768</v>
      </c>
      <c r="B1032" t="s">
        <v>7209</v>
      </c>
      <c r="C1032" t="s">
        <v>7364</v>
      </c>
    </row>
    <row r="1033" spans="1:3" ht="17.55" customHeight="1" x14ac:dyDescent="0.45">
      <c r="A1033" t="s">
        <v>2769</v>
      </c>
      <c r="B1033" t="s">
        <v>7209</v>
      </c>
      <c r="C1033" t="s">
        <v>7365</v>
      </c>
    </row>
    <row r="1034" spans="1:3" ht="17.55" customHeight="1" x14ac:dyDescent="0.45">
      <c r="A1034" t="s">
        <v>2770</v>
      </c>
      <c r="B1034" t="s">
        <v>7209</v>
      </c>
      <c r="C1034" t="s">
        <v>7366</v>
      </c>
    </row>
    <row r="1035" spans="1:3" ht="17.55" customHeight="1" x14ac:dyDescent="0.45">
      <c r="A1035" t="s">
        <v>2771</v>
      </c>
      <c r="B1035" t="s">
        <v>7209</v>
      </c>
      <c r="C1035" t="s">
        <v>6546</v>
      </c>
    </row>
    <row r="1036" spans="1:3" ht="17.55" customHeight="1" x14ac:dyDescent="0.45">
      <c r="A1036" t="s">
        <v>2772</v>
      </c>
      <c r="B1036" t="s">
        <v>7209</v>
      </c>
      <c r="C1036" t="s">
        <v>6547</v>
      </c>
    </row>
    <row r="1037" spans="1:3" ht="17.55" customHeight="1" x14ac:dyDescent="0.45">
      <c r="A1037" t="s">
        <v>2773</v>
      </c>
      <c r="B1037" t="s">
        <v>7209</v>
      </c>
      <c r="C1037" t="s">
        <v>6548</v>
      </c>
    </row>
    <row r="1038" spans="1:3" ht="17.55" customHeight="1" x14ac:dyDescent="0.45">
      <c r="A1038" t="s">
        <v>2774</v>
      </c>
      <c r="B1038" t="s">
        <v>7209</v>
      </c>
      <c r="C1038" t="s">
        <v>6549</v>
      </c>
    </row>
    <row r="1039" spans="1:3" ht="17.55" customHeight="1" x14ac:dyDescent="0.45">
      <c r="A1039" t="s">
        <v>2775</v>
      </c>
      <c r="B1039" t="s">
        <v>7209</v>
      </c>
      <c r="C1039" t="s">
        <v>6550</v>
      </c>
    </row>
    <row r="1040" spans="1:3" ht="17.55" customHeight="1" x14ac:dyDescent="0.45">
      <c r="A1040" t="s">
        <v>2776</v>
      </c>
      <c r="B1040" t="s">
        <v>7209</v>
      </c>
      <c r="C1040" t="s">
        <v>6551</v>
      </c>
    </row>
    <row r="1041" spans="1:3" ht="17.55" customHeight="1" x14ac:dyDescent="0.45">
      <c r="A1041" t="s">
        <v>2777</v>
      </c>
      <c r="B1041" t="s">
        <v>7251</v>
      </c>
      <c r="C1041" t="s">
        <v>7367</v>
      </c>
    </row>
    <row r="1042" spans="1:3" ht="17.55" customHeight="1" x14ac:dyDescent="0.45">
      <c r="A1042" t="s">
        <v>2778</v>
      </c>
      <c r="B1042" t="s">
        <v>7251</v>
      </c>
      <c r="C1042" t="s">
        <v>6552</v>
      </c>
    </row>
    <row r="1043" spans="1:3" ht="17.55" customHeight="1" x14ac:dyDescent="0.45">
      <c r="A1043" t="s">
        <v>2779</v>
      </c>
      <c r="B1043" t="s">
        <v>7251</v>
      </c>
      <c r="C1043" t="s">
        <v>7368</v>
      </c>
    </row>
    <row r="1044" spans="1:3" ht="17.55" customHeight="1" x14ac:dyDescent="0.45">
      <c r="A1044" t="s">
        <v>2780</v>
      </c>
      <c r="B1044" t="s">
        <v>7086</v>
      </c>
      <c r="C1044" t="s">
        <v>2714</v>
      </c>
    </row>
    <row r="1045" spans="1:3" ht="17.55" customHeight="1" x14ac:dyDescent="0.45">
      <c r="A1045" t="s">
        <v>2781</v>
      </c>
      <c r="B1045" t="s">
        <v>7086</v>
      </c>
      <c r="C1045" t="s">
        <v>2716</v>
      </c>
    </row>
    <row r="1046" spans="1:3" ht="17.55" customHeight="1" x14ac:dyDescent="0.45">
      <c r="A1046" t="s">
        <v>2783</v>
      </c>
      <c r="B1046" t="s">
        <v>7086</v>
      </c>
      <c r="C1046" t="s">
        <v>2718</v>
      </c>
    </row>
    <row r="1047" spans="1:3" ht="17.55" customHeight="1" x14ac:dyDescent="0.45">
      <c r="A1047" t="s">
        <v>2784</v>
      </c>
      <c r="B1047" t="s">
        <v>7283</v>
      </c>
      <c r="C1047" t="s">
        <v>2720</v>
      </c>
    </row>
    <row r="1048" spans="1:3" ht="17.55" customHeight="1" x14ac:dyDescent="0.45">
      <c r="A1048" t="s">
        <v>2785</v>
      </c>
      <c r="B1048" t="s">
        <v>7283</v>
      </c>
      <c r="C1048" t="s">
        <v>2722</v>
      </c>
    </row>
    <row r="1049" spans="1:3" ht="17.55" customHeight="1" x14ac:dyDescent="0.45">
      <c r="A1049" t="s">
        <v>2786</v>
      </c>
      <c r="B1049" t="s">
        <v>7283</v>
      </c>
      <c r="C1049" t="s">
        <v>2724</v>
      </c>
    </row>
    <row r="1050" spans="1:3" ht="17.55" customHeight="1" x14ac:dyDescent="0.45">
      <c r="A1050" t="s">
        <v>2787</v>
      </c>
      <c r="B1050" t="s">
        <v>7133</v>
      </c>
      <c r="C1050" t="s">
        <v>2726</v>
      </c>
    </row>
    <row r="1051" spans="1:3" ht="17.55" customHeight="1" x14ac:dyDescent="0.45">
      <c r="A1051" t="s">
        <v>2788</v>
      </c>
      <c r="B1051" t="s">
        <v>7133</v>
      </c>
      <c r="C1051" t="s">
        <v>2722</v>
      </c>
    </row>
    <row r="1052" spans="1:3" ht="17.55" customHeight="1" x14ac:dyDescent="0.45">
      <c r="A1052" t="s">
        <v>2790</v>
      </c>
      <c r="B1052" t="s">
        <v>7133</v>
      </c>
      <c r="C1052" t="s">
        <v>2729</v>
      </c>
    </row>
    <row r="1053" spans="1:3" ht="17.55" customHeight="1" x14ac:dyDescent="0.45">
      <c r="A1053" t="s">
        <v>2792</v>
      </c>
      <c r="B1053" t="s">
        <v>7209</v>
      </c>
      <c r="C1053" t="s">
        <v>2726</v>
      </c>
    </row>
    <row r="1054" spans="1:3" ht="17.55" customHeight="1" x14ac:dyDescent="0.45">
      <c r="A1054" t="s">
        <v>2793</v>
      </c>
      <c r="B1054" t="s">
        <v>7209</v>
      </c>
      <c r="C1054" t="s">
        <v>2732</v>
      </c>
    </row>
    <row r="1055" spans="1:3" ht="17.55" customHeight="1" x14ac:dyDescent="0.45">
      <c r="A1055" t="s">
        <v>2794</v>
      </c>
      <c r="B1055" t="s">
        <v>7209</v>
      </c>
      <c r="C1055" t="s">
        <v>2734</v>
      </c>
    </row>
    <row r="1056" spans="1:3" ht="17.55" customHeight="1" x14ac:dyDescent="0.45">
      <c r="A1056" t="s">
        <v>2795</v>
      </c>
      <c r="B1056" t="s">
        <v>7209</v>
      </c>
      <c r="C1056" t="s">
        <v>2736</v>
      </c>
    </row>
    <row r="1057" spans="1:3" ht="17.55" customHeight="1" x14ac:dyDescent="0.45">
      <c r="A1057" t="s">
        <v>2796</v>
      </c>
      <c r="B1057" t="s">
        <v>7209</v>
      </c>
      <c r="C1057" t="s">
        <v>2738</v>
      </c>
    </row>
    <row r="1058" spans="1:3" ht="17.55" customHeight="1" x14ac:dyDescent="0.45">
      <c r="A1058" t="s">
        <v>2797</v>
      </c>
      <c r="B1058" t="s">
        <v>7209</v>
      </c>
      <c r="C1058" t="s">
        <v>2740</v>
      </c>
    </row>
    <row r="1059" spans="1:3" ht="17.55" customHeight="1" x14ac:dyDescent="0.45">
      <c r="A1059" t="s">
        <v>2798</v>
      </c>
      <c r="B1059" t="s">
        <v>7251</v>
      </c>
      <c r="C1059" t="s">
        <v>7369</v>
      </c>
    </row>
    <row r="1060" spans="1:3" ht="17.55" customHeight="1" x14ac:dyDescent="0.45">
      <c r="A1060" t="s">
        <v>2799</v>
      </c>
      <c r="B1060" t="s">
        <v>7086</v>
      </c>
      <c r="C1060" t="s">
        <v>2743</v>
      </c>
    </row>
    <row r="1061" spans="1:3" ht="17.55" customHeight="1" x14ac:dyDescent="0.45">
      <c r="A1061" t="s">
        <v>2800</v>
      </c>
      <c r="B1061" t="s">
        <v>7086</v>
      </c>
      <c r="C1061" t="s">
        <v>2745</v>
      </c>
    </row>
    <row r="1062" spans="1:3" ht="17.55" customHeight="1" x14ac:dyDescent="0.45">
      <c r="A1062" t="s">
        <v>2801</v>
      </c>
      <c r="B1062" t="s">
        <v>7283</v>
      </c>
      <c r="C1062" t="s">
        <v>2747</v>
      </c>
    </row>
    <row r="1063" spans="1:3" ht="17.55" customHeight="1" x14ac:dyDescent="0.45">
      <c r="A1063" t="s">
        <v>2802</v>
      </c>
      <c r="B1063" t="s">
        <v>7283</v>
      </c>
      <c r="C1063" t="s">
        <v>2749</v>
      </c>
    </row>
    <row r="1064" spans="1:3" ht="17.55" customHeight="1" x14ac:dyDescent="0.45">
      <c r="A1064" t="s">
        <v>2803</v>
      </c>
      <c r="B1064" t="s">
        <v>7133</v>
      </c>
      <c r="C1064" t="s">
        <v>2751</v>
      </c>
    </row>
    <row r="1065" spans="1:3" ht="17.55" customHeight="1" x14ac:dyDescent="0.45">
      <c r="A1065" t="s">
        <v>2804</v>
      </c>
      <c r="B1065" t="s">
        <v>7133</v>
      </c>
      <c r="C1065" t="s">
        <v>2749</v>
      </c>
    </row>
    <row r="1066" spans="1:3" ht="17.55" customHeight="1" x14ac:dyDescent="0.45">
      <c r="A1066" t="s">
        <v>2805</v>
      </c>
      <c r="B1066" t="s">
        <v>7133</v>
      </c>
      <c r="C1066" t="s">
        <v>2754</v>
      </c>
    </row>
    <row r="1067" spans="1:3" ht="17.55" customHeight="1" x14ac:dyDescent="0.45">
      <c r="A1067" t="s">
        <v>2806</v>
      </c>
      <c r="B1067" t="s">
        <v>7209</v>
      </c>
      <c r="C1067" t="s">
        <v>2756</v>
      </c>
    </row>
    <row r="1068" spans="1:3" ht="17.55" customHeight="1" x14ac:dyDescent="0.45">
      <c r="A1068" t="s">
        <v>2808</v>
      </c>
      <c r="B1068" t="s">
        <v>7209</v>
      </c>
      <c r="C1068" t="s">
        <v>2758</v>
      </c>
    </row>
    <row r="1069" spans="1:3" ht="17.55" customHeight="1" x14ac:dyDescent="0.45">
      <c r="A1069" t="s">
        <v>2810</v>
      </c>
      <c r="B1069" t="s">
        <v>7209</v>
      </c>
      <c r="C1069" t="s">
        <v>2760</v>
      </c>
    </row>
    <row r="1070" spans="1:3" ht="17.55" customHeight="1" x14ac:dyDescent="0.45">
      <c r="A1070" t="s">
        <v>2812</v>
      </c>
      <c r="B1070" t="s">
        <v>7209</v>
      </c>
      <c r="C1070" t="s">
        <v>2762</v>
      </c>
    </row>
    <row r="1071" spans="1:3" ht="17.55" customHeight="1" x14ac:dyDescent="0.45">
      <c r="A1071" t="s">
        <v>2813</v>
      </c>
      <c r="B1071" t="s">
        <v>7209</v>
      </c>
      <c r="C1071" t="s">
        <v>2764</v>
      </c>
    </row>
    <row r="1072" spans="1:3" ht="17.55" customHeight="1" x14ac:dyDescent="0.45">
      <c r="A1072" t="s">
        <v>2814</v>
      </c>
      <c r="B1072" t="s">
        <v>7251</v>
      </c>
      <c r="C1072" t="s">
        <v>7370</v>
      </c>
    </row>
    <row r="1073" spans="1:3" ht="17.55" customHeight="1" x14ac:dyDescent="0.45">
      <c r="A1073" t="s">
        <v>2816</v>
      </c>
      <c r="B1073" t="s">
        <v>7086</v>
      </c>
      <c r="C1073" t="s">
        <v>7371</v>
      </c>
    </row>
    <row r="1074" spans="1:3" ht="17.55" customHeight="1" x14ac:dyDescent="0.45">
      <c r="A1074" t="s">
        <v>2817</v>
      </c>
      <c r="B1074" t="s">
        <v>7283</v>
      </c>
      <c r="C1074" t="s">
        <v>7372</v>
      </c>
    </row>
    <row r="1075" spans="1:3" ht="17.55" customHeight="1" x14ac:dyDescent="0.45">
      <c r="A1075" t="s">
        <v>2818</v>
      </c>
      <c r="B1075" t="s">
        <v>7133</v>
      </c>
      <c r="C1075" t="s">
        <v>7373</v>
      </c>
    </row>
    <row r="1076" spans="1:3" ht="17.55" customHeight="1" x14ac:dyDescent="0.45">
      <c r="A1076" t="s">
        <v>2819</v>
      </c>
      <c r="B1076" t="s">
        <v>7133</v>
      </c>
      <c r="C1076" t="s">
        <v>6553</v>
      </c>
    </row>
    <row r="1077" spans="1:3" ht="17.55" customHeight="1" x14ac:dyDescent="0.45">
      <c r="A1077" t="s">
        <v>2820</v>
      </c>
      <c r="B1077" t="s">
        <v>7209</v>
      </c>
      <c r="C1077" t="s">
        <v>7374</v>
      </c>
    </row>
    <row r="1078" spans="1:3" ht="17.55" customHeight="1" x14ac:dyDescent="0.45">
      <c r="A1078" t="s">
        <v>2821</v>
      </c>
      <c r="B1078" t="s">
        <v>7251</v>
      </c>
      <c r="C1078" t="s">
        <v>7375</v>
      </c>
    </row>
    <row r="1079" spans="1:3" ht="17.55" customHeight="1" x14ac:dyDescent="0.45">
      <c r="A1079" t="s">
        <v>2822</v>
      </c>
      <c r="B1079" t="s">
        <v>7251</v>
      </c>
      <c r="C1079" t="s">
        <v>7376</v>
      </c>
    </row>
    <row r="1080" spans="1:3" ht="17.55" customHeight="1" x14ac:dyDescent="0.45">
      <c r="A1080" t="s">
        <v>2823</v>
      </c>
      <c r="B1080" t="s">
        <v>7086</v>
      </c>
      <c r="C1080" t="s">
        <v>7377</v>
      </c>
    </row>
    <row r="1081" spans="1:3" ht="17.55" customHeight="1" x14ac:dyDescent="0.45">
      <c r="A1081" t="s">
        <v>2824</v>
      </c>
      <c r="B1081" t="s">
        <v>7086</v>
      </c>
      <c r="C1081" t="s">
        <v>7378</v>
      </c>
    </row>
    <row r="1082" spans="1:3" ht="17.55" customHeight="1" x14ac:dyDescent="0.45">
      <c r="A1082" t="s">
        <v>2825</v>
      </c>
      <c r="B1082" t="s">
        <v>7283</v>
      </c>
      <c r="C1082" t="s">
        <v>7379</v>
      </c>
    </row>
    <row r="1083" spans="1:3" ht="17.55" customHeight="1" x14ac:dyDescent="0.45">
      <c r="A1083" t="s">
        <v>2826</v>
      </c>
      <c r="B1083" t="s">
        <v>7283</v>
      </c>
      <c r="C1083" t="s">
        <v>7380</v>
      </c>
    </row>
    <row r="1084" spans="1:3" ht="17.55" customHeight="1" x14ac:dyDescent="0.45">
      <c r="A1084" t="s">
        <v>2827</v>
      </c>
      <c r="B1084" t="s">
        <v>7133</v>
      </c>
      <c r="C1084" t="s">
        <v>7381</v>
      </c>
    </row>
    <row r="1085" spans="1:3" ht="17.55" customHeight="1" x14ac:dyDescent="0.45">
      <c r="A1085" t="s">
        <v>2828</v>
      </c>
      <c r="B1085" t="s">
        <v>7133</v>
      </c>
      <c r="C1085" t="s">
        <v>7382</v>
      </c>
    </row>
    <row r="1086" spans="1:3" ht="17.55" customHeight="1" x14ac:dyDescent="0.45">
      <c r="A1086" t="s">
        <v>1896</v>
      </c>
      <c r="B1086" t="s">
        <v>7133</v>
      </c>
      <c r="C1086" t="s">
        <v>6554</v>
      </c>
    </row>
    <row r="1087" spans="1:3" ht="17.55" customHeight="1" x14ac:dyDescent="0.45">
      <c r="A1087" t="s">
        <v>1897</v>
      </c>
      <c r="B1087" t="s">
        <v>7133</v>
      </c>
      <c r="C1087" t="s">
        <v>6555</v>
      </c>
    </row>
    <row r="1088" spans="1:3" ht="17.55" customHeight="1" x14ac:dyDescent="0.45">
      <c r="A1088" t="s">
        <v>1898</v>
      </c>
      <c r="B1088" t="s">
        <v>7209</v>
      </c>
      <c r="C1088" t="s">
        <v>7383</v>
      </c>
    </row>
    <row r="1089" spans="1:3" ht="17.55" customHeight="1" x14ac:dyDescent="0.45">
      <c r="A1089" t="s">
        <v>1899</v>
      </c>
      <c r="B1089" t="s">
        <v>7209</v>
      </c>
      <c r="C1089" t="s">
        <v>7384</v>
      </c>
    </row>
    <row r="1090" spans="1:3" ht="17.55" customHeight="1" x14ac:dyDescent="0.45">
      <c r="A1090" t="s">
        <v>1900</v>
      </c>
      <c r="B1090" t="s">
        <v>7251</v>
      </c>
      <c r="C1090" t="s">
        <v>7385</v>
      </c>
    </row>
    <row r="1091" spans="1:3" ht="17.55" customHeight="1" x14ac:dyDescent="0.45">
      <c r="A1091" t="s">
        <v>1901</v>
      </c>
      <c r="B1091" t="s">
        <v>7251</v>
      </c>
      <c r="C1091" t="s">
        <v>7386</v>
      </c>
    </row>
    <row r="1092" spans="1:3" ht="17.55" customHeight="1" x14ac:dyDescent="0.45">
      <c r="A1092" t="s">
        <v>1902</v>
      </c>
      <c r="B1092" t="s">
        <v>7251</v>
      </c>
      <c r="C1092" t="s">
        <v>7387</v>
      </c>
    </row>
    <row r="1093" spans="1:3" ht="17.55" customHeight="1" x14ac:dyDescent="0.45">
      <c r="A1093" t="s">
        <v>1903</v>
      </c>
      <c r="B1093" t="s">
        <v>7086</v>
      </c>
      <c r="C1093" t="s">
        <v>2782</v>
      </c>
    </row>
    <row r="1094" spans="1:3" ht="17.55" customHeight="1" x14ac:dyDescent="0.45">
      <c r="A1094" t="s">
        <v>1904</v>
      </c>
      <c r="B1094" t="s">
        <v>7283</v>
      </c>
      <c r="C1094" t="s">
        <v>2782</v>
      </c>
    </row>
    <row r="1095" spans="1:3" ht="17.55" customHeight="1" x14ac:dyDescent="0.45">
      <c r="A1095" t="s">
        <v>1905</v>
      </c>
      <c r="B1095" t="s">
        <v>7133</v>
      </c>
      <c r="C1095" t="s">
        <v>6556</v>
      </c>
    </row>
    <row r="1096" spans="1:3" ht="17.55" customHeight="1" x14ac:dyDescent="0.45">
      <c r="A1096" t="s">
        <v>1906</v>
      </c>
      <c r="B1096" t="s">
        <v>7133</v>
      </c>
      <c r="C1096" t="s">
        <v>6557</v>
      </c>
    </row>
    <row r="1097" spans="1:3" ht="17.55" customHeight="1" x14ac:dyDescent="0.45">
      <c r="A1097" t="s">
        <v>2830</v>
      </c>
      <c r="B1097" t="s">
        <v>7133</v>
      </c>
      <c r="C1097" t="s">
        <v>6558</v>
      </c>
    </row>
    <row r="1098" spans="1:3" ht="17.55" customHeight="1" x14ac:dyDescent="0.45">
      <c r="A1098" t="s">
        <v>2831</v>
      </c>
      <c r="B1098" t="s">
        <v>7209</v>
      </c>
      <c r="C1098" t="s">
        <v>2782</v>
      </c>
    </row>
    <row r="1099" spans="1:3" ht="17.55" customHeight="1" x14ac:dyDescent="0.45">
      <c r="A1099" t="s">
        <v>2832</v>
      </c>
      <c r="B1099" t="s">
        <v>7209</v>
      </c>
      <c r="C1099" t="s">
        <v>2789</v>
      </c>
    </row>
    <row r="1100" spans="1:3" ht="17.55" customHeight="1" x14ac:dyDescent="0.45">
      <c r="A1100" t="s">
        <v>2833</v>
      </c>
      <c r="B1100" t="s">
        <v>7209</v>
      </c>
      <c r="C1100" t="s">
        <v>2791</v>
      </c>
    </row>
    <row r="1101" spans="1:3" ht="17.55" customHeight="1" x14ac:dyDescent="0.45">
      <c r="A1101" t="s">
        <v>2834</v>
      </c>
      <c r="B1101" t="s">
        <v>7251</v>
      </c>
      <c r="C1101" t="s">
        <v>7388</v>
      </c>
    </row>
    <row r="1102" spans="1:3" ht="17.55" customHeight="1" x14ac:dyDescent="0.45">
      <c r="A1102" t="s">
        <v>2835</v>
      </c>
      <c r="B1102" t="s">
        <v>7086</v>
      </c>
      <c r="C1102" t="s">
        <v>7389</v>
      </c>
    </row>
    <row r="1103" spans="1:3" ht="17.55" customHeight="1" x14ac:dyDescent="0.45">
      <c r="A1103" t="s">
        <v>2836</v>
      </c>
      <c r="B1103" t="s">
        <v>7086</v>
      </c>
      <c r="C1103" t="s">
        <v>7390</v>
      </c>
    </row>
    <row r="1104" spans="1:3" ht="17.55" customHeight="1" x14ac:dyDescent="0.45">
      <c r="A1104" t="s">
        <v>2837</v>
      </c>
      <c r="B1104" t="s">
        <v>7283</v>
      </c>
      <c r="C1104" t="s">
        <v>7391</v>
      </c>
    </row>
    <row r="1105" spans="1:3" ht="17.55" customHeight="1" x14ac:dyDescent="0.45">
      <c r="A1105" t="s">
        <v>2838</v>
      </c>
      <c r="B1105" t="s">
        <v>7283</v>
      </c>
      <c r="C1105" t="s">
        <v>7392</v>
      </c>
    </row>
    <row r="1106" spans="1:3" ht="17.55" customHeight="1" x14ac:dyDescent="0.45">
      <c r="A1106" t="s">
        <v>2839</v>
      </c>
      <c r="B1106" t="s">
        <v>7283</v>
      </c>
      <c r="C1106" t="s">
        <v>7393</v>
      </c>
    </row>
    <row r="1107" spans="1:3" ht="17.55" customHeight="1" x14ac:dyDescent="0.45">
      <c r="A1107" t="s">
        <v>2840</v>
      </c>
      <c r="B1107" t="s">
        <v>7133</v>
      </c>
      <c r="C1107" t="s">
        <v>7394</v>
      </c>
    </row>
    <row r="1108" spans="1:3" ht="17.55" customHeight="1" x14ac:dyDescent="0.45">
      <c r="A1108" t="s">
        <v>2841</v>
      </c>
      <c r="B1108" t="s">
        <v>7133</v>
      </c>
      <c r="C1108" t="s">
        <v>7395</v>
      </c>
    </row>
    <row r="1109" spans="1:3" ht="17.55" customHeight="1" x14ac:dyDescent="0.45">
      <c r="A1109" t="s">
        <v>2842</v>
      </c>
      <c r="B1109" t="s">
        <v>7133</v>
      </c>
      <c r="C1109" t="s">
        <v>6559</v>
      </c>
    </row>
    <row r="1110" spans="1:3" ht="17.55" customHeight="1" x14ac:dyDescent="0.45">
      <c r="A1110" t="s">
        <v>2843</v>
      </c>
      <c r="B1110" t="s">
        <v>7133</v>
      </c>
      <c r="C1110" t="s">
        <v>7396</v>
      </c>
    </row>
    <row r="1111" spans="1:3" ht="17.55" customHeight="1" x14ac:dyDescent="0.45">
      <c r="A1111" t="s">
        <v>2844</v>
      </c>
      <c r="B1111" t="s">
        <v>7209</v>
      </c>
      <c r="C1111" t="s">
        <v>7397</v>
      </c>
    </row>
    <row r="1112" spans="1:3" ht="17.55" customHeight="1" x14ac:dyDescent="0.45">
      <c r="A1112" t="s">
        <v>2845</v>
      </c>
      <c r="B1112" t="s">
        <v>7209</v>
      </c>
      <c r="C1112" t="s">
        <v>7398</v>
      </c>
    </row>
    <row r="1113" spans="1:3" ht="17.55" customHeight="1" x14ac:dyDescent="0.45">
      <c r="A1113" t="s">
        <v>2846</v>
      </c>
      <c r="B1113" t="s">
        <v>7209</v>
      </c>
      <c r="C1113" t="s">
        <v>7399</v>
      </c>
    </row>
    <row r="1114" spans="1:3" ht="17.55" customHeight="1" x14ac:dyDescent="0.45">
      <c r="A1114" t="s">
        <v>2847</v>
      </c>
      <c r="B1114" t="s">
        <v>7251</v>
      </c>
      <c r="C1114" t="s">
        <v>7400</v>
      </c>
    </row>
    <row r="1115" spans="1:3" ht="17.55" customHeight="1" x14ac:dyDescent="0.45">
      <c r="A1115" t="s">
        <v>2848</v>
      </c>
      <c r="B1115" t="s">
        <v>7251</v>
      </c>
      <c r="C1115" t="s">
        <v>7401</v>
      </c>
    </row>
    <row r="1116" spans="1:3" ht="17.55" customHeight="1" x14ac:dyDescent="0.45">
      <c r="A1116" t="s">
        <v>2849</v>
      </c>
      <c r="B1116" t="s">
        <v>7251</v>
      </c>
      <c r="C1116" t="s">
        <v>7402</v>
      </c>
    </row>
    <row r="1117" spans="1:3" ht="17.55" customHeight="1" x14ac:dyDescent="0.45">
      <c r="A1117" t="s">
        <v>2850</v>
      </c>
      <c r="B1117" t="s">
        <v>7086</v>
      </c>
      <c r="C1117" t="s">
        <v>6560</v>
      </c>
    </row>
    <row r="1118" spans="1:3" ht="17.55" customHeight="1" x14ac:dyDescent="0.45">
      <c r="A1118" t="s">
        <v>2851</v>
      </c>
      <c r="B1118" t="s">
        <v>7086</v>
      </c>
      <c r="C1118" t="s">
        <v>2807</v>
      </c>
    </row>
    <row r="1119" spans="1:3" ht="17.55" customHeight="1" x14ac:dyDescent="0.45">
      <c r="A1119" t="s">
        <v>2852</v>
      </c>
      <c r="B1119" t="s">
        <v>7283</v>
      </c>
      <c r="C1119" t="s">
        <v>2809</v>
      </c>
    </row>
    <row r="1120" spans="1:3" ht="17.55" customHeight="1" x14ac:dyDescent="0.45">
      <c r="A1120" t="s">
        <v>2853</v>
      </c>
      <c r="B1120" t="s">
        <v>7283</v>
      </c>
      <c r="C1120" t="s">
        <v>2811</v>
      </c>
    </row>
    <row r="1121" spans="1:3" ht="17.55" customHeight="1" x14ac:dyDescent="0.45">
      <c r="A1121" t="s">
        <v>2855</v>
      </c>
      <c r="B1121" t="s">
        <v>7133</v>
      </c>
      <c r="C1121" t="s">
        <v>6561</v>
      </c>
    </row>
    <row r="1122" spans="1:3" ht="17.55" customHeight="1" x14ac:dyDescent="0.45">
      <c r="A1122" t="s">
        <v>2857</v>
      </c>
      <c r="B1122" t="s">
        <v>7209</v>
      </c>
      <c r="C1122" t="s">
        <v>2811</v>
      </c>
    </row>
    <row r="1123" spans="1:3" ht="17.55" customHeight="1" x14ac:dyDescent="0.45">
      <c r="A1123" t="s">
        <v>2858</v>
      </c>
      <c r="B1123" t="s">
        <v>7209</v>
      </c>
      <c r="C1123" t="s">
        <v>2815</v>
      </c>
    </row>
    <row r="1124" spans="1:3" ht="17.55" customHeight="1" x14ac:dyDescent="0.45">
      <c r="A1124" t="s">
        <v>2859</v>
      </c>
      <c r="B1124" t="s">
        <v>7251</v>
      </c>
      <c r="C1124" t="s">
        <v>7403</v>
      </c>
    </row>
    <row r="1125" spans="1:3" ht="17.55" customHeight="1" x14ac:dyDescent="0.45">
      <c r="A1125" t="s">
        <v>2860</v>
      </c>
      <c r="B1125" t="s">
        <v>7086</v>
      </c>
      <c r="C1125" t="s">
        <v>7404</v>
      </c>
    </row>
    <row r="1126" spans="1:3" ht="17.55" customHeight="1" x14ac:dyDescent="0.45">
      <c r="A1126" t="s">
        <v>2861</v>
      </c>
      <c r="B1126" t="s">
        <v>7086</v>
      </c>
      <c r="C1126" t="s">
        <v>7405</v>
      </c>
    </row>
    <row r="1127" spans="1:3" ht="17.55" customHeight="1" x14ac:dyDescent="0.45">
      <c r="A1127" t="s">
        <v>2862</v>
      </c>
      <c r="B1127" t="s">
        <v>7283</v>
      </c>
      <c r="C1127" t="s">
        <v>7406</v>
      </c>
    </row>
    <row r="1128" spans="1:3" ht="17.55" customHeight="1" x14ac:dyDescent="0.45">
      <c r="A1128" t="s">
        <v>2863</v>
      </c>
      <c r="B1128" t="s">
        <v>7283</v>
      </c>
      <c r="C1128" t="s">
        <v>7407</v>
      </c>
    </row>
    <row r="1129" spans="1:3" ht="17.55" customHeight="1" x14ac:dyDescent="0.45">
      <c r="A1129" t="s">
        <v>2864</v>
      </c>
      <c r="B1129" t="s">
        <v>7133</v>
      </c>
      <c r="C1129" t="s">
        <v>7408</v>
      </c>
    </row>
    <row r="1130" spans="1:3" ht="17.55" customHeight="1" x14ac:dyDescent="0.45">
      <c r="A1130" t="s">
        <v>2865</v>
      </c>
      <c r="B1130" t="s">
        <v>7133</v>
      </c>
      <c r="C1130" t="s">
        <v>7409</v>
      </c>
    </row>
    <row r="1131" spans="1:3" ht="17.55" customHeight="1" x14ac:dyDescent="0.45">
      <c r="A1131" t="s">
        <v>2866</v>
      </c>
      <c r="B1131" t="s">
        <v>7133</v>
      </c>
      <c r="C1131" t="s">
        <v>6562</v>
      </c>
    </row>
    <row r="1132" spans="1:3" ht="17.55" customHeight="1" x14ac:dyDescent="0.45">
      <c r="A1132" t="s">
        <v>2867</v>
      </c>
      <c r="B1132" t="s">
        <v>7133</v>
      </c>
      <c r="C1132" t="s">
        <v>7410</v>
      </c>
    </row>
    <row r="1133" spans="1:3" ht="17.55" customHeight="1" x14ac:dyDescent="0.45">
      <c r="A1133" t="s">
        <v>2868</v>
      </c>
      <c r="B1133" t="s">
        <v>7209</v>
      </c>
      <c r="C1133" t="s">
        <v>7411</v>
      </c>
    </row>
    <row r="1134" spans="1:3" ht="17.55" customHeight="1" x14ac:dyDescent="0.45">
      <c r="A1134" t="s">
        <v>2869</v>
      </c>
      <c r="B1134" t="s">
        <v>7209</v>
      </c>
      <c r="C1134" t="s">
        <v>7412</v>
      </c>
    </row>
    <row r="1135" spans="1:3" ht="17.55" customHeight="1" x14ac:dyDescent="0.45">
      <c r="A1135" t="s">
        <v>2870</v>
      </c>
      <c r="B1135" t="s">
        <v>7209</v>
      </c>
      <c r="C1135" t="s">
        <v>7413</v>
      </c>
    </row>
    <row r="1136" spans="1:3" ht="17.55" customHeight="1" x14ac:dyDescent="0.45">
      <c r="A1136" t="s">
        <v>2871</v>
      </c>
      <c r="B1136" t="s">
        <v>7251</v>
      </c>
      <c r="C1136" t="s">
        <v>7414</v>
      </c>
    </row>
    <row r="1137" spans="1:3" ht="17.55" customHeight="1" x14ac:dyDescent="0.45">
      <c r="A1137" t="s">
        <v>2872</v>
      </c>
      <c r="B1137" t="s">
        <v>7251</v>
      </c>
      <c r="C1137" t="s">
        <v>7415</v>
      </c>
    </row>
    <row r="1138" spans="1:3" ht="17.55" customHeight="1" x14ac:dyDescent="0.45">
      <c r="A1138" t="s">
        <v>2873</v>
      </c>
      <c r="B1138" t="s">
        <v>7251</v>
      </c>
      <c r="C1138" t="s">
        <v>7416</v>
      </c>
    </row>
    <row r="1139" spans="1:3" ht="17.55" customHeight="1" x14ac:dyDescent="0.45">
      <c r="A1139" t="s">
        <v>2874</v>
      </c>
      <c r="B1139" t="s">
        <v>7086</v>
      </c>
      <c r="C1139" t="s">
        <v>2829</v>
      </c>
    </row>
    <row r="1140" spans="1:3" ht="17.55" customHeight="1" x14ac:dyDescent="0.45">
      <c r="A1140" t="s">
        <v>2875</v>
      </c>
      <c r="B1140" t="s">
        <v>7283</v>
      </c>
      <c r="C1140" t="s">
        <v>2829</v>
      </c>
    </row>
    <row r="1141" spans="1:3" ht="17.55" customHeight="1" x14ac:dyDescent="0.45">
      <c r="A1141" t="s">
        <v>2876</v>
      </c>
      <c r="B1141" t="s">
        <v>7133</v>
      </c>
      <c r="C1141" t="s">
        <v>6563</v>
      </c>
    </row>
    <row r="1142" spans="1:3" ht="17.55" customHeight="1" x14ac:dyDescent="0.45">
      <c r="A1142" t="s">
        <v>2877</v>
      </c>
      <c r="B1142" t="s">
        <v>7209</v>
      </c>
      <c r="C1142" t="s">
        <v>2829</v>
      </c>
    </row>
    <row r="1143" spans="1:3" ht="17.55" customHeight="1" x14ac:dyDescent="0.45">
      <c r="A1143" t="s">
        <v>2878</v>
      </c>
      <c r="B1143" t="s">
        <v>7251</v>
      </c>
      <c r="C1143" t="s">
        <v>7417</v>
      </c>
    </row>
    <row r="1144" spans="1:3" ht="17.55" customHeight="1" x14ac:dyDescent="0.45">
      <c r="A1144" t="s">
        <v>2879</v>
      </c>
      <c r="B1144" t="s">
        <v>7086</v>
      </c>
      <c r="C1144" t="s">
        <v>7418</v>
      </c>
    </row>
    <row r="1145" spans="1:3" ht="17.55" customHeight="1" x14ac:dyDescent="0.45">
      <c r="A1145" t="s">
        <v>2880</v>
      </c>
      <c r="B1145" t="s">
        <v>7283</v>
      </c>
      <c r="C1145" t="s">
        <v>7419</v>
      </c>
    </row>
    <row r="1146" spans="1:3" ht="17.55" customHeight="1" x14ac:dyDescent="0.45">
      <c r="A1146" t="s">
        <v>2881</v>
      </c>
      <c r="B1146" t="s">
        <v>7133</v>
      </c>
      <c r="C1146" t="s">
        <v>7420</v>
      </c>
    </row>
    <row r="1147" spans="1:3" ht="17.55" customHeight="1" x14ac:dyDescent="0.45">
      <c r="A1147" t="s">
        <v>2882</v>
      </c>
      <c r="B1147" t="s">
        <v>7133</v>
      </c>
      <c r="C1147" t="s">
        <v>6564</v>
      </c>
    </row>
    <row r="1148" spans="1:3" ht="17.55" customHeight="1" x14ac:dyDescent="0.45">
      <c r="A1148" t="s">
        <v>2883</v>
      </c>
      <c r="B1148" t="s">
        <v>7209</v>
      </c>
      <c r="C1148" t="s">
        <v>7421</v>
      </c>
    </row>
    <row r="1149" spans="1:3" ht="17.55" customHeight="1" x14ac:dyDescent="0.45">
      <c r="A1149" t="s">
        <v>2884</v>
      </c>
      <c r="B1149" t="s">
        <v>7251</v>
      </c>
      <c r="C1149" t="s">
        <v>7422</v>
      </c>
    </row>
    <row r="1150" spans="1:3" ht="17.55" customHeight="1" x14ac:dyDescent="0.45">
      <c r="A1150" t="s">
        <v>2885</v>
      </c>
      <c r="B1150" t="s">
        <v>7251</v>
      </c>
      <c r="C1150" t="s">
        <v>7423</v>
      </c>
    </row>
    <row r="1151" spans="1:3" ht="17.55" customHeight="1" x14ac:dyDescent="0.45">
      <c r="A1151" t="s">
        <v>2886</v>
      </c>
      <c r="B1151" t="s">
        <v>7133</v>
      </c>
      <c r="C1151" t="s">
        <v>7424</v>
      </c>
    </row>
    <row r="1152" spans="1:3" ht="17.55" customHeight="1" x14ac:dyDescent="0.45">
      <c r="A1152" t="s">
        <v>2887</v>
      </c>
      <c r="B1152" t="s">
        <v>7167</v>
      </c>
      <c r="C1152" t="s">
        <v>7425</v>
      </c>
    </row>
    <row r="1153" spans="1:3" ht="17.55" customHeight="1" x14ac:dyDescent="0.45">
      <c r="A1153" t="s">
        <v>2888</v>
      </c>
      <c r="B1153" t="s">
        <v>7167</v>
      </c>
      <c r="C1153" t="s">
        <v>7426</v>
      </c>
    </row>
    <row r="1154" spans="1:3" ht="17.55" customHeight="1" x14ac:dyDescent="0.45">
      <c r="A1154" t="s">
        <v>2889</v>
      </c>
      <c r="B1154" t="s">
        <v>7251</v>
      </c>
      <c r="C1154" t="s">
        <v>7427</v>
      </c>
    </row>
    <row r="1155" spans="1:3" ht="17.55" customHeight="1" x14ac:dyDescent="0.45">
      <c r="A1155" t="s">
        <v>2890</v>
      </c>
      <c r="B1155" t="s">
        <v>7251</v>
      </c>
      <c r="C1155" t="s">
        <v>7428</v>
      </c>
    </row>
    <row r="1156" spans="1:3" ht="17.55" customHeight="1" x14ac:dyDescent="0.45">
      <c r="A1156" t="s">
        <v>2891</v>
      </c>
      <c r="B1156" t="s">
        <v>7251</v>
      </c>
      <c r="C1156" t="s">
        <v>6565</v>
      </c>
    </row>
    <row r="1157" spans="1:3" ht="17.55" customHeight="1" x14ac:dyDescent="0.45">
      <c r="A1157" t="s">
        <v>2892</v>
      </c>
      <c r="B1157" t="s">
        <v>7251</v>
      </c>
      <c r="C1157" t="s">
        <v>7429</v>
      </c>
    </row>
    <row r="1158" spans="1:3" ht="17.55" customHeight="1" x14ac:dyDescent="0.45">
      <c r="A1158" t="s">
        <v>2894</v>
      </c>
      <c r="B1158" t="s">
        <v>7156</v>
      </c>
      <c r="C1158" t="s">
        <v>6567</v>
      </c>
    </row>
    <row r="1159" spans="1:3" ht="17.55" customHeight="1" x14ac:dyDescent="0.45">
      <c r="A1159" t="s">
        <v>2896</v>
      </c>
      <c r="B1159" t="s">
        <v>7156</v>
      </c>
      <c r="C1159" t="s">
        <v>6566</v>
      </c>
    </row>
    <row r="1160" spans="1:3" ht="17.55" customHeight="1" x14ac:dyDescent="0.45">
      <c r="A1160" t="s">
        <v>2897</v>
      </c>
      <c r="B1160" t="s">
        <v>7167</v>
      </c>
      <c r="C1160" t="s">
        <v>7430</v>
      </c>
    </row>
    <row r="1161" spans="1:3" ht="17.55" customHeight="1" x14ac:dyDescent="0.45">
      <c r="A1161" t="s">
        <v>2898</v>
      </c>
      <c r="B1161" t="s">
        <v>7431</v>
      </c>
      <c r="C1161" t="s">
        <v>7432</v>
      </c>
    </row>
    <row r="1162" spans="1:3" ht="17.55" customHeight="1" x14ac:dyDescent="0.45">
      <c r="A1162" t="s">
        <v>2899</v>
      </c>
      <c r="B1162" t="s">
        <v>7156</v>
      </c>
      <c r="C1162" t="s">
        <v>6569</v>
      </c>
    </row>
    <row r="1163" spans="1:3" ht="17.55" customHeight="1" x14ac:dyDescent="0.45">
      <c r="A1163" t="s">
        <v>2900</v>
      </c>
      <c r="B1163" t="s">
        <v>7156</v>
      </c>
      <c r="C1163" t="s">
        <v>6570</v>
      </c>
    </row>
    <row r="1164" spans="1:3" ht="17.55" customHeight="1" x14ac:dyDescent="0.45">
      <c r="A1164" t="s">
        <v>2901</v>
      </c>
      <c r="B1164" t="s">
        <v>7167</v>
      </c>
      <c r="C1164" t="s">
        <v>6568</v>
      </c>
    </row>
    <row r="1165" spans="1:3" ht="17.55" customHeight="1" x14ac:dyDescent="0.45">
      <c r="A1165" t="s">
        <v>2902</v>
      </c>
      <c r="B1165" t="s">
        <v>7431</v>
      </c>
      <c r="C1165" t="s">
        <v>7433</v>
      </c>
    </row>
    <row r="1166" spans="1:3" ht="17.55" customHeight="1" x14ac:dyDescent="0.45">
      <c r="A1166" t="s">
        <v>2904</v>
      </c>
      <c r="B1166" t="s">
        <v>7156</v>
      </c>
      <c r="C1166" t="s">
        <v>6571</v>
      </c>
    </row>
    <row r="1167" spans="1:3" ht="17.55" customHeight="1" x14ac:dyDescent="0.45">
      <c r="A1167" t="s">
        <v>2905</v>
      </c>
      <c r="B1167" t="s">
        <v>7431</v>
      </c>
      <c r="C1167" t="s">
        <v>7434</v>
      </c>
    </row>
    <row r="1168" spans="1:3" ht="17.55" customHeight="1" x14ac:dyDescent="0.45">
      <c r="A1168" t="s">
        <v>2907</v>
      </c>
      <c r="B1168" t="s">
        <v>7099</v>
      </c>
      <c r="C1168" t="s">
        <v>6572</v>
      </c>
    </row>
    <row r="1169" spans="1:3" ht="17.55" customHeight="1" x14ac:dyDescent="0.45">
      <c r="A1169" t="s">
        <v>2909</v>
      </c>
      <c r="B1169" t="s">
        <v>7099</v>
      </c>
      <c r="C1169" t="s">
        <v>6572</v>
      </c>
    </row>
    <row r="1170" spans="1:3" ht="17.55" customHeight="1" x14ac:dyDescent="0.45">
      <c r="A1170" t="s">
        <v>2910</v>
      </c>
      <c r="B1170" t="s">
        <v>7109</v>
      </c>
      <c r="C1170" t="s">
        <v>7435</v>
      </c>
    </row>
    <row r="1171" spans="1:3" ht="17.55" customHeight="1" x14ac:dyDescent="0.45">
      <c r="A1171" t="s">
        <v>2911</v>
      </c>
      <c r="B1171" t="s">
        <v>7109</v>
      </c>
      <c r="C1171" t="s">
        <v>6573</v>
      </c>
    </row>
    <row r="1172" spans="1:3" ht="17.55" customHeight="1" x14ac:dyDescent="0.45">
      <c r="A1172" t="s">
        <v>2912</v>
      </c>
      <c r="B1172" t="s">
        <v>7109</v>
      </c>
      <c r="C1172" t="s">
        <v>7436</v>
      </c>
    </row>
    <row r="1173" spans="1:3" ht="17.55" customHeight="1" x14ac:dyDescent="0.45">
      <c r="A1173" t="s">
        <v>2913</v>
      </c>
      <c r="B1173" t="s">
        <v>7099</v>
      </c>
      <c r="C1173" t="s">
        <v>6574</v>
      </c>
    </row>
    <row r="1174" spans="1:3" ht="17.55" customHeight="1" x14ac:dyDescent="0.45">
      <c r="A1174" t="s">
        <v>2914</v>
      </c>
      <c r="B1174" t="s">
        <v>7109</v>
      </c>
      <c r="C1174" t="s">
        <v>7437</v>
      </c>
    </row>
    <row r="1175" spans="1:3" ht="17.55" customHeight="1" x14ac:dyDescent="0.45">
      <c r="A1175" t="s">
        <v>2915</v>
      </c>
      <c r="B1175" t="s">
        <v>7099</v>
      </c>
      <c r="C1175" t="s">
        <v>6575</v>
      </c>
    </row>
    <row r="1176" spans="1:3" ht="17.55" customHeight="1" x14ac:dyDescent="0.45">
      <c r="A1176" t="s">
        <v>2916</v>
      </c>
      <c r="B1176" t="s">
        <v>7109</v>
      </c>
      <c r="C1176" t="s">
        <v>7438</v>
      </c>
    </row>
    <row r="1177" spans="1:3" ht="17.55" customHeight="1" x14ac:dyDescent="0.45">
      <c r="A1177" t="s">
        <v>2917</v>
      </c>
      <c r="B1177" t="s">
        <v>7109</v>
      </c>
      <c r="C1177" t="s">
        <v>7439</v>
      </c>
    </row>
    <row r="1178" spans="1:3" ht="17.55" customHeight="1" x14ac:dyDescent="0.45">
      <c r="A1178" t="s">
        <v>2918</v>
      </c>
      <c r="B1178" t="s">
        <v>7109</v>
      </c>
      <c r="C1178" t="s">
        <v>7440</v>
      </c>
    </row>
    <row r="1179" spans="1:3" ht="17.55" customHeight="1" x14ac:dyDescent="0.45">
      <c r="A1179" t="s">
        <v>2919</v>
      </c>
      <c r="B1179" t="s">
        <v>7086</v>
      </c>
      <c r="C1179" t="s">
        <v>6576</v>
      </c>
    </row>
    <row r="1180" spans="1:3" ht="17.55" customHeight="1" x14ac:dyDescent="0.45">
      <c r="A1180" t="s">
        <v>2920</v>
      </c>
      <c r="B1180" t="s">
        <v>7219</v>
      </c>
      <c r="C1180" t="s">
        <v>6577</v>
      </c>
    </row>
    <row r="1181" spans="1:3" ht="17.55" customHeight="1" x14ac:dyDescent="0.45">
      <c r="A1181" t="s">
        <v>2921</v>
      </c>
      <c r="B1181" t="s">
        <v>7099</v>
      </c>
      <c r="C1181" t="s">
        <v>6577</v>
      </c>
    </row>
    <row r="1182" spans="1:3" ht="17.55" customHeight="1" x14ac:dyDescent="0.45">
      <c r="A1182" t="s">
        <v>2922</v>
      </c>
      <c r="B1182" t="s">
        <v>7099</v>
      </c>
      <c r="C1182" t="s">
        <v>6577</v>
      </c>
    </row>
    <row r="1183" spans="1:3" ht="17.55" customHeight="1" x14ac:dyDescent="0.45">
      <c r="A1183" t="s">
        <v>2923</v>
      </c>
      <c r="B1183" t="s">
        <v>7167</v>
      </c>
      <c r="C1183" t="s">
        <v>7441</v>
      </c>
    </row>
    <row r="1184" spans="1:3" ht="17.55" customHeight="1" x14ac:dyDescent="0.45">
      <c r="A1184" t="s">
        <v>2924</v>
      </c>
      <c r="B1184" t="s">
        <v>7086</v>
      </c>
      <c r="C1184" t="s">
        <v>2854</v>
      </c>
    </row>
    <row r="1185" spans="1:3" ht="17.55" customHeight="1" x14ac:dyDescent="0.45">
      <c r="A1185" t="s">
        <v>2925</v>
      </c>
      <c r="B1185" t="s">
        <v>7219</v>
      </c>
      <c r="C1185" t="s">
        <v>2856</v>
      </c>
    </row>
    <row r="1186" spans="1:3" ht="17.55" customHeight="1" x14ac:dyDescent="0.45">
      <c r="A1186" t="s">
        <v>1907</v>
      </c>
      <c r="B1186" t="s">
        <v>7099</v>
      </c>
      <c r="C1186" t="s">
        <v>2856</v>
      </c>
    </row>
    <row r="1187" spans="1:3" ht="17.55" customHeight="1" x14ac:dyDescent="0.45">
      <c r="A1187" t="s">
        <v>1908</v>
      </c>
      <c r="B1187" t="s">
        <v>7167</v>
      </c>
      <c r="C1187" t="s">
        <v>7442</v>
      </c>
    </row>
    <row r="1188" spans="1:3" ht="17.55" customHeight="1" x14ac:dyDescent="0.45">
      <c r="A1188" t="s">
        <v>1909</v>
      </c>
      <c r="B1188" t="s">
        <v>7086</v>
      </c>
      <c r="C1188" t="s">
        <v>6578</v>
      </c>
    </row>
    <row r="1189" spans="1:3" ht="17.55" customHeight="1" x14ac:dyDescent="0.45">
      <c r="A1189" t="s">
        <v>1910</v>
      </c>
      <c r="B1189" t="s">
        <v>7219</v>
      </c>
      <c r="C1189" t="s">
        <v>6579</v>
      </c>
    </row>
    <row r="1190" spans="1:3" ht="17.55" customHeight="1" x14ac:dyDescent="0.45">
      <c r="A1190" t="s">
        <v>1911</v>
      </c>
      <c r="B1190" t="s">
        <v>7099</v>
      </c>
      <c r="C1190" t="s">
        <v>7443</v>
      </c>
    </row>
    <row r="1191" spans="1:3" ht="17.55" customHeight="1" x14ac:dyDescent="0.45">
      <c r="A1191" t="s">
        <v>2926</v>
      </c>
      <c r="B1191" t="s">
        <v>7086</v>
      </c>
      <c r="C1191" t="s">
        <v>7444</v>
      </c>
    </row>
    <row r="1192" spans="1:3" ht="17.55" customHeight="1" x14ac:dyDescent="0.45">
      <c r="A1192" t="s">
        <v>2927</v>
      </c>
      <c r="B1192" t="s">
        <v>7086</v>
      </c>
      <c r="C1192" t="s">
        <v>7445</v>
      </c>
    </row>
    <row r="1193" spans="1:3" ht="17.55" customHeight="1" x14ac:dyDescent="0.45">
      <c r="A1193" t="s">
        <v>2928</v>
      </c>
      <c r="B1193" t="s">
        <v>7086</v>
      </c>
      <c r="C1193" t="s">
        <v>7446</v>
      </c>
    </row>
    <row r="1194" spans="1:3" ht="17.55" customHeight="1" x14ac:dyDescent="0.45">
      <c r="A1194" t="s">
        <v>2929</v>
      </c>
      <c r="B1194" t="s">
        <v>7086</v>
      </c>
      <c r="C1194" t="s">
        <v>7447</v>
      </c>
    </row>
    <row r="1195" spans="1:3" ht="17.55" customHeight="1" x14ac:dyDescent="0.45">
      <c r="A1195" t="s">
        <v>2930</v>
      </c>
      <c r="B1195" t="s">
        <v>7158</v>
      </c>
      <c r="C1195" t="s">
        <v>7448</v>
      </c>
    </row>
    <row r="1196" spans="1:3" ht="17.55" customHeight="1" x14ac:dyDescent="0.45">
      <c r="A1196" t="s">
        <v>2931</v>
      </c>
      <c r="B1196" t="s">
        <v>7158</v>
      </c>
      <c r="C1196" t="s">
        <v>7449</v>
      </c>
    </row>
    <row r="1197" spans="1:3" ht="17.55" customHeight="1" x14ac:dyDescent="0.45">
      <c r="A1197" t="s">
        <v>2933</v>
      </c>
      <c r="B1197" t="s">
        <v>7158</v>
      </c>
      <c r="C1197" t="s">
        <v>7450</v>
      </c>
    </row>
    <row r="1198" spans="1:3" ht="17.55" customHeight="1" x14ac:dyDescent="0.45">
      <c r="A1198" t="s">
        <v>2934</v>
      </c>
      <c r="B1198" t="s">
        <v>7177</v>
      </c>
      <c r="C1198" t="s">
        <v>7451</v>
      </c>
    </row>
    <row r="1199" spans="1:3" ht="17.55" customHeight="1" x14ac:dyDescent="0.45">
      <c r="A1199" t="s">
        <v>2936</v>
      </c>
      <c r="B1199" t="s">
        <v>7177</v>
      </c>
      <c r="C1199" t="s">
        <v>7452</v>
      </c>
    </row>
    <row r="1200" spans="1:3" ht="17.55" customHeight="1" x14ac:dyDescent="0.45">
      <c r="A1200" t="s">
        <v>2937</v>
      </c>
      <c r="B1200" t="s">
        <v>7177</v>
      </c>
      <c r="C1200" t="s">
        <v>7453</v>
      </c>
    </row>
    <row r="1201" spans="1:3" ht="17.55" customHeight="1" x14ac:dyDescent="0.45">
      <c r="A1201" t="s">
        <v>2938</v>
      </c>
      <c r="B1201" t="s">
        <v>7167</v>
      </c>
      <c r="C1201" t="s">
        <v>7454</v>
      </c>
    </row>
    <row r="1202" spans="1:3" ht="17.55" customHeight="1" x14ac:dyDescent="0.45">
      <c r="A1202" t="s">
        <v>2939</v>
      </c>
      <c r="B1202" t="s">
        <v>7167</v>
      </c>
      <c r="C1202" t="s">
        <v>7455</v>
      </c>
    </row>
    <row r="1203" spans="1:3" ht="17.55" customHeight="1" x14ac:dyDescent="0.45">
      <c r="A1203" t="s">
        <v>2940</v>
      </c>
      <c r="B1203" t="s">
        <v>7133</v>
      </c>
      <c r="C1203" t="s">
        <v>7456</v>
      </c>
    </row>
    <row r="1204" spans="1:3" ht="17.55" customHeight="1" x14ac:dyDescent="0.45">
      <c r="A1204" t="s">
        <v>2941</v>
      </c>
      <c r="B1204" t="s">
        <v>7133</v>
      </c>
      <c r="C1204" t="s">
        <v>7457</v>
      </c>
    </row>
    <row r="1205" spans="1:3" ht="17.55" customHeight="1" x14ac:dyDescent="0.45">
      <c r="A1205" t="s">
        <v>2942</v>
      </c>
      <c r="B1205" t="s">
        <v>7133</v>
      </c>
      <c r="C1205" t="s">
        <v>7458</v>
      </c>
    </row>
    <row r="1206" spans="1:3" ht="17.55" customHeight="1" x14ac:dyDescent="0.45">
      <c r="A1206" t="s">
        <v>2943</v>
      </c>
      <c r="B1206" t="s">
        <v>7133</v>
      </c>
      <c r="C1206" t="s">
        <v>6580</v>
      </c>
    </row>
    <row r="1207" spans="1:3" ht="17.55" customHeight="1" x14ac:dyDescent="0.45">
      <c r="A1207" t="s">
        <v>2944</v>
      </c>
      <c r="B1207" t="s">
        <v>7133</v>
      </c>
      <c r="C1207" t="s">
        <v>6581</v>
      </c>
    </row>
    <row r="1208" spans="1:3" ht="17.55" customHeight="1" x14ac:dyDescent="0.45">
      <c r="A1208" t="s">
        <v>2945</v>
      </c>
      <c r="B1208" t="s">
        <v>7133</v>
      </c>
      <c r="C1208" t="s">
        <v>6582</v>
      </c>
    </row>
    <row r="1209" spans="1:3" ht="17.55" customHeight="1" x14ac:dyDescent="0.45">
      <c r="A1209" t="s">
        <v>2946</v>
      </c>
      <c r="B1209" t="s">
        <v>7209</v>
      </c>
      <c r="C1209" t="s">
        <v>7459</v>
      </c>
    </row>
    <row r="1210" spans="1:3" ht="17.55" customHeight="1" x14ac:dyDescent="0.45">
      <c r="A1210" t="s">
        <v>2947</v>
      </c>
      <c r="B1210" t="s">
        <v>7209</v>
      </c>
      <c r="C1210" t="s">
        <v>7460</v>
      </c>
    </row>
    <row r="1211" spans="1:3" ht="17.55" customHeight="1" x14ac:dyDescent="0.45">
      <c r="A1211" t="s">
        <v>2948</v>
      </c>
      <c r="B1211" t="s">
        <v>7209</v>
      </c>
      <c r="C1211" t="s">
        <v>7461</v>
      </c>
    </row>
    <row r="1212" spans="1:3" ht="17.55" customHeight="1" x14ac:dyDescent="0.45">
      <c r="A1212" t="s">
        <v>2949</v>
      </c>
      <c r="B1212" t="s">
        <v>7266</v>
      </c>
      <c r="C1212" t="s">
        <v>7462</v>
      </c>
    </row>
    <row r="1213" spans="1:3" ht="17.55" customHeight="1" x14ac:dyDescent="0.45">
      <c r="A1213" t="s">
        <v>2950</v>
      </c>
      <c r="B1213" t="s">
        <v>7463</v>
      </c>
      <c r="C1213" t="s">
        <v>7464</v>
      </c>
    </row>
    <row r="1214" spans="1:3" ht="17.55" customHeight="1" x14ac:dyDescent="0.45">
      <c r="A1214" t="s">
        <v>2951</v>
      </c>
      <c r="B1214" t="s">
        <v>7251</v>
      </c>
      <c r="C1214" t="s">
        <v>7465</v>
      </c>
    </row>
    <row r="1215" spans="1:3" ht="17.55" customHeight="1" x14ac:dyDescent="0.45">
      <c r="A1215" t="s">
        <v>2952</v>
      </c>
      <c r="B1215" t="s">
        <v>7251</v>
      </c>
      <c r="C1215" t="s">
        <v>7466</v>
      </c>
    </row>
    <row r="1216" spans="1:3" ht="17.55" customHeight="1" x14ac:dyDescent="0.45">
      <c r="A1216" t="s">
        <v>2953</v>
      </c>
      <c r="B1216" t="s">
        <v>7251</v>
      </c>
      <c r="C1216" t="s">
        <v>6583</v>
      </c>
    </row>
    <row r="1217" spans="1:3" ht="17.55" customHeight="1" x14ac:dyDescent="0.45">
      <c r="A1217" t="s">
        <v>2954</v>
      </c>
      <c r="B1217" t="s">
        <v>7256</v>
      </c>
      <c r="C1217" t="s">
        <v>7467</v>
      </c>
    </row>
    <row r="1218" spans="1:3" ht="17.55" customHeight="1" x14ac:dyDescent="0.45">
      <c r="A1218" t="s">
        <v>2955</v>
      </c>
      <c r="B1218" t="s">
        <v>7468</v>
      </c>
      <c r="C1218" t="s">
        <v>7469</v>
      </c>
    </row>
    <row r="1219" spans="1:3" ht="17.55" customHeight="1" x14ac:dyDescent="0.45">
      <c r="A1219" t="s">
        <v>2956</v>
      </c>
      <c r="B1219" t="s">
        <v>7086</v>
      </c>
      <c r="C1219" t="s">
        <v>6584</v>
      </c>
    </row>
    <row r="1220" spans="1:3" ht="17.55" customHeight="1" x14ac:dyDescent="0.45">
      <c r="A1220" t="s">
        <v>2957</v>
      </c>
      <c r="B1220" t="s">
        <v>7086</v>
      </c>
      <c r="C1220" t="s">
        <v>6585</v>
      </c>
    </row>
    <row r="1221" spans="1:3" ht="17.55" customHeight="1" x14ac:dyDescent="0.45">
      <c r="A1221" t="s">
        <v>2958</v>
      </c>
      <c r="B1221" t="s">
        <v>7086</v>
      </c>
      <c r="C1221" t="s">
        <v>6586</v>
      </c>
    </row>
    <row r="1222" spans="1:3" ht="17.55" customHeight="1" x14ac:dyDescent="0.45">
      <c r="A1222" t="s">
        <v>2959</v>
      </c>
      <c r="B1222" t="s">
        <v>7158</v>
      </c>
      <c r="C1222" t="s">
        <v>6587</v>
      </c>
    </row>
    <row r="1223" spans="1:3" ht="17.55" customHeight="1" x14ac:dyDescent="0.45">
      <c r="A1223" t="s">
        <v>2960</v>
      </c>
      <c r="B1223" t="s">
        <v>7158</v>
      </c>
      <c r="C1223" t="s">
        <v>6588</v>
      </c>
    </row>
    <row r="1224" spans="1:3" ht="17.55" customHeight="1" x14ac:dyDescent="0.45">
      <c r="A1224" t="s">
        <v>2961</v>
      </c>
      <c r="B1224" t="s">
        <v>7158</v>
      </c>
      <c r="C1224" t="s">
        <v>6589</v>
      </c>
    </row>
    <row r="1225" spans="1:3" ht="17.55" customHeight="1" x14ac:dyDescent="0.45">
      <c r="A1225" t="s">
        <v>2962</v>
      </c>
      <c r="B1225" t="s">
        <v>7177</v>
      </c>
      <c r="C1225" t="s">
        <v>6590</v>
      </c>
    </row>
    <row r="1226" spans="1:3" ht="17.55" customHeight="1" x14ac:dyDescent="0.45">
      <c r="A1226" t="s">
        <v>2963</v>
      </c>
      <c r="B1226" t="s">
        <v>7177</v>
      </c>
      <c r="C1226" t="s">
        <v>6591</v>
      </c>
    </row>
    <row r="1227" spans="1:3" ht="17.55" customHeight="1" x14ac:dyDescent="0.45">
      <c r="A1227" t="s">
        <v>2964</v>
      </c>
      <c r="B1227" t="s">
        <v>7177</v>
      </c>
      <c r="C1227" t="s">
        <v>6592</v>
      </c>
    </row>
    <row r="1228" spans="1:3" ht="17.55" customHeight="1" x14ac:dyDescent="0.45">
      <c r="A1228" t="s">
        <v>2965</v>
      </c>
      <c r="B1228" t="s">
        <v>7167</v>
      </c>
      <c r="C1228" t="s">
        <v>2893</v>
      </c>
    </row>
    <row r="1229" spans="1:3" ht="17.55" customHeight="1" x14ac:dyDescent="0.45">
      <c r="A1229" t="s">
        <v>2966</v>
      </c>
      <c r="B1229" t="s">
        <v>7167</v>
      </c>
      <c r="C1229" t="s">
        <v>2895</v>
      </c>
    </row>
    <row r="1230" spans="1:3" ht="17.55" customHeight="1" x14ac:dyDescent="0.45">
      <c r="A1230" t="s">
        <v>2967</v>
      </c>
      <c r="B1230" t="s">
        <v>7133</v>
      </c>
      <c r="C1230" t="s">
        <v>6593</v>
      </c>
    </row>
    <row r="1231" spans="1:3" ht="17.55" customHeight="1" x14ac:dyDescent="0.45">
      <c r="A1231" t="s">
        <v>2968</v>
      </c>
      <c r="B1231" t="s">
        <v>7133</v>
      </c>
      <c r="C1231" t="s">
        <v>6594</v>
      </c>
    </row>
    <row r="1232" spans="1:3" ht="17.55" customHeight="1" x14ac:dyDescent="0.45">
      <c r="A1232" t="s">
        <v>2969</v>
      </c>
      <c r="B1232" t="s">
        <v>7133</v>
      </c>
      <c r="C1232" t="s">
        <v>6595</v>
      </c>
    </row>
    <row r="1233" spans="1:3" ht="17.55" customHeight="1" x14ac:dyDescent="0.45">
      <c r="A1233" t="s">
        <v>2970</v>
      </c>
      <c r="B1233" t="s">
        <v>7209</v>
      </c>
      <c r="C1233" t="s">
        <v>6596</v>
      </c>
    </row>
    <row r="1234" spans="1:3" ht="17.55" customHeight="1" x14ac:dyDescent="0.45">
      <c r="A1234" t="s">
        <v>2971</v>
      </c>
      <c r="B1234" t="s">
        <v>7209</v>
      </c>
      <c r="C1234" t="s">
        <v>6597</v>
      </c>
    </row>
    <row r="1235" spans="1:3" ht="17.55" customHeight="1" x14ac:dyDescent="0.45">
      <c r="A1235" t="s">
        <v>2972</v>
      </c>
      <c r="B1235" t="s">
        <v>7209</v>
      </c>
      <c r="C1235" t="s">
        <v>6598</v>
      </c>
    </row>
    <row r="1236" spans="1:3" ht="17.55" customHeight="1" x14ac:dyDescent="0.45">
      <c r="A1236" t="s">
        <v>2973</v>
      </c>
      <c r="B1236" t="s">
        <v>7266</v>
      </c>
      <c r="C1236" t="s">
        <v>2903</v>
      </c>
    </row>
    <row r="1237" spans="1:3" ht="17.55" customHeight="1" x14ac:dyDescent="0.45">
      <c r="A1237" t="s">
        <v>2975</v>
      </c>
      <c r="B1237" t="s">
        <v>7463</v>
      </c>
      <c r="C1237" t="s">
        <v>7470</v>
      </c>
    </row>
    <row r="1238" spans="1:3" ht="17.55" customHeight="1" x14ac:dyDescent="0.45">
      <c r="A1238" t="s">
        <v>2976</v>
      </c>
      <c r="B1238" t="s">
        <v>7251</v>
      </c>
      <c r="C1238" t="s">
        <v>2906</v>
      </c>
    </row>
    <row r="1239" spans="1:3" ht="17.55" customHeight="1" x14ac:dyDescent="0.45">
      <c r="A1239" t="s">
        <v>2977</v>
      </c>
      <c r="B1239" t="s">
        <v>7251</v>
      </c>
      <c r="C1239" t="s">
        <v>2908</v>
      </c>
    </row>
    <row r="1240" spans="1:3" ht="17.55" customHeight="1" x14ac:dyDescent="0.45">
      <c r="A1240" t="s">
        <v>2978</v>
      </c>
      <c r="B1240" t="s">
        <v>7256</v>
      </c>
      <c r="C1240" t="s">
        <v>6599</v>
      </c>
    </row>
    <row r="1241" spans="1:3" ht="17.55" customHeight="1" x14ac:dyDescent="0.45">
      <c r="A1241" t="s">
        <v>2979</v>
      </c>
      <c r="B1241" t="s">
        <v>7468</v>
      </c>
      <c r="C1241" t="s">
        <v>7471</v>
      </c>
    </row>
    <row r="1242" spans="1:3" ht="17.55" customHeight="1" x14ac:dyDescent="0.45">
      <c r="A1242" t="s">
        <v>2980</v>
      </c>
      <c r="B1242" t="s">
        <v>7086</v>
      </c>
      <c r="C1242" t="s">
        <v>6600</v>
      </c>
    </row>
    <row r="1243" spans="1:3" ht="17.55" customHeight="1" x14ac:dyDescent="0.45">
      <c r="A1243" t="s">
        <v>2981</v>
      </c>
      <c r="B1243" t="s">
        <v>7086</v>
      </c>
      <c r="C1243" t="s">
        <v>6601</v>
      </c>
    </row>
    <row r="1244" spans="1:3" ht="17.55" customHeight="1" x14ac:dyDescent="0.45">
      <c r="A1244" t="s">
        <v>2983</v>
      </c>
      <c r="B1244" t="s">
        <v>7086</v>
      </c>
      <c r="C1244" t="s">
        <v>6602</v>
      </c>
    </row>
    <row r="1245" spans="1:3" ht="17.55" customHeight="1" x14ac:dyDescent="0.45">
      <c r="A1245" t="s">
        <v>2985</v>
      </c>
      <c r="B1245" t="s">
        <v>7158</v>
      </c>
      <c r="C1245" t="s">
        <v>6603</v>
      </c>
    </row>
    <row r="1246" spans="1:3" ht="17.55" customHeight="1" x14ac:dyDescent="0.45">
      <c r="A1246" t="s">
        <v>2987</v>
      </c>
      <c r="B1246" t="s">
        <v>7158</v>
      </c>
      <c r="C1246" t="s">
        <v>6604</v>
      </c>
    </row>
    <row r="1247" spans="1:3" ht="17.55" customHeight="1" x14ac:dyDescent="0.45">
      <c r="A1247" t="s">
        <v>2988</v>
      </c>
      <c r="B1247" t="s">
        <v>7177</v>
      </c>
      <c r="C1247" t="s">
        <v>6605</v>
      </c>
    </row>
    <row r="1248" spans="1:3" ht="17.55" customHeight="1" x14ac:dyDescent="0.45">
      <c r="A1248" t="s">
        <v>2989</v>
      </c>
      <c r="B1248" t="s">
        <v>7177</v>
      </c>
      <c r="C1248" t="s">
        <v>6606</v>
      </c>
    </row>
    <row r="1249" spans="1:3" ht="17.55" customHeight="1" x14ac:dyDescent="0.45">
      <c r="A1249" t="s">
        <v>2991</v>
      </c>
      <c r="B1249" t="s">
        <v>7177</v>
      </c>
      <c r="C1249" t="s">
        <v>6607</v>
      </c>
    </row>
    <row r="1250" spans="1:3" ht="17.55" customHeight="1" x14ac:dyDescent="0.45">
      <c r="A1250" t="s">
        <v>2992</v>
      </c>
      <c r="B1250" t="s">
        <v>7167</v>
      </c>
      <c r="C1250" t="s">
        <v>6608</v>
      </c>
    </row>
    <row r="1251" spans="1:3" ht="17.55" customHeight="1" x14ac:dyDescent="0.45">
      <c r="A1251" t="s">
        <v>2993</v>
      </c>
      <c r="B1251" t="s">
        <v>7167</v>
      </c>
      <c r="C1251" t="s">
        <v>6609</v>
      </c>
    </row>
    <row r="1252" spans="1:3" ht="17.55" customHeight="1" x14ac:dyDescent="0.45">
      <c r="A1252" t="s">
        <v>2994</v>
      </c>
      <c r="B1252" t="s">
        <v>7133</v>
      </c>
      <c r="C1252" t="s">
        <v>6610</v>
      </c>
    </row>
    <row r="1253" spans="1:3" ht="17.55" customHeight="1" x14ac:dyDescent="0.45">
      <c r="A1253" t="s">
        <v>2995</v>
      </c>
      <c r="B1253" t="s">
        <v>7133</v>
      </c>
      <c r="C1253" t="s">
        <v>6611</v>
      </c>
    </row>
    <row r="1254" spans="1:3" ht="17.55" customHeight="1" x14ac:dyDescent="0.45">
      <c r="A1254" t="s">
        <v>2996</v>
      </c>
      <c r="B1254" t="s">
        <v>7133</v>
      </c>
      <c r="C1254" t="s">
        <v>7472</v>
      </c>
    </row>
    <row r="1255" spans="1:3" ht="17.55" customHeight="1" x14ac:dyDescent="0.45">
      <c r="A1255" t="s">
        <v>2997</v>
      </c>
      <c r="B1255" t="s">
        <v>7209</v>
      </c>
      <c r="C1255" t="s">
        <v>6612</v>
      </c>
    </row>
    <row r="1256" spans="1:3" ht="17.55" customHeight="1" x14ac:dyDescent="0.45">
      <c r="A1256" t="s">
        <v>2998</v>
      </c>
      <c r="B1256" t="s">
        <v>7209</v>
      </c>
      <c r="C1256" t="s">
        <v>6613</v>
      </c>
    </row>
    <row r="1257" spans="1:3" ht="17.55" customHeight="1" x14ac:dyDescent="0.45">
      <c r="A1257" t="s">
        <v>2999</v>
      </c>
      <c r="B1257" t="s">
        <v>7209</v>
      </c>
      <c r="C1257" t="s">
        <v>6614</v>
      </c>
    </row>
    <row r="1258" spans="1:3" ht="17.55" customHeight="1" x14ac:dyDescent="0.45">
      <c r="A1258" t="s">
        <v>3000</v>
      </c>
      <c r="B1258" t="s">
        <v>7266</v>
      </c>
      <c r="C1258" t="s">
        <v>6615</v>
      </c>
    </row>
    <row r="1259" spans="1:3" ht="17.55" customHeight="1" x14ac:dyDescent="0.45">
      <c r="A1259" t="s">
        <v>3001</v>
      </c>
      <c r="B1259" t="s">
        <v>7463</v>
      </c>
      <c r="C1259" t="s">
        <v>6616</v>
      </c>
    </row>
    <row r="1260" spans="1:3" ht="17.55" customHeight="1" x14ac:dyDescent="0.45">
      <c r="A1260" t="s">
        <v>3002</v>
      </c>
      <c r="B1260" t="s">
        <v>7251</v>
      </c>
      <c r="C1260" t="s">
        <v>6617</v>
      </c>
    </row>
    <row r="1261" spans="1:3" ht="17.55" customHeight="1" x14ac:dyDescent="0.45">
      <c r="A1261" t="s">
        <v>3003</v>
      </c>
      <c r="B1261" t="s">
        <v>7251</v>
      </c>
      <c r="C1261" t="s">
        <v>6618</v>
      </c>
    </row>
    <row r="1262" spans="1:3" ht="17.55" customHeight="1" x14ac:dyDescent="0.45">
      <c r="A1262" t="s">
        <v>3004</v>
      </c>
      <c r="B1262" t="s">
        <v>7256</v>
      </c>
      <c r="C1262" t="s">
        <v>6619</v>
      </c>
    </row>
    <row r="1263" spans="1:3" ht="17.55" customHeight="1" x14ac:dyDescent="0.45">
      <c r="A1263" t="s">
        <v>3006</v>
      </c>
      <c r="B1263" t="s">
        <v>7468</v>
      </c>
      <c r="C1263" t="s">
        <v>7473</v>
      </c>
    </row>
    <row r="1264" spans="1:3" ht="17.55" customHeight="1" x14ac:dyDescent="0.45">
      <c r="A1264" t="s">
        <v>3008</v>
      </c>
      <c r="B1264" t="s">
        <v>7086</v>
      </c>
      <c r="C1264" t="s">
        <v>7474</v>
      </c>
    </row>
    <row r="1265" spans="1:3" ht="17.55" customHeight="1" x14ac:dyDescent="0.45">
      <c r="A1265" t="s">
        <v>3009</v>
      </c>
      <c r="B1265" t="s">
        <v>7158</v>
      </c>
      <c r="C1265" t="s">
        <v>7475</v>
      </c>
    </row>
    <row r="1266" spans="1:3" ht="17.55" customHeight="1" x14ac:dyDescent="0.45">
      <c r="A1266" t="s">
        <v>3011</v>
      </c>
      <c r="B1266" t="s">
        <v>7158</v>
      </c>
      <c r="C1266" t="s">
        <v>7476</v>
      </c>
    </row>
    <row r="1267" spans="1:3" ht="17.55" customHeight="1" x14ac:dyDescent="0.45">
      <c r="A1267" t="s">
        <v>3012</v>
      </c>
      <c r="B1267" t="s">
        <v>7177</v>
      </c>
      <c r="C1267" t="s">
        <v>7477</v>
      </c>
    </row>
    <row r="1268" spans="1:3" ht="17.55" customHeight="1" x14ac:dyDescent="0.45">
      <c r="A1268" t="s">
        <v>3013</v>
      </c>
      <c r="B1268" t="s">
        <v>7177</v>
      </c>
      <c r="C1268" t="s">
        <v>7478</v>
      </c>
    </row>
    <row r="1269" spans="1:3" ht="17.55" customHeight="1" x14ac:dyDescent="0.45">
      <c r="A1269" t="s">
        <v>3014</v>
      </c>
      <c r="B1269" t="s">
        <v>7177</v>
      </c>
      <c r="C1269" t="s">
        <v>7479</v>
      </c>
    </row>
    <row r="1270" spans="1:3" ht="17.55" customHeight="1" x14ac:dyDescent="0.45">
      <c r="A1270" t="s">
        <v>3015</v>
      </c>
      <c r="B1270" t="s">
        <v>7167</v>
      </c>
      <c r="C1270" t="s">
        <v>7480</v>
      </c>
    </row>
    <row r="1271" spans="1:3" ht="17.55" customHeight="1" x14ac:dyDescent="0.45">
      <c r="A1271" t="s">
        <v>3017</v>
      </c>
      <c r="B1271" t="s">
        <v>7133</v>
      </c>
      <c r="C1271" t="s">
        <v>7481</v>
      </c>
    </row>
    <row r="1272" spans="1:3" ht="17.55" customHeight="1" x14ac:dyDescent="0.45">
      <c r="A1272" t="s">
        <v>3018</v>
      </c>
      <c r="B1272" t="s">
        <v>7133</v>
      </c>
      <c r="C1272" t="s">
        <v>7482</v>
      </c>
    </row>
    <row r="1273" spans="1:3" ht="17.55" customHeight="1" x14ac:dyDescent="0.45">
      <c r="A1273" t="s">
        <v>3019</v>
      </c>
      <c r="B1273" t="s">
        <v>7133</v>
      </c>
      <c r="C1273" t="s">
        <v>6620</v>
      </c>
    </row>
    <row r="1274" spans="1:3" ht="17.55" customHeight="1" x14ac:dyDescent="0.45">
      <c r="A1274" t="s">
        <v>3020</v>
      </c>
      <c r="B1274" t="s">
        <v>7133</v>
      </c>
      <c r="C1274" t="s">
        <v>6621</v>
      </c>
    </row>
    <row r="1275" spans="1:3" ht="17.55" customHeight="1" x14ac:dyDescent="0.45">
      <c r="A1275" t="s">
        <v>3022</v>
      </c>
      <c r="B1275" t="s">
        <v>7209</v>
      </c>
      <c r="C1275" t="s">
        <v>7483</v>
      </c>
    </row>
    <row r="1276" spans="1:3" ht="17.55" customHeight="1" x14ac:dyDescent="0.45">
      <c r="A1276" t="s">
        <v>3023</v>
      </c>
      <c r="B1276" t="s">
        <v>7209</v>
      </c>
      <c r="C1276" t="s">
        <v>7484</v>
      </c>
    </row>
    <row r="1277" spans="1:3" ht="17.55" customHeight="1" x14ac:dyDescent="0.45">
      <c r="A1277" t="s">
        <v>3024</v>
      </c>
      <c r="B1277" t="s">
        <v>7209</v>
      </c>
      <c r="C1277" t="s">
        <v>7485</v>
      </c>
    </row>
    <row r="1278" spans="1:3" ht="17.55" customHeight="1" x14ac:dyDescent="0.45">
      <c r="A1278" t="s">
        <v>3025</v>
      </c>
      <c r="B1278" t="s">
        <v>7209</v>
      </c>
      <c r="C1278" t="s">
        <v>7486</v>
      </c>
    </row>
    <row r="1279" spans="1:3" ht="17.55" customHeight="1" x14ac:dyDescent="0.45">
      <c r="A1279" t="s">
        <v>3026</v>
      </c>
      <c r="B1279" t="s">
        <v>7463</v>
      </c>
      <c r="C1279" t="s">
        <v>7487</v>
      </c>
    </row>
    <row r="1280" spans="1:3" ht="17.55" customHeight="1" x14ac:dyDescent="0.45">
      <c r="A1280" t="s">
        <v>3027</v>
      </c>
      <c r="B1280" t="s">
        <v>7256</v>
      </c>
      <c r="C1280" t="s">
        <v>7488</v>
      </c>
    </row>
    <row r="1281" spans="1:3" ht="17.55" customHeight="1" x14ac:dyDescent="0.45">
      <c r="A1281" t="s">
        <v>3029</v>
      </c>
      <c r="B1281" t="s">
        <v>7489</v>
      </c>
      <c r="C1281" t="s">
        <v>6622</v>
      </c>
    </row>
    <row r="1282" spans="1:3" ht="17.55" customHeight="1" x14ac:dyDescent="0.45">
      <c r="A1282" t="s">
        <v>3030</v>
      </c>
      <c r="B1282" t="s">
        <v>7468</v>
      </c>
      <c r="C1282" t="s">
        <v>7490</v>
      </c>
    </row>
    <row r="1283" spans="1:3" ht="17.55" customHeight="1" x14ac:dyDescent="0.45">
      <c r="A1283" t="s">
        <v>3031</v>
      </c>
      <c r="B1283" t="s">
        <v>7468</v>
      </c>
      <c r="C1283" t="s">
        <v>7491</v>
      </c>
    </row>
    <row r="1284" spans="1:3" ht="17.55" customHeight="1" x14ac:dyDescent="0.45">
      <c r="A1284" t="s">
        <v>3033</v>
      </c>
      <c r="B1284" t="s">
        <v>7468</v>
      </c>
      <c r="C1284" t="s">
        <v>7492</v>
      </c>
    </row>
    <row r="1285" spans="1:3" ht="17.55" customHeight="1" x14ac:dyDescent="0.45">
      <c r="A1285" t="s">
        <v>3034</v>
      </c>
      <c r="B1285" t="s">
        <v>7086</v>
      </c>
      <c r="C1285" t="s">
        <v>6623</v>
      </c>
    </row>
    <row r="1286" spans="1:3" ht="17.55" customHeight="1" x14ac:dyDescent="0.45">
      <c r="A1286" t="s">
        <v>1912</v>
      </c>
      <c r="B1286" t="s">
        <v>7158</v>
      </c>
      <c r="C1286" t="s">
        <v>6624</v>
      </c>
    </row>
    <row r="1287" spans="1:3" ht="17.55" customHeight="1" x14ac:dyDescent="0.45">
      <c r="A1287" t="s">
        <v>1913</v>
      </c>
      <c r="B1287" t="s">
        <v>7158</v>
      </c>
      <c r="C1287" t="s">
        <v>6625</v>
      </c>
    </row>
    <row r="1288" spans="1:3" ht="17.55" customHeight="1" x14ac:dyDescent="0.45">
      <c r="A1288" t="s">
        <v>1914</v>
      </c>
      <c r="B1288" t="s">
        <v>7177</v>
      </c>
      <c r="C1288" t="s">
        <v>6626</v>
      </c>
    </row>
    <row r="1289" spans="1:3" ht="17.55" customHeight="1" x14ac:dyDescent="0.45">
      <c r="A1289" t="s">
        <v>1915</v>
      </c>
      <c r="B1289" t="s">
        <v>7177</v>
      </c>
      <c r="C1289" t="s">
        <v>7493</v>
      </c>
    </row>
    <row r="1290" spans="1:3" ht="17.55" customHeight="1" x14ac:dyDescent="0.45">
      <c r="A1290" t="s">
        <v>1916</v>
      </c>
      <c r="B1290" t="s">
        <v>7177</v>
      </c>
      <c r="C1290" t="s">
        <v>6627</v>
      </c>
    </row>
    <row r="1291" spans="1:3" ht="17.55" customHeight="1" x14ac:dyDescent="0.45">
      <c r="A1291" t="s">
        <v>1917</v>
      </c>
      <c r="B1291" t="s">
        <v>7167</v>
      </c>
      <c r="C1291" t="s">
        <v>2932</v>
      </c>
    </row>
    <row r="1292" spans="1:3" ht="17.55" customHeight="1" x14ac:dyDescent="0.45">
      <c r="A1292" t="s">
        <v>1918</v>
      </c>
      <c r="B1292" t="s">
        <v>7133</v>
      </c>
      <c r="C1292" t="s">
        <v>6628</v>
      </c>
    </row>
    <row r="1293" spans="1:3" ht="17.55" customHeight="1" x14ac:dyDescent="0.45">
      <c r="A1293" t="s">
        <v>1919</v>
      </c>
      <c r="B1293" t="s">
        <v>7133</v>
      </c>
      <c r="C1293" t="s">
        <v>2935</v>
      </c>
    </row>
    <row r="1294" spans="1:3" ht="17.55" customHeight="1" x14ac:dyDescent="0.45">
      <c r="A1294" t="s">
        <v>1920</v>
      </c>
      <c r="B1294" t="s">
        <v>7209</v>
      </c>
      <c r="C1294" t="s">
        <v>6629</v>
      </c>
    </row>
    <row r="1295" spans="1:3" ht="17.55" customHeight="1" x14ac:dyDescent="0.45">
      <c r="A1295" t="s">
        <v>1921</v>
      </c>
      <c r="B1295" t="s">
        <v>7209</v>
      </c>
      <c r="C1295" t="s">
        <v>6630</v>
      </c>
    </row>
    <row r="1296" spans="1:3" ht="17.55" customHeight="1" x14ac:dyDescent="0.45">
      <c r="A1296" t="s">
        <v>1922</v>
      </c>
      <c r="B1296" t="s">
        <v>7209</v>
      </c>
      <c r="C1296" t="s">
        <v>6631</v>
      </c>
    </row>
    <row r="1297" spans="1:3" ht="17.55" customHeight="1" x14ac:dyDescent="0.45">
      <c r="A1297" t="s">
        <v>3042</v>
      </c>
      <c r="B1297" t="s">
        <v>7463</v>
      </c>
      <c r="C1297" t="s">
        <v>6632</v>
      </c>
    </row>
    <row r="1298" spans="1:3" ht="17.55" customHeight="1" x14ac:dyDescent="0.45">
      <c r="A1298" t="s">
        <v>3043</v>
      </c>
      <c r="B1298" t="s">
        <v>7256</v>
      </c>
      <c r="C1298" t="s">
        <v>6633</v>
      </c>
    </row>
    <row r="1299" spans="1:3" ht="17.55" customHeight="1" x14ac:dyDescent="0.45">
      <c r="A1299" t="s">
        <v>3045</v>
      </c>
      <c r="B1299" t="s">
        <v>7468</v>
      </c>
      <c r="C1299" t="s">
        <v>6634</v>
      </c>
    </row>
    <row r="1300" spans="1:3" ht="17.55" customHeight="1" x14ac:dyDescent="0.45">
      <c r="A1300" t="s">
        <v>3047</v>
      </c>
      <c r="B1300" t="s">
        <v>7468</v>
      </c>
      <c r="C1300" t="s">
        <v>6635</v>
      </c>
    </row>
    <row r="1301" spans="1:3" ht="17.55" customHeight="1" x14ac:dyDescent="0.45">
      <c r="A1301" t="s">
        <v>3049</v>
      </c>
      <c r="B1301" t="s">
        <v>7468</v>
      </c>
      <c r="C1301" t="s">
        <v>7494</v>
      </c>
    </row>
    <row r="1302" spans="1:3" ht="17.55" customHeight="1" x14ac:dyDescent="0.45">
      <c r="A1302" t="s">
        <v>3050</v>
      </c>
      <c r="B1302" t="s">
        <v>7086</v>
      </c>
      <c r="C1302" t="s">
        <v>6636</v>
      </c>
    </row>
    <row r="1303" spans="1:3" ht="17.55" customHeight="1" x14ac:dyDescent="0.45">
      <c r="A1303" t="s">
        <v>3051</v>
      </c>
      <c r="B1303" t="s">
        <v>7158</v>
      </c>
      <c r="C1303" t="s">
        <v>6637</v>
      </c>
    </row>
    <row r="1304" spans="1:3" ht="17.55" customHeight="1" x14ac:dyDescent="0.45">
      <c r="A1304" t="s">
        <v>3053</v>
      </c>
      <c r="B1304" t="s">
        <v>7177</v>
      </c>
      <c r="C1304" t="s">
        <v>6638</v>
      </c>
    </row>
    <row r="1305" spans="1:3" ht="17.55" customHeight="1" x14ac:dyDescent="0.45">
      <c r="A1305" t="s">
        <v>3054</v>
      </c>
      <c r="B1305" t="s">
        <v>7177</v>
      </c>
      <c r="C1305" t="s">
        <v>7495</v>
      </c>
    </row>
    <row r="1306" spans="1:3" ht="17.55" customHeight="1" x14ac:dyDescent="0.45">
      <c r="A1306" t="s">
        <v>3055</v>
      </c>
      <c r="B1306" t="s">
        <v>7167</v>
      </c>
      <c r="C1306" t="s">
        <v>6639</v>
      </c>
    </row>
    <row r="1307" spans="1:3" ht="17.55" customHeight="1" x14ac:dyDescent="0.45">
      <c r="A1307" t="s">
        <v>3056</v>
      </c>
      <c r="B1307" t="s">
        <v>7133</v>
      </c>
      <c r="C1307" t="s">
        <v>6640</v>
      </c>
    </row>
    <row r="1308" spans="1:3" ht="17.55" customHeight="1" x14ac:dyDescent="0.45">
      <c r="A1308" t="s">
        <v>3057</v>
      </c>
      <c r="B1308" t="s">
        <v>7209</v>
      </c>
      <c r="C1308" t="s">
        <v>6641</v>
      </c>
    </row>
    <row r="1309" spans="1:3" ht="17.55" customHeight="1" x14ac:dyDescent="0.45">
      <c r="A1309" t="s">
        <v>3058</v>
      </c>
      <c r="B1309" t="s">
        <v>7209</v>
      </c>
      <c r="C1309" t="s">
        <v>6642</v>
      </c>
    </row>
    <row r="1310" spans="1:3" ht="17.55" customHeight="1" x14ac:dyDescent="0.45">
      <c r="A1310" t="s">
        <v>3059</v>
      </c>
      <c r="B1310" t="s">
        <v>7463</v>
      </c>
      <c r="C1310" t="s">
        <v>6643</v>
      </c>
    </row>
    <row r="1311" spans="1:3" ht="17.55" customHeight="1" x14ac:dyDescent="0.45">
      <c r="A1311" t="s">
        <v>3060</v>
      </c>
      <c r="B1311" t="s">
        <v>7256</v>
      </c>
      <c r="C1311" t="s">
        <v>6644</v>
      </c>
    </row>
    <row r="1312" spans="1:3" ht="17.55" customHeight="1" x14ac:dyDescent="0.45">
      <c r="A1312" t="s">
        <v>3061</v>
      </c>
      <c r="B1312" t="s">
        <v>7468</v>
      </c>
      <c r="C1312" t="s">
        <v>6645</v>
      </c>
    </row>
    <row r="1313" spans="1:3" ht="17.55" customHeight="1" x14ac:dyDescent="0.45">
      <c r="A1313" t="s">
        <v>3062</v>
      </c>
      <c r="B1313" t="s">
        <v>7468</v>
      </c>
      <c r="C1313" t="s">
        <v>6646</v>
      </c>
    </row>
    <row r="1314" spans="1:3" ht="17.55" customHeight="1" x14ac:dyDescent="0.45">
      <c r="A1314" t="s">
        <v>3063</v>
      </c>
      <c r="B1314" t="s">
        <v>7468</v>
      </c>
      <c r="C1314" t="s">
        <v>7496</v>
      </c>
    </row>
    <row r="1315" spans="1:3" ht="17.55" customHeight="1" x14ac:dyDescent="0.45">
      <c r="A1315" t="s">
        <v>3064</v>
      </c>
      <c r="B1315" t="s">
        <v>7086</v>
      </c>
      <c r="C1315" t="s">
        <v>6647</v>
      </c>
    </row>
    <row r="1316" spans="1:3" ht="17.55" customHeight="1" x14ac:dyDescent="0.45">
      <c r="A1316" t="s">
        <v>3065</v>
      </c>
      <c r="B1316" t="s">
        <v>7219</v>
      </c>
      <c r="C1316" t="s">
        <v>7497</v>
      </c>
    </row>
    <row r="1317" spans="1:3" ht="17.55" customHeight="1" x14ac:dyDescent="0.45">
      <c r="A1317" t="s">
        <v>3066</v>
      </c>
      <c r="B1317" t="s">
        <v>7219</v>
      </c>
      <c r="C1317" t="s">
        <v>7498</v>
      </c>
    </row>
    <row r="1318" spans="1:3" ht="17.55" customHeight="1" x14ac:dyDescent="0.45">
      <c r="A1318" t="s">
        <v>3067</v>
      </c>
      <c r="B1318" t="s">
        <v>7219</v>
      </c>
      <c r="C1318" t="s">
        <v>7499</v>
      </c>
    </row>
    <row r="1319" spans="1:3" ht="17.55" customHeight="1" x14ac:dyDescent="0.45">
      <c r="A1319" t="s">
        <v>3068</v>
      </c>
      <c r="B1319" t="s">
        <v>7283</v>
      </c>
      <c r="C1319" t="s">
        <v>7500</v>
      </c>
    </row>
    <row r="1320" spans="1:3" ht="17.55" customHeight="1" x14ac:dyDescent="0.45">
      <c r="A1320" t="s">
        <v>3069</v>
      </c>
      <c r="B1320" t="s">
        <v>7283</v>
      </c>
      <c r="C1320" t="s">
        <v>7501</v>
      </c>
    </row>
    <row r="1321" spans="1:3" ht="17.55" customHeight="1" x14ac:dyDescent="0.45">
      <c r="A1321" t="s">
        <v>3070</v>
      </c>
      <c r="B1321" t="s">
        <v>7283</v>
      </c>
      <c r="C1321" t="s">
        <v>7502</v>
      </c>
    </row>
    <row r="1322" spans="1:3" ht="17.55" customHeight="1" x14ac:dyDescent="0.45">
      <c r="A1322" t="s">
        <v>3071</v>
      </c>
      <c r="B1322" t="s">
        <v>7158</v>
      </c>
      <c r="C1322" t="s">
        <v>7503</v>
      </c>
    </row>
    <row r="1323" spans="1:3" ht="17.55" customHeight="1" x14ac:dyDescent="0.45">
      <c r="A1323" t="s">
        <v>3072</v>
      </c>
      <c r="B1323" t="s">
        <v>7167</v>
      </c>
      <c r="C1323" t="s">
        <v>7504</v>
      </c>
    </row>
    <row r="1324" spans="1:3" ht="17.55" customHeight="1" x14ac:dyDescent="0.45">
      <c r="A1324" t="s">
        <v>3073</v>
      </c>
      <c r="B1324" t="s">
        <v>7167</v>
      </c>
      <c r="C1324" t="s">
        <v>7505</v>
      </c>
    </row>
    <row r="1325" spans="1:3" ht="17.55" customHeight="1" x14ac:dyDescent="0.45">
      <c r="A1325" t="s">
        <v>3075</v>
      </c>
      <c r="B1325" t="s">
        <v>7167</v>
      </c>
      <c r="C1325" t="s">
        <v>7506</v>
      </c>
    </row>
    <row r="1326" spans="1:3" ht="17.55" customHeight="1" x14ac:dyDescent="0.45">
      <c r="A1326" t="s">
        <v>3076</v>
      </c>
      <c r="B1326" t="s">
        <v>7251</v>
      </c>
      <c r="C1326" t="s">
        <v>7507</v>
      </c>
    </row>
    <row r="1327" spans="1:3" ht="17.55" customHeight="1" x14ac:dyDescent="0.45">
      <c r="A1327" t="s">
        <v>3077</v>
      </c>
      <c r="B1327" t="s">
        <v>7251</v>
      </c>
      <c r="C1327" t="s">
        <v>7508</v>
      </c>
    </row>
    <row r="1328" spans="1:3" ht="17.55" customHeight="1" x14ac:dyDescent="0.45">
      <c r="A1328" t="s">
        <v>3078</v>
      </c>
      <c r="B1328" t="s">
        <v>7086</v>
      </c>
      <c r="C1328" t="s">
        <v>6648</v>
      </c>
    </row>
    <row r="1329" spans="1:3" ht="17.55" customHeight="1" x14ac:dyDescent="0.45">
      <c r="A1329" t="s">
        <v>3079</v>
      </c>
      <c r="B1329" t="s">
        <v>7219</v>
      </c>
      <c r="C1329" t="s">
        <v>7509</v>
      </c>
    </row>
    <row r="1330" spans="1:3" ht="17.55" customHeight="1" x14ac:dyDescent="0.45">
      <c r="A1330" t="s">
        <v>3080</v>
      </c>
      <c r="B1330" t="s">
        <v>7283</v>
      </c>
      <c r="C1330" t="s">
        <v>7510</v>
      </c>
    </row>
    <row r="1331" spans="1:3" ht="17.55" customHeight="1" x14ac:dyDescent="0.45">
      <c r="A1331" t="s">
        <v>3081</v>
      </c>
      <c r="B1331" t="s">
        <v>7158</v>
      </c>
      <c r="C1331" t="s">
        <v>7511</v>
      </c>
    </row>
    <row r="1332" spans="1:3" ht="17.55" customHeight="1" x14ac:dyDescent="0.45">
      <c r="A1332" t="s">
        <v>3082</v>
      </c>
      <c r="B1332" t="s">
        <v>7167</v>
      </c>
      <c r="C1332" t="s">
        <v>7512</v>
      </c>
    </row>
    <row r="1333" spans="1:3" ht="17.55" customHeight="1" x14ac:dyDescent="0.45">
      <c r="A1333" t="s">
        <v>3083</v>
      </c>
      <c r="B1333" t="s">
        <v>7251</v>
      </c>
      <c r="C1333" t="s">
        <v>7513</v>
      </c>
    </row>
    <row r="1334" spans="1:3" ht="17.55" customHeight="1" x14ac:dyDescent="0.45">
      <c r="A1334" t="s">
        <v>3084</v>
      </c>
      <c r="B1334" t="s">
        <v>7251</v>
      </c>
      <c r="C1334" t="s">
        <v>7514</v>
      </c>
    </row>
    <row r="1335" spans="1:3" ht="17.55" customHeight="1" x14ac:dyDescent="0.45">
      <c r="A1335" t="s">
        <v>3085</v>
      </c>
      <c r="B1335" t="s">
        <v>7086</v>
      </c>
      <c r="C1335" t="s">
        <v>6649</v>
      </c>
    </row>
    <row r="1336" spans="1:3" ht="17.55" customHeight="1" x14ac:dyDescent="0.45">
      <c r="A1336" t="s">
        <v>3086</v>
      </c>
      <c r="B1336" t="s">
        <v>7086</v>
      </c>
      <c r="C1336" t="s">
        <v>7515</v>
      </c>
    </row>
    <row r="1337" spans="1:3" ht="17.55" customHeight="1" x14ac:dyDescent="0.45">
      <c r="A1337" t="s">
        <v>3087</v>
      </c>
      <c r="B1337" t="s">
        <v>7283</v>
      </c>
      <c r="C1337" t="s">
        <v>7516</v>
      </c>
    </row>
    <row r="1338" spans="1:3" ht="17.55" customHeight="1" x14ac:dyDescent="0.45">
      <c r="A1338" t="s">
        <v>3088</v>
      </c>
      <c r="B1338" t="s">
        <v>7283</v>
      </c>
      <c r="C1338" t="s">
        <v>7517</v>
      </c>
    </row>
    <row r="1339" spans="1:3" ht="17.55" customHeight="1" x14ac:dyDescent="0.45">
      <c r="A1339" t="s">
        <v>3089</v>
      </c>
      <c r="B1339" t="s">
        <v>7283</v>
      </c>
      <c r="C1339" t="s">
        <v>7518</v>
      </c>
    </row>
    <row r="1340" spans="1:3" ht="17.55" customHeight="1" x14ac:dyDescent="0.45">
      <c r="A1340" t="s">
        <v>3090</v>
      </c>
      <c r="B1340" t="s">
        <v>7283</v>
      </c>
      <c r="C1340" t="s">
        <v>7519</v>
      </c>
    </row>
    <row r="1341" spans="1:3" ht="17.55" customHeight="1" x14ac:dyDescent="0.45">
      <c r="A1341" t="s">
        <v>3091</v>
      </c>
      <c r="B1341" t="s">
        <v>7283</v>
      </c>
      <c r="C1341" t="s">
        <v>6650</v>
      </c>
    </row>
    <row r="1342" spans="1:3" ht="17.55" customHeight="1" x14ac:dyDescent="0.45">
      <c r="A1342" t="s">
        <v>3092</v>
      </c>
      <c r="B1342" t="s">
        <v>7158</v>
      </c>
      <c r="C1342" t="s">
        <v>6651</v>
      </c>
    </row>
    <row r="1343" spans="1:3" ht="17.55" customHeight="1" x14ac:dyDescent="0.45">
      <c r="A1343" t="s">
        <v>3093</v>
      </c>
      <c r="B1343" t="s">
        <v>7167</v>
      </c>
      <c r="C1343" t="s">
        <v>7520</v>
      </c>
    </row>
    <row r="1344" spans="1:3" ht="17.55" customHeight="1" x14ac:dyDescent="0.45">
      <c r="A1344" t="s">
        <v>3094</v>
      </c>
      <c r="B1344" t="s">
        <v>7209</v>
      </c>
      <c r="C1344" t="s">
        <v>7521</v>
      </c>
    </row>
    <row r="1345" spans="1:3" ht="17.55" customHeight="1" x14ac:dyDescent="0.45">
      <c r="A1345" t="s">
        <v>3095</v>
      </c>
      <c r="B1345" t="s">
        <v>7209</v>
      </c>
      <c r="C1345" t="s">
        <v>7522</v>
      </c>
    </row>
    <row r="1346" spans="1:3" ht="17.55" customHeight="1" x14ac:dyDescent="0.45">
      <c r="A1346" t="s">
        <v>3096</v>
      </c>
      <c r="B1346" t="s">
        <v>7109</v>
      </c>
      <c r="C1346" t="s">
        <v>6652</v>
      </c>
    </row>
    <row r="1347" spans="1:3" ht="17.55" customHeight="1" x14ac:dyDescent="0.45">
      <c r="A1347" t="s">
        <v>3097</v>
      </c>
      <c r="B1347" t="s">
        <v>7109</v>
      </c>
      <c r="C1347" t="s">
        <v>7523</v>
      </c>
    </row>
    <row r="1348" spans="1:3" ht="17.55" customHeight="1" x14ac:dyDescent="0.45">
      <c r="A1348" t="s">
        <v>3099</v>
      </c>
      <c r="B1348" t="s">
        <v>7109</v>
      </c>
      <c r="C1348" t="s">
        <v>6653</v>
      </c>
    </row>
    <row r="1349" spans="1:3" ht="17.55" customHeight="1" x14ac:dyDescent="0.45">
      <c r="A1349" t="s">
        <v>3100</v>
      </c>
      <c r="B1349" t="s">
        <v>7109</v>
      </c>
      <c r="C1349" t="s">
        <v>6654</v>
      </c>
    </row>
    <row r="1350" spans="1:3" ht="17.55" customHeight="1" x14ac:dyDescent="0.45">
      <c r="A1350" t="s">
        <v>3101</v>
      </c>
      <c r="B1350" t="s">
        <v>7251</v>
      </c>
      <c r="C1350" t="s">
        <v>7524</v>
      </c>
    </row>
    <row r="1351" spans="1:3" ht="17.55" customHeight="1" x14ac:dyDescent="0.45">
      <c r="A1351" t="s">
        <v>3102</v>
      </c>
      <c r="B1351" t="s">
        <v>7251</v>
      </c>
      <c r="C1351" t="s">
        <v>7525</v>
      </c>
    </row>
    <row r="1352" spans="1:3" ht="17.55" customHeight="1" x14ac:dyDescent="0.45">
      <c r="A1352" t="s">
        <v>3103</v>
      </c>
      <c r="B1352" t="s">
        <v>7086</v>
      </c>
      <c r="C1352" t="s">
        <v>2974</v>
      </c>
    </row>
    <row r="1353" spans="1:3" ht="17.55" customHeight="1" x14ac:dyDescent="0.45">
      <c r="A1353" t="s">
        <v>3104</v>
      </c>
      <c r="B1353" t="s">
        <v>7283</v>
      </c>
      <c r="C1353" t="s">
        <v>2974</v>
      </c>
    </row>
    <row r="1354" spans="1:3" ht="17.55" customHeight="1" x14ac:dyDescent="0.45">
      <c r="A1354" t="s">
        <v>3105</v>
      </c>
      <c r="B1354" t="s">
        <v>7109</v>
      </c>
      <c r="C1354" t="s">
        <v>7526</v>
      </c>
    </row>
    <row r="1355" spans="1:3" ht="17.55" customHeight="1" x14ac:dyDescent="0.45">
      <c r="A1355" t="s">
        <v>3106</v>
      </c>
      <c r="B1355" t="s">
        <v>7133</v>
      </c>
      <c r="C1355" t="s">
        <v>7527</v>
      </c>
    </row>
    <row r="1356" spans="1:3" ht="17.55" customHeight="1" x14ac:dyDescent="0.45">
      <c r="A1356" t="s">
        <v>3107</v>
      </c>
      <c r="B1356" t="s">
        <v>7133</v>
      </c>
      <c r="C1356" t="s">
        <v>6655</v>
      </c>
    </row>
    <row r="1357" spans="1:3" ht="17.55" customHeight="1" x14ac:dyDescent="0.45">
      <c r="A1357" t="s">
        <v>3108</v>
      </c>
      <c r="B1357" t="s">
        <v>7209</v>
      </c>
      <c r="C1357" t="s">
        <v>7528</v>
      </c>
    </row>
    <row r="1358" spans="1:3" ht="17.55" customHeight="1" x14ac:dyDescent="0.45">
      <c r="A1358" t="s">
        <v>3109</v>
      </c>
      <c r="B1358" t="s">
        <v>7283</v>
      </c>
      <c r="C1358" t="s">
        <v>6656</v>
      </c>
    </row>
    <row r="1359" spans="1:3" ht="17.55" customHeight="1" x14ac:dyDescent="0.45">
      <c r="A1359" t="s">
        <v>3110</v>
      </c>
      <c r="B1359" t="s">
        <v>7283</v>
      </c>
      <c r="C1359" t="s">
        <v>6657</v>
      </c>
    </row>
    <row r="1360" spans="1:3" ht="17.55" customHeight="1" x14ac:dyDescent="0.45">
      <c r="A1360" t="s">
        <v>3111</v>
      </c>
      <c r="B1360" t="s">
        <v>7283</v>
      </c>
      <c r="C1360" t="s">
        <v>6658</v>
      </c>
    </row>
    <row r="1361" spans="1:3" ht="17.55" customHeight="1" x14ac:dyDescent="0.45">
      <c r="A1361" t="s">
        <v>3112</v>
      </c>
      <c r="B1361" t="s">
        <v>7283</v>
      </c>
      <c r="C1361" t="s">
        <v>6659</v>
      </c>
    </row>
    <row r="1362" spans="1:3" ht="17.55" customHeight="1" x14ac:dyDescent="0.45">
      <c r="A1362" t="s">
        <v>3113</v>
      </c>
      <c r="B1362" t="s">
        <v>7283</v>
      </c>
      <c r="C1362" t="s">
        <v>6660</v>
      </c>
    </row>
    <row r="1363" spans="1:3" ht="17.55" customHeight="1" x14ac:dyDescent="0.45">
      <c r="A1363" t="s">
        <v>3114</v>
      </c>
      <c r="B1363" t="s">
        <v>7283</v>
      </c>
      <c r="C1363" t="s">
        <v>2982</v>
      </c>
    </row>
    <row r="1364" spans="1:3" ht="17.55" customHeight="1" x14ac:dyDescent="0.45">
      <c r="A1364" t="s">
        <v>3115</v>
      </c>
      <c r="B1364" t="s">
        <v>7283</v>
      </c>
      <c r="C1364" t="s">
        <v>6661</v>
      </c>
    </row>
    <row r="1365" spans="1:3" ht="17.55" customHeight="1" x14ac:dyDescent="0.45">
      <c r="A1365" t="s">
        <v>3117</v>
      </c>
      <c r="B1365" t="s">
        <v>7283</v>
      </c>
      <c r="C1365" t="s">
        <v>2984</v>
      </c>
    </row>
    <row r="1366" spans="1:3" ht="17.55" customHeight="1" x14ac:dyDescent="0.45">
      <c r="A1366" t="s">
        <v>3119</v>
      </c>
      <c r="B1366" t="s">
        <v>7283</v>
      </c>
      <c r="C1366" t="s">
        <v>6662</v>
      </c>
    </row>
    <row r="1367" spans="1:3" ht="17.55" customHeight="1" x14ac:dyDescent="0.45">
      <c r="A1367" t="s">
        <v>3121</v>
      </c>
      <c r="B1367" t="s">
        <v>7283</v>
      </c>
      <c r="C1367" t="s">
        <v>2986</v>
      </c>
    </row>
    <row r="1368" spans="1:3" ht="17.55" customHeight="1" x14ac:dyDescent="0.45">
      <c r="A1368" t="s">
        <v>3123</v>
      </c>
      <c r="B1368" t="s">
        <v>7283</v>
      </c>
      <c r="C1368" t="s">
        <v>6663</v>
      </c>
    </row>
    <row r="1369" spans="1:3" ht="17.55" customHeight="1" x14ac:dyDescent="0.45">
      <c r="A1369" t="s">
        <v>3124</v>
      </c>
      <c r="B1369" t="s">
        <v>7283</v>
      </c>
      <c r="C1369" t="s">
        <v>6664</v>
      </c>
    </row>
    <row r="1370" spans="1:3" ht="17.55" customHeight="1" x14ac:dyDescent="0.45">
      <c r="A1370" t="s">
        <v>3125</v>
      </c>
      <c r="B1370" t="s">
        <v>7283</v>
      </c>
      <c r="C1370" t="s">
        <v>2990</v>
      </c>
    </row>
    <row r="1371" spans="1:3" ht="17.55" customHeight="1" x14ac:dyDescent="0.45">
      <c r="A1371" t="s">
        <v>3126</v>
      </c>
      <c r="B1371" t="s">
        <v>7283</v>
      </c>
      <c r="C1371" t="s">
        <v>7529</v>
      </c>
    </row>
    <row r="1372" spans="1:3" ht="17.55" customHeight="1" x14ac:dyDescent="0.45">
      <c r="A1372" t="s">
        <v>3127</v>
      </c>
      <c r="B1372" t="s">
        <v>7530</v>
      </c>
      <c r="C1372" t="s">
        <v>6665</v>
      </c>
    </row>
    <row r="1373" spans="1:3" ht="17.55" customHeight="1" x14ac:dyDescent="0.45">
      <c r="A1373" t="s">
        <v>3128</v>
      </c>
      <c r="B1373" t="s">
        <v>7283</v>
      </c>
      <c r="C1373" t="s">
        <v>6666</v>
      </c>
    </row>
    <row r="1374" spans="1:3" ht="17.55" customHeight="1" x14ac:dyDescent="0.45">
      <c r="A1374" t="s">
        <v>3129</v>
      </c>
      <c r="B1374" t="s">
        <v>7283</v>
      </c>
      <c r="C1374" t="s">
        <v>6667</v>
      </c>
    </row>
    <row r="1375" spans="1:3" ht="17.55" customHeight="1" x14ac:dyDescent="0.45">
      <c r="A1375" t="s">
        <v>3130</v>
      </c>
      <c r="B1375" t="s">
        <v>7283</v>
      </c>
      <c r="C1375" t="s">
        <v>6668</v>
      </c>
    </row>
    <row r="1376" spans="1:3" ht="17.55" customHeight="1" x14ac:dyDescent="0.45">
      <c r="A1376" t="s">
        <v>3131</v>
      </c>
      <c r="B1376" t="s">
        <v>7283</v>
      </c>
      <c r="C1376" t="s">
        <v>6669</v>
      </c>
    </row>
    <row r="1377" spans="1:3" ht="17.55" customHeight="1" x14ac:dyDescent="0.45">
      <c r="A1377" t="s">
        <v>3132</v>
      </c>
      <c r="B1377" t="s">
        <v>7531</v>
      </c>
      <c r="C1377" t="s">
        <v>6670</v>
      </c>
    </row>
    <row r="1378" spans="1:3" ht="17.55" customHeight="1" x14ac:dyDescent="0.45">
      <c r="A1378" t="s">
        <v>3134</v>
      </c>
      <c r="B1378" t="s">
        <v>7283</v>
      </c>
      <c r="C1378" t="s">
        <v>6671</v>
      </c>
    </row>
    <row r="1379" spans="1:3" ht="17.55" customHeight="1" x14ac:dyDescent="0.45">
      <c r="A1379" t="s">
        <v>3135</v>
      </c>
      <c r="B1379" t="s">
        <v>7283</v>
      </c>
      <c r="C1379" t="s">
        <v>6672</v>
      </c>
    </row>
    <row r="1380" spans="1:3" ht="17.55" customHeight="1" x14ac:dyDescent="0.45">
      <c r="A1380" t="s">
        <v>3136</v>
      </c>
      <c r="B1380" t="s">
        <v>7531</v>
      </c>
      <c r="C1380" t="s">
        <v>6673</v>
      </c>
    </row>
    <row r="1381" spans="1:3" ht="17.55" customHeight="1" x14ac:dyDescent="0.45">
      <c r="A1381" t="s">
        <v>3137</v>
      </c>
      <c r="B1381" t="s">
        <v>7283</v>
      </c>
      <c r="C1381" t="s">
        <v>7532</v>
      </c>
    </row>
    <row r="1382" spans="1:3" ht="17.55" customHeight="1" x14ac:dyDescent="0.45">
      <c r="A1382" t="s">
        <v>3138</v>
      </c>
      <c r="B1382" t="s">
        <v>7283</v>
      </c>
      <c r="C1382" t="s">
        <v>6674</v>
      </c>
    </row>
    <row r="1383" spans="1:3" ht="17.55" customHeight="1" x14ac:dyDescent="0.45">
      <c r="A1383" t="s">
        <v>3139</v>
      </c>
      <c r="B1383" t="s">
        <v>7283</v>
      </c>
      <c r="C1383" t="s">
        <v>6675</v>
      </c>
    </row>
    <row r="1384" spans="1:3" ht="17.55" customHeight="1" x14ac:dyDescent="0.45">
      <c r="A1384" t="s">
        <v>3140</v>
      </c>
      <c r="B1384" t="s">
        <v>7283</v>
      </c>
      <c r="C1384" t="s">
        <v>6676</v>
      </c>
    </row>
    <row r="1385" spans="1:3" ht="17.55" customHeight="1" x14ac:dyDescent="0.45">
      <c r="A1385" t="s">
        <v>6130</v>
      </c>
      <c r="B1385" t="s">
        <v>7283</v>
      </c>
      <c r="C1385" t="s">
        <v>6677</v>
      </c>
    </row>
    <row r="1386" spans="1:3" ht="17.55" customHeight="1" x14ac:dyDescent="0.45">
      <c r="A1386" t="s">
        <v>6716</v>
      </c>
      <c r="B1386" t="s">
        <v>7283</v>
      </c>
      <c r="C1386" t="s">
        <v>6678</v>
      </c>
    </row>
    <row r="1387" spans="1:3" ht="17.55" customHeight="1" x14ac:dyDescent="0.45">
      <c r="A1387" t="s">
        <v>6718</v>
      </c>
      <c r="B1387" t="s">
        <v>7283</v>
      </c>
      <c r="C1387" t="s">
        <v>6679</v>
      </c>
    </row>
    <row r="1388" spans="1:3" ht="17.55" customHeight="1" x14ac:dyDescent="0.45">
      <c r="A1388" t="s">
        <v>6719</v>
      </c>
      <c r="B1388" t="s">
        <v>7283</v>
      </c>
      <c r="C1388" t="s">
        <v>6680</v>
      </c>
    </row>
    <row r="1389" spans="1:3" ht="17.55" customHeight="1" x14ac:dyDescent="0.45">
      <c r="A1389" t="s">
        <v>6720</v>
      </c>
      <c r="B1389" t="s">
        <v>7283</v>
      </c>
      <c r="C1389" t="s">
        <v>7533</v>
      </c>
    </row>
    <row r="1390" spans="1:3" ht="17.55" customHeight="1" x14ac:dyDescent="0.45">
      <c r="A1390" t="s">
        <v>6721</v>
      </c>
      <c r="B1390" t="s">
        <v>7283</v>
      </c>
      <c r="C1390" t="s">
        <v>3007</v>
      </c>
    </row>
    <row r="1391" spans="1:3" ht="17.55" customHeight="1" x14ac:dyDescent="0.45">
      <c r="A1391" t="s">
        <v>6722</v>
      </c>
      <c r="B1391" t="s">
        <v>7534</v>
      </c>
      <c r="C1391" t="s">
        <v>3005</v>
      </c>
    </row>
    <row r="1392" spans="1:3" ht="17.55" customHeight="1" x14ac:dyDescent="0.45">
      <c r="A1392" t="s">
        <v>6724</v>
      </c>
      <c r="B1392" t="s">
        <v>7283</v>
      </c>
      <c r="C1392" t="s">
        <v>3010</v>
      </c>
    </row>
    <row r="1393" spans="1:3" ht="17.55" customHeight="1" x14ac:dyDescent="0.45">
      <c r="A1393" t="s">
        <v>6725</v>
      </c>
      <c r="B1393" t="s">
        <v>7283</v>
      </c>
      <c r="C1393" t="s">
        <v>7535</v>
      </c>
    </row>
    <row r="1394" spans="1:3" ht="17.55" customHeight="1" x14ac:dyDescent="0.45">
      <c r="A1394" t="s">
        <v>6726</v>
      </c>
      <c r="B1394" t="s">
        <v>7283</v>
      </c>
      <c r="C1394" t="s">
        <v>7536</v>
      </c>
    </row>
    <row r="1395" spans="1:3" ht="17.55" customHeight="1" x14ac:dyDescent="0.45">
      <c r="A1395" t="s">
        <v>6727</v>
      </c>
      <c r="B1395" t="s">
        <v>7283</v>
      </c>
      <c r="C1395" t="s">
        <v>7537</v>
      </c>
    </row>
    <row r="1396" spans="1:3" ht="17.55" customHeight="1" x14ac:dyDescent="0.45">
      <c r="A1396" t="s">
        <v>6729</v>
      </c>
      <c r="B1396" t="s">
        <v>7283</v>
      </c>
      <c r="C1396" t="s">
        <v>7538</v>
      </c>
    </row>
    <row r="1397" spans="1:3" ht="17.55" customHeight="1" x14ac:dyDescent="0.45">
      <c r="A1397" t="s">
        <v>6730</v>
      </c>
      <c r="B1397" t="s">
        <v>7283</v>
      </c>
      <c r="C1397" t="s">
        <v>6681</v>
      </c>
    </row>
    <row r="1398" spans="1:3" ht="17.55" customHeight="1" x14ac:dyDescent="0.45">
      <c r="A1398" t="s">
        <v>6732</v>
      </c>
      <c r="B1398" t="s">
        <v>7283</v>
      </c>
      <c r="C1398" t="s">
        <v>3016</v>
      </c>
    </row>
    <row r="1399" spans="1:3" ht="17.55" customHeight="1" x14ac:dyDescent="0.45">
      <c r="A1399" t="s">
        <v>6733</v>
      </c>
      <c r="B1399" t="s">
        <v>7283</v>
      </c>
      <c r="C1399" t="s">
        <v>7539</v>
      </c>
    </row>
    <row r="1400" spans="1:3" ht="17.55" customHeight="1" x14ac:dyDescent="0.45">
      <c r="A1400" t="s">
        <v>6735</v>
      </c>
      <c r="B1400" t="s">
        <v>7283</v>
      </c>
      <c r="C1400" t="s">
        <v>6682</v>
      </c>
    </row>
    <row r="1401" spans="1:3" ht="17.55" customHeight="1" x14ac:dyDescent="0.45">
      <c r="A1401" t="s">
        <v>6736</v>
      </c>
      <c r="B1401" t="s">
        <v>7283</v>
      </c>
      <c r="C1401" t="s">
        <v>6683</v>
      </c>
    </row>
    <row r="1402" spans="1:3" ht="17.55" customHeight="1" x14ac:dyDescent="0.45">
      <c r="A1402" t="s">
        <v>6738</v>
      </c>
      <c r="B1402" t="s">
        <v>7283</v>
      </c>
      <c r="C1402" t="s">
        <v>3021</v>
      </c>
    </row>
    <row r="1403" spans="1:3" ht="17.55" customHeight="1" x14ac:dyDescent="0.45">
      <c r="A1403" t="s">
        <v>6739</v>
      </c>
      <c r="B1403" t="s">
        <v>7283</v>
      </c>
      <c r="C1403" t="s">
        <v>7540</v>
      </c>
    </row>
    <row r="1404" spans="1:3" ht="17.55" customHeight="1" x14ac:dyDescent="0.45">
      <c r="A1404" t="s">
        <v>6740</v>
      </c>
      <c r="B1404" t="s">
        <v>7283</v>
      </c>
      <c r="C1404" t="s">
        <v>7541</v>
      </c>
    </row>
    <row r="1405" spans="1:3" ht="17.55" customHeight="1" x14ac:dyDescent="0.45">
      <c r="A1405" t="s">
        <v>6741</v>
      </c>
      <c r="B1405" t="s">
        <v>7283</v>
      </c>
      <c r="C1405" t="s">
        <v>7542</v>
      </c>
    </row>
    <row r="1406" spans="1:3" ht="17.55" customHeight="1" x14ac:dyDescent="0.45">
      <c r="A1406" t="s">
        <v>6742</v>
      </c>
      <c r="B1406" t="s">
        <v>7534</v>
      </c>
      <c r="C1406" t="s">
        <v>6684</v>
      </c>
    </row>
    <row r="1407" spans="1:3" ht="17.55" customHeight="1" x14ac:dyDescent="0.45">
      <c r="A1407" t="s">
        <v>6744</v>
      </c>
      <c r="B1407" t="s">
        <v>7534</v>
      </c>
      <c r="C1407" t="s">
        <v>6685</v>
      </c>
    </row>
    <row r="1408" spans="1:3" ht="17.55" customHeight="1" x14ac:dyDescent="0.45">
      <c r="A1408" t="s">
        <v>6745</v>
      </c>
      <c r="B1408" t="s">
        <v>7543</v>
      </c>
      <c r="C1408" t="s">
        <v>3028</v>
      </c>
    </row>
    <row r="1409" spans="1:3" ht="17.55" customHeight="1" x14ac:dyDescent="0.45">
      <c r="A1409" t="s">
        <v>6747</v>
      </c>
      <c r="B1409" t="s">
        <v>7543</v>
      </c>
      <c r="C1409" t="s">
        <v>6686</v>
      </c>
    </row>
    <row r="1410" spans="1:3" ht="17.55" customHeight="1" x14ac:dyDescent="0.45">
      <c r="A1410" t="s">
        <v>6749</v>
      </c>
      <c r="B1410" t="s">
        <v>7543</v>
      </c>
      <c r="C1410" t="s">
        <v>6687</v>
      </c>
    </row>
    <row r="1411" spans="1:3" ht="17.55" customHeight="1" x14ac:dyDescent="0.45">
      <c r="A1411" t="s">
        <v>6751</v>
      </c>
      <c r="B1411" t="s">
        <v>7283</v>
      </c>
      <c r="C1411" t="s">
        <v>3032</v>
      </c>
    </row>
    <row r="1412" spans="1:3" ht="17.55" customHeight="1" x14ac:dyDescent="0.45">
      <c r="A1412" t="s">
        <v>6752</v>
      </c>
      <c r="B1412" t="s">
        <v>7534</v>
      </c>
      <c r="C1412" t="s">
        <v>3032</v>
      </c>
    </row>
    <row r="1413" spans="1:3" ht="17.55" customHeight="1" x14ac:dyDescent="0.45">
      <c r="A1413" t="s">
        <v>6754</v>
      </c>
      <c r="B1413" t="s">
        <v>7283</v>
      </c>
      <c r="C1413" t="s">
        <v>3035</v>
      </c>
    </row>
    <row r="1414" spans="1:3" ht="17.55" customHeight="1" x14ac:dyDescent="0.45">
      <c r="A1414" t="s">
        <v>6755</v>
      </c>
      <c r="B1414" t="s">
        <v>7283</v>
      </c>
      <c r="C1414" t="s">
        <v>3036</v>
      </c>
    </row>
    <row r="1415" spans="1:3" ht="17.55" customHeight="1" x14ac:dyDescent="0.45">
      <c r="A1415" t="s">
        <v>6756</v>
      </c>
      <c r="B1415" t="s">
        <v>7534</v>
      </c>
      <c r="C1415" t="s">
        <v>6688</v>
      </c>
    </row>
    <row r="1416" spans="1:3" ht="17.55" customHeight="1" x14ac:dyDescent="0.45">
      <c r="A1416" t="s">
        <v>6757</v>
      </c>
      <c r="B1416" t="s">
        <v>7534</v>
      </c>
      <c r="C1416" t="s">
        <v>6689</v>
      </c>
    </row>
    <row r="1417" spans="1:3" ht="17.55" customHeight="1" x14ac:dyDescent="0.45">
      <c r="A1417" t="s">
        <v>6759</v>
      </c>
      <c r="B1417" t="s">
        <v>7283</v>
      </c>
      <c r="C1417" t="s">
        <v>3037</v>
      </c>
    </row>
    <row r="1418" spans="1:3" ht="17.55" customHeight="1" x14ac:dyDescent="0.45">
      <c r="A1418" t="s">
        <v>6760</v>
      </c>
      <c r="B1418" t="s">
        <v>7283</v>
      </c>
      <c r="C1418" t="s">
        <v>7544</v>
      </c>
    </row>
    <row r="1419" spans="1:3" ht="17.55" customHeight="1" x14ac:dyDescent="0.45">
      <c r="A1419" t="s">
        <v>6761</v>
      </c>
      <c r="B1419" t="s">
        <v>7283</v>
      </c>
      <c r="C1419" t="s">
        <v>6690</v>
      </c>
    </row>
    <row r="1420" spans="1:3" ht="17.55" customHeight="1" x14ac:dyDescent="0.45">
      <c r="A1420" t="s">
        <v>6763</v>
      </c>
      <c r="B1420" t="s">
        <v>7283</v>
      </c>
      <c r="C1420" t="s">
        <v>6691</v>
      </c>
    </row>
    <row r="1421" spans="1:3" ht="17.55" customHeight="1" x14ac:dyDescent="0.45">
      <c r="A1421" t="s">
        <v>6765</v>
      </c>
      <c r="B1421" t="s">
        <v>7283</v>
      </c>
      <c r="C1421" t="s">
        <v>3038</v>
      </c>
    </row>
    <row r="1422" spans="1:3" ht="17.55" customHeight="1" x14ac:dyDescent="0.45">
      <c r="A1422" t="s">
        <v>6766</v>
      </c>
      <c r="B1422" t="s">
        <v>7283</v>
      </c>
      <c r="C1422" t="s">
        <v>3039</v>
      </c>
    </row>
    <row r="1423" spans="1:3" ht="17.55" customHeight="1" x14ac:dyDescent="0.45">
      <c r="A1423" t="s">
        <v>6767</v>
      </c>
      <c r="B1423" t="s">
        <v>7283</v>
      </c>
      <c r="C1423" t="s">
        <v>6692</v>
      </c>
    </row>
    <row r="1424" spans="1:3" ht="17.55" customHeight="1" x14ac:dyDescent="0.45">
      <c r="A1424" t="s">
        <v>6768</v>
      </c>
      <c r="B1424" t="s">
        <v>7283</v>
      </c>
      <c r="C1424" t="s">
        <v>6693</v>
      </c>
    </row>
    <row r="1425" spans="1:3" ht="17.55" customHeight="1" x14ac:dyDescent="0.45">
      <c r="A1425" t="s">
        <v>6769</v>
      </c>
      <c r="B1425" t="s">
        <v>7283</v>
      </c>
      <c r="C1425" t="s">
        <v>6694</v>
      </c>
    </row>
    <row r="1426" spans="1:3" ht="17.55" customHeight="1" x14ac:dyDescent="0.45">
      <c r="A1426" t="s">
        <v>6771</v>
      </c>
      <c r="B1426" t="s">
        <v>7283</v>
      </c>
      <c r="C1426" t="s">
        <v>3040</v>
      </c>
    </row>
    <row r="1427" spans="1:3" ht="17.55" customHeight="1" x14ac:dyDescent="0.45">
      <c r="A1427" t="s">
        <v>6772</v>
      </c>
      <c r="B1427" t="s">
        <v>7283</v>
      </c>
      <c r="C1427" t="s">
        <v>3041</v>
      </c>
    </row>
    <row r="1428" spans="1:3" ht="17.55" customHeight="1" x14ac:dyDescent="0.45">
      <c r="A1428" t="s">
        <v>6773</v>
      </c>
      <c r="B1428" t="s">
        <v>7283</v>
      </c>
      <c r="C1428" t="s">
        <v>6695</v>
      </c>
    </row>
    <row r="1429" spans="1:3" ht="17.55" customHeight="1" x14ac:dyDescent="0.45">
      <c r="A1429" t="s">
        <v>6775</v>
      </c>
      <c r="B1429" t="s">
        <v>7283</v>
      </c>
      <c r="C1429" t="s">
        <v>6696</v>
      </c>
    </row>
    <row r="1430" spans="1:3" ht="17.55" customHeight="1" x14ac:dyDescent="0.45">
      <c r="A1430" t="s">
        <v>6776</v>
      </c>
      <c r="B1430" t="s">
        <v>7283</v>
      </c>
      <c r="C1430" t="s">
        <v>6697</v>
      </c>
    </row>
    <row r="1431" spans="1:3" ht="17.55" customHeight="1" x14ac:dyDescent="0.45">
      <c r="A1431" t="s">
        <v>6778</v>
      </c>
      <c r="B1431" t="s">
        <v>7283</v>
      </c>
      <c r="C1431" t="s">
        <v>6698</v>
      </c>
    </row>
    <row r="1432" spans="1:3" ht="17.55" customHeight="1" x14ac:dyDescent="0.45">
      <c r="A1432" t="s">
        <v>6779</v>
      </c>
      <c r="B1432" t="s">
        <v>7283</v>
      </c>
      <c r="C1432" t="s">
        <v>3044</v>
      </c>
    </row>
    <row r="1433" spans="1:3" ht="17.55" customHeight="1" x14ac:dyDescent="0.45">
      <c r="A1433" t="s">
        <v>6780</v>
      </c>
      <c r="B1433" t="s">
        <v>7283</v>
      </c>
      <c r="C1433" t="s">
        <v>3046</v>
      </c>
    </row>
    <row r="1434" spans="1:3" ht="17.55" customHeight="1" x14ac:dyDescent="0.45">
      <c r="A1434" t="s">
        <v>6782</v>
      </c>
      <c r="B1434" t="s">
        <v>7283</v>
      </c>
      <c r="C1434" t="s">
        <v>3048</v>
      </c>
    </row>
    <row r="1435" spans="1:3" ht="17.55" customHeight="1" x14ac:dyDescent="0.45">
      <c r="A1435" t="s">
        <v>6783</v>
      </c>
      <c r="B1435" t="s">
        <v>7283</v>
      </c>
      <c r="C1435" t="s">
        <v>7545</v>
      </c>
    </row>
    <row r="1436" spans="1:3" ht="17.55" customHeight="1" x14ac:dyDescent="0.45">
      <c r="A1436" t="s">
        <v>6785</v>
      </c>
      <c r="B1436" t="s">
        <v>7283</v>
      </c>
      <c r="C1436" t="s">
        <v>6699</v>
      </c>
    </row>
    <row r="1437" spans="1:3" ht="17.55" customHeight="1" x14ac:dyDescent="0.45">
      <c r="A1437" t="s">
        <v>6787</v>
      </c>
      <c r="B1437" t="s">
        <v>7283</v>
      </c>
      <c r="C1437" t="s">
        <v>6700</v>
      </c>
    </row>
    <row r="1438" spans="1:3" ht="17.55" customHeight="1" x14ac:dyDescent="0.45">
      <c r="A1438" t="s">
        <v>6789</v>
      </c>
      <c r="B1438" t="s">
        <v>7283</v>
      </c>
      <c r="C1438" t="s">
        <v>3052</v>
      </c>
    </row>
    <row r="1439" spans="1:3" ht="17.55" customHeight="1" x14ac:dyDescent="0.45">
      <c r="A1439" t="s">
        <v>6791</v>
      </c>
      <c r="B1439" t="s">
        <v>7283</v>
      </c>
      <c r="C1439" t="s">
        <v>7546</v>
      </c>
    </row>
    <row r="1440" spans="1:3" ht="17.55" customHeight="1" x14ac:dyDescent="0.45">
      <c r="A1440" t="s">
        <v>6793</v>
      </c>
      <c r="B1440" t="s">
        <v>7283</v>
      </c>
      <c r="C1440" t="s">
        <v>6701</v>
      </c>
    </row>
    <row r="1441" spans="1:3" ht="17.55" customHeight="1" x14ac:dyDescent="0.45">
      <c r="A1441" t="s">
        <v>6795</v>
      </c>
      <c r="B1441" t="s">
        <v>7283</v>
      </c>
      <c r="C1441" t="s">
        <v>6702</v>
      </c>
    </row>
    <row r="1442" spans="1:3" ht="17.55" customHeight="1" x14ac:dyDescent="0.45">
      <c r="A1442" t="s">
        <v>6797</v>
      </c>
      <c r="B1442" t="s">
        <v>7283</v>
      </c>
      <c r="C1442" t="s">
        <v>6703</v>
      </c>
    </row>
    <row r="1443" spans="1:3" ht="17.55" customHeight="1" x14ac:dyDescent="0.45">
      <c r="A1443" t="s">
        <v>6799</v>
      </c>
      <c r="B1443" t="s">
        <v>7283</v>
      </c>
      <c r="C1443" t="s">
        <v>6704</v>
      </c>
    </row>
    <row r="1444" spans="1:3" ht="17.55" customHeight="1" x14ac:dyDescent="0.45">
      <c r="A1444" t="s">
        <v>6801</v>
      </c>
      <c r="B1444" t="s">
        <v>7547</v>
      </c>
      <c r="C1444" t="s">
        <v>6705</v>
      </c>
    </row>
    <row r="1445" spans="1:3" ht="17.55" customHeight="1" x14ac:dyDescent="0.45">
      <c r="A1445" t="s">
        <v>6803</v>
      </c>
      <c r="B1445" t="s">
        <v>7530</v>
      </c>
      <c r="C1445" t="s">
        <v>6706</v>
      </c>
    </row>
    <row r="1446" spans="1:3" ht="17.55" customHeight="1" x14ac:dyDescent="0.45">
      <c r="A1446" t="s">
        <v>6805</v>
      </c>
      <c r="B1446" t="s">
        <v>7530</v>
      </c>
      <c r="C1446" t="s">
        <v>6707</v>
      </c>
    </row>
    <row r="1447" spans="1:3" ht="17.55" customHeight="1" x14ac:dyDescent="0.45">
      <c r="A1447" t="s">
        <v>6807</v>
      </c>
      <c r="B1447" t="s">
        <v>7283</v>
      </c>
      <c r="C1447" t="s">
        <v>6708</v>
      </c>
    </row>
    <row r="1448" spans="1:3" ht="17.55" customHeight="1" x14ac:dyDescent="0.45">
      <c r="A1448" t="s">
        <v>6808</v>
      </c>
      <c r="B1448" t="s">
        <v>7283</v>
      </c>
      <c r="C1448" t="s">
        <v>6709</v>
      </c>
    </row>
    <row r="1449" spans="1:3" ht="17.55" customHeight="1" x14ac:dyDescent="0.45">
      <c r="A1449" t="s">
        <v>6810</v>
      </c>
      <c r="B1449" t="s">
        <v>7283</v>
      </c>
      <c r="C1449" t="s">
        <v>6710</v>
      </c>
    </row>
    <row r="1450" spans="1:3" ht="17.55" customHeight="1" x14ac:dyDescent="0.45">
      <c r="A1450" t="s">
        <v>6812</v>
      </c>
      <c r="B1450" t="s">
        <v>7283</v>
      </c>
      <c r="C1450" t="s">
        <v>6711</v>
      </c>
    </row>
    <row r="1451" spans="1:3" ht="17.55" customHeight="1" x14ac:dyDescent="0.45">
      <c r="A1451" t="s">
        <v>6813</v>
      </c>
      <c r="B1451" t="s">
        <v>7283</v>
      </c>
      <c r="C1451" t="s">
        <v>7548</v>
      </c>
    </row>
    <row r="1452" spans="1:3" ht="17.55" customHeight="1" x14ac:dyDescent="0.45">
      <c r="A1452" t="s">
        <v>6814</v>
      </c>
      <c r="B1452" t="s">
        <v>7531</v>
      </c>
      <c r="C1452" t="s">
        <v>6712</v>
      </c>
    </row>
    <row r="1453" spans="1:3" ht="17.55" customHeight="1" x14ac:dyDescent="0.45">
      <c r="A1453" t="s">
        <v>6815</v>
      </c>
      <c r="B1453" t="s">
        <v>7530</v>
      </c>
      <c r="C1453" t="s">
        <v>6713</v>
      </c>
    </row>
    <row r="1454" spans="1:3" ht="17.55" customHeight="1" x14ac:dyDescent="0.45">
      <c r="A1454" t="s">
        <v>6816</v>
      </c>
      <c r="B1454" t="s">
        <v>7283</v>
      </c>
      <c r="C1454" t="s">
        <v>6714</v>
      </c>
    </row>
    <row r="1455" spans="1:3" ht="17.55" customHeight="1" x14ac:dyDescent="0.45">
      <c r="A1455" t="s">
        <v>6817</v>
      </c>
      <c r="B1455" t="s">
        <v>7530</v>
      </c>
      <c r="C1455" t="s">
        <v>6715</v>
      </c>
    </row>
    <row r="1456" spans="1:3" ht="17.55" customHeight="1" x14ac:dyDescent="0.45">
      <c r="A1456" t="s">
        <v>6819</v>
      </c>
      <c r="B1456" t="s">
        <v>7283</v>
      </c>
      <c r="C1456" t="s">
        <v>7549</v>
      </c>
    </row>
    <row r="1457" spans="1:3" ht="17.55" customHeight="1" x14ac:dyDescent="0.45">
      <c r="A1457" t="s">
        <v>6820</v>
      </c>
      <c r="B1457" t="s">
        <v>7283</v>
      </c>
      <c r="C1457" t="s">
        <v>7550</v>
      </c>
    </row>
    <row r="1458" spans="1:3" ht="17.55" customHeight="1" x14ac:dyDescent="0.45">
      <c r="A1458" t="s">
        <v>6822</v>
      </c>
      <c r="B1458" t="s">
        <v>7283</v>
      </c>
      <c r="C1458" t="s">
        <v>6717</v>
      </c>
    </row>
    <row r="1459" spans="1:3" ht="17.55" customHeight="1" x14ac:dyDescent="0.45">
      <c r="A1459" t="s">
        <v>6824</v>
      </c>
      <c r="B1459" t="s">
        <v>7317</v>
      </c>
      <c r="C1459" t="s">
        <v>7550</v>
      </c>
    </row>
    <row r="1460" spans="1:3" ht="17.55" customHeight="1" x14ac:dyDescent="0.45">
      <c r="A1460" t="s">
        <v>6826</v>
      </c>
      <c r="B1460" t="s">
        <v>7551</v>
      </c>
      <c r="C1460" t="s">
        <v>7550</v>
      </c>
    </row>
    <row r="1461" spans="1:3" ht="17.55" customHeight="1" x14ac:dyDescent="0.45">
      <c r="A1461" t="s">
        <v>6827</v>
      </c>
      <c r="B1461" t="s">
        <v>7283</v>
      </c>
      <c r="C1461" t="s">
        <v>7552</v>
      </c>
    </row>
    <row r="1462" spans="1:3" ht="17.55" customHeight="1" x14ac:dyDescent="0.45">
      <c r="A1462" t="s">
        <v>6828</v>
      </c>
      <c r="B1462" t="s">
        <v>7317</v>
      </c>
      <c r="C1462" t="s">
        <v>7552</v>
      </c>
    </row>
    <row r="1463" spans="1:3" ht="17.55" customHeight="1" x14ac:dyDescent="0.45">
      <c r="A1463" t="s">
        <v>6830</v>
      </c>
      <c r="B1463" t="s">
        <v>7283</v>
      </c>
      <c r="C1463" t="s">
        <v>6723</v>
      </c>
    </row>
    <row r="1464" spans="1:3" ht="17.55" customHeight="1" x14ac:dyDescent="0.45">
      <c r="A1464" t="s">
        <v>6832</v>
      </c>
      <c r="B1464" t="s">
        <v>7317</v>
      </c>
      <c r="C1464" t="s">
        <v>6723</v>
      </c>
    </row>
    <row r="1465" spans="1:3" ht="17.55" customHeight="1" x14ac:dyDescent="0.45">
      <c r="A1465" t="s">
        <v>6833</v>
      </c>
      <c r="B1465" t="s">
        <v>7283</v>
      </c>
      <c r="C1465" t="s">
        <v>3074</v>
      </c>
    </row>
    <row r="1466" spans="1:3" ht="17.55" customHeight="1" x14ac:dyDescent="0.45">
      <c r="A1466" t="s">
        <v>6834</v>
      </c>
      <c r="B1466" t="s">
        <v>7317</v>
      </c>
      <c r="C1466" t="s">
        <v>3074</v>
      </c>
    </row>
    <row r="1467" spans="1:3" ht="17.55" customHeight="1" x14ac:dyDescent="0.45">
      <c r="A1467" t="s">
        <v>6836</v>
      </c>
      <c r="B1467" t="s">
        <v>7283</v>
      </c>
      <c r="C1467" t="s">
        <v>7553</v>
      </c>
    </row>
    <row r="1468" spans="1:3" ht="17.55" customHeight="1" x14ac:dyDescent="0.45">
      <c r="A1468" t="s">
        <v>6838</v>
      </c>
      <c r="B1468" t="s">
        <v>7317</v>
      </c>
      <c r="C1468" t="s">
        <v>6728</v>
      </c>
    </row>
    <row r="1469" spans="1:3" ht="17.55" customHeight="1" x14ac:dyDescent="0.45">
      <c r="A1469" t="s">
        <v>6840</v>
      </c>
      <c r="B1469" t="s">
        <v>7283</v>
      </c>
      <c r="C1469" t="s">
        <v>6731</v>
      </c>
    </row>
    <row r="1470" spans="1:3" ht="17.55" customHeight="1" x14ac:dyDescent="0.45">
      <c r="A1470" t="s">
        <v>6841</v>
      </c>
      <c r="B1470" t="s">
        <v>7317</v>
      </c>
      <c r="C1470" t="s">
        <v>6731</v>
      </c>
    </row>
    <row r="1471" spans="1:3" ht="17.55" customHeight="1" x14ac:dyDescent="0.45">
      <c r="A1471" t="s">
        <v>6843</v>
      </c>
      <c r="B1471" t="s">
        <v>7283</v>
      </c>
      <c r="C1471" t="s">
        <v>6734</v>
      </c>
    </row>
    <row r="1472" spans="1:3" ht="17.55" customHeight="1" x14ac:dyDescent="0.45">
      <c r="A1472" t="s">
        <v>6845</v>
      </c>
      <c r="B1472" t="s">
        <v>7317</v>
      </c>
      <c r="C1472" t="s">
        <v>6734</v>
      </c>
    </row>
    <row r="1473" spans="1:3" ht="17.55" customHeight="1" x14ac:dyDescent="0.45">
      <c r="A1473" t="s">
        <v>6847</v>
      </c>
      <c r="B1473" t="s">
        <v>7283</v>
      </c>
      <c r="C1473" t="s">
        <v>6737</v>
      </c>
    </row>
    <row r="1474" spans="1:3" ht="17.55" customHeight="1" x14ac:dyDescent="0.45">
      <c r="A1474" t="s">
        <v>6848</v>
      </c>
      <c r="B1474" t="s">
        <v>7317</v>
      </c>
      <c r="C1474" t="s">
        <v>6737</v>
      </c>
    </row>
    <row r="1475" spans="1:3" ht="17.55" customHeight="1" x14ac:dyDescent="0.45">
      <c r="A1475" t="s">
        <v>6850</v>
      </c>
      <c r="B1475" t="s">
        <v>7283</v>
      </c>
      <c r="C1475" t="s">
        <v>7554</v>
      </c>
    </row>
    <row r="1476" spans="1:3" ht="17.55" customHeight="1" x14ac:dyDescent="0.45">
      <c r="A1476" t="s">
        <v>7555</v>
      </c>
      <c r="B1476" t="s">
        <v>7283</v>
      </c>
      <c r="C1476" t="s">
        <v>7556</v>
      </c>
    </row>
    <row r="1477" spans="1:3" ht="17.55" customHeight="1" x14ac:dyDescent="0.45">
      <c r="A1477" t="s">
        <v>7557</v>
      </c>
      <c r="B1477" t="s">
        <v>7317</v>
      </c>
      <c r="C1477" t="s">
        <v>7558</v>
      </c>
    </row>
    <row r="1478" spans="1:3" ht="17.55" customHeight="1" x14ac:dyDescent="0.45">
      <c r="A1478" t="s">
        <v>7559</v>
      </c>
      <c r="B1478" t="s">
        <v>7317</v>
      </c>
      <c r="C1478" t="s">
        <v>6743</v>
      </c>
    </row>
    <row r="1479" spans="1:3" ht="17.55" customHeight="1" x14ac:dyDescent="0.45">
      <c r="A1479" t="s">
        <v>7560</v>
      </c>
      <c r="B1479" t="s">
        <v>7551</v>
      </c>
      <c r="C1479" t="s">
        <v>7558</v>
      </c>
    </row>
    <row r="1480" spans="1:3" ht="17.55" customHeight="1" x14ac:dyDescent="0.45">
      <c r="A1480" t="s">
        <v>7561</v>
      </c>
      <c r="B1480" t="s">
        <v>7283</v>
      </c>
      <c r="C1480" t="s">
        <v>6746</v>
      </c>
    </row>
    <row r="1481" spans="1:3" ht="17.55" customHeight="1" x14ac:dyDescent="0.45">
      <c r="A1481" t="s">
        <v>7562</v>
      </c>
      <c r="B1481" t="s">
        <v>7283</v>
      </c>
      <c r="C1481" t="s">
        <v>6748</v>
      </c>
    </row>
    <row r="1482" spans="1:3" ht="17.55" customHeight="1" x14ac:dyDescent="0.45">
      <c r="A1482" t="s">
        <v>7563</v>
      </c>
      <c r="B1482" t="s">
        <v>7317</v>
      </c>
      <c r="C1482" t="s">
        <v>6750</v>
      </c>
    </row>
    <row r="1483" spans="1:3" ht="17.55" customHeight="1" x14ac:dyDescent="0.45">
      <c r="A1483" t="s">
        <v>7564</v>
      </c>
      <c r="B1483" t="s">
        <v>7551</v>
      </c>
      <c r="C1483" t="s">
        <v>6750</v>
      </c>
    </row>
    <row r="1484" spans="1:3" ht="17.55" customHeight="1" x14ac:dyDescent="0.45">
      <c r="A1484" t="s">
        <v>7565</v>
      </c>
      <c r="B1484" t="s">
        <v>7283</v>
      </c>
      <c r="C1484" t="s">
        <v>6753</v>
      </c>
    </row>
    <row r="1485" spans="1:3" ht="17.55" customHeight="1" x14ac:dyDescent="0.45">
      <c r="A1485" t="s">
        <v>7566</v>
      </c>
      <c r="B1485" t="s">
        <v>7317</v>
      </c>
      <c r="C1485" t="s">
        <v>6753</v>
      </c>
    </row>
    <row r="1486" spans="1:3" ht="17.55" customHeight="1" x14ac:dyDescent="0.45">
      <c r="A1486" t="s">
        <v>7567</v>
      </c>
      <c r="B1486" t="s">
        <v>7568</v>
      </c>
      <c r="C1486" t="s">
        <v>7569</v>
      </c>
    </row>
    <row r="1487" spans="1:3" ht="17.55" customHeight="1" x14ac:dyDescent="0.45">
      <c r="A1487" t="s">
        <v>7570</v>
      </c>
      <c r="B1487" t="s">
        <v>7551</v>
      </c>
      <c r="C1487" t="s">
        <v>6753</v>
      </c>
    </row>
    <row r="1488" spans="1:3" ht="17.55" customHeight="1" x14ac:dyDescent="0.45">
      <c r="A1488" t="s">
        <v>7571</v>
      </c>
      <c r="B1488" t="s">
        <v>7283</v>
      </c>
      <c r="C1488" t="s">
        <v>6758</v>
      </c>
    </row>
    <row r="1489" spans="1:3" ht="17.55" customHeight="1" x14ac:dyDescent="0.45">
      <c r="A1489" t="s">
        <v>7572</v>
      </c>
      <c r="B1489" t="s">
        <v>7317</v>
      </c>
      <c r="C1489" t="s">
        <v>6758</v>
      </c>
    </row>
    <row r="1490" spans="1:3" ht="17.55" customHeight="1" x14ac:dyDescent="0.45">
      <c r="A1490" t="s">
        <v>7573</v>
      </c>
      <c r="B1490" t="s">
        <v>7551</v>
      </c>
      <c r="C1490" t="s">
        <v>6758</v>
      </c>
    </row>
    <row r="1491" spans="1:3" ht="17.55" customHeight="1" x14ac:dyDescent="0.45">
      <c r="A1491" t="s">
        <v>7574</v>
      </c>
      <c r="B1491" t="s">
        <v>7283</v>
      </c>
      <c r="C1491" t="s">
        <v>6762</v>
      </c>
    </row>
    <row r="1492" spans="1:3" ht="17.55" customHeight="1" x14ac:dyDescent="0.45">
      <c r="A1492" t="s">
        <v>7575</v>
      </c>
      <c r="B1492" t="s">
        <v>7568</v>
      </c>
      <c r="C1492" t="s">
        <v>6764</v>
      </c>
    </row>
    <row r="1493" spans="1:3" ht="17.55" customHeight="1" x14ac:dyDescent="0.45">
      <c r="A1493" t="s">
        <v>7576</v>
      </c>
      <c r="B1493" t="s">
        <v>7551</v>
      </c>
      <c r="C1493" t="s">
        <v>6762</v>
      </c>
    </row>
    <row r="1494" spans="1:3" ht="17.55" customHeight="1" x14ac:dyDescent="0.45">
      <c r="A1494" t="s">
        <v>7577</v>
      </c>
      <c r="B1494" t="s">
        <v>7283</v>
      </c>
      <c r="C1494" t="s">
        <v>7578</v>
      </c>
    </row>
    <row r="1495" spans="1:3" ht="17.55" customHeight="1" x14ac:dyDescent="0.45">
      <c r="A1495" t="s">
        <v>7579</v>
      </c>
      <c r="B1495" t="s">
        <v>7283</v>
      </c>
      <c r="C1495" t="s">
        <v>7580</v>
      </c>
    </row>
    <row r="1496" spans="1:3" ht="17.55" customHeight="1" x14ac:dyDescent="0.45">
      <c r="A1496" t="s">
        <v>7581</v>
      </c>
      <c r="B1496" t="s">
        <v>7317</v>
      </c>
      <c r="C1496" t="s">
        <v>7582</v>
      </c>
    </row>
    <row r="1497" spans="1:3" ht="17.55" customHeight="1" x14ac:dyDescent="0.45">
      <c r="A1497" t="s">
        <v>7583</v>
      </c>
      <c r="B1497" t="s">
        <v>7283</v>
      </c>
      <c r="C1497" t="s">
        <v>6770</v>
      </c>
    </row>
    <row r="1498" spans="1:3" ht="17.55" customHeight="1" x14ac:dyDescent="0.45">
      <c r="A1498" t="s">
        <v>7584</v>
      </c>
      <c r="B1498" t="s">
        <v>7317</v>
      </c>
      <c r="C1498" t="s">
        <v>6770</v>
      </c>
    </row>
    <row r="1499" spans="1:3" ht="17.55" customHeight="1" x14ac:dyDescent="0.45">
      <c r="A1499" t="s">
        <v>7585</v>
      </c>
      <c r="B1499" t="s">
        <v>7283</v>
      </c>
      <c r="C1499" t="s">
        <v>3098</v>
      </c>
    </row>
    <row r="1500" spans="1:3" ht="17.55" customHeight="1" x14ac:dyDescent="0.45">
      <c r="A1500" t="s">
        <v>7586</v>
      </c>
      <c r="B1500" t="s">
        <v>7283</v>
      </c>
      <c r="C1500" t="s">
        <v>6774</v>
      </c>
    </row>
    <row r="1501" spans="1:3" ht="17.55" customHeight="1" x14ac:dyDescent="0.45">
      <c r="A1501" t="s">
        <v>7587</v>
      </c>
      <c r="B1501" t="s">
        <v>7317</v>
      </c>
      <c r="C1501" t="s">
        <v>3147</v>
      </c>
    </row>
    <row r="1502" spans="1:3" ht="17.55" customHeight="1" x14ac:dyDescent="0.45">
      <c r="A1502" t="s">
        <v>7588</v>
      </c>
      <c r="B1502" t="s">
        <v>7283</v>
      </c>
      <c r="C1502" t="s">
        <v>6777</v>
      </c>
    </row>
    <row r="1503" spans="1:3" ht="17.55" customHeight="1" x14ac:dyDescent="0.45">
      <c r="A1503" t="s">
        <v>7589</v>
      </c>
      <c r="B1503" t="s">
        <v>7317</v>
      </c>
      <c r="C1503" t="s">
        <v>6777</v>
      </c>
    </row>
    <row r="1504" spans="1:3" ht="17.55" customHeight="1" x14ac:dyDescent="0.45">
      <c r="A1504" t="s">
        <v>7590</v>
      </c>
      <c r="B1504" t="s">
        <v>7283</v>
      </c>
      <c r="C1504" t="s">
        <v>7591</v>
      </c>
    </row>
    <row r="1505" spans="1:3" ht="17.55" customHeight="1" x14ac:dyDescent="0.45">
      <c r="A1505" t="s">
        <v>7592</v>
      </c>
      <c r="B1505" t="s">
        <v>7530</v>
      </c>
      <c r="C1505" t="s">
        <v>6781</v>
      </c>
    </row>
    <row r="1506" spans="1:3" ht="17.55" customHeight="1" x14ac:dyDescent="0.45">
      <c r="A1506" t="s">
        <v>7593</v>
      </c>
      <c r="B1506" t="s">
        <v>7530</v>
      </c>
      <c r="C1506" t="s">
        <v>7594</v>
      </c>
    </row>
    <row r="1507" spans="1:3" ht="17.55" customHeight="1" x14ac:dyDescent="0.45">
      <c r="A1507" t="s">
        <v>7595</v>
      </c>
      <c r="B1507" t="s">
        <v>7283</v>
      </c>
      <c r="C1507" t="s">
        <v>6784</v>
      </c>
    </row>
    <row r="1508" spans="1:3" ht="17.55" customHeight="1" x14ac:dyDescent="0.45">
      <c r="A1508" t="s">
        <v>7596</v>
      </c>
      <c r="B1508" t="s">
        <v>7530</v>
      </c>
      <c r="C1508" t="s">
        <v>6786</v>
      </c>
    </row>
    <row r="1509" spans="1:3" ht="17.55" customHeight="1" x14ac:dyDescent="0.45">
      <c r="A1509" t="s">
        <v>7597</v>
      </c>
      <c r="B1509" t="s">
        <v>7530</v>
      </c>
      <c r="C1509" t="s">
        <v>6788</v>
      </c>
    </row>
    <row r="1510" spans="1:3" ht="17.55" customHeight="1" x14ac:dyDescent="0.45">
      <c r="A1510" t="s">
        <v>7598</v>
      </c>
      <c r="B1510" t="s">
        <v>7283</v>
      </c>
      <c r="C1510" t="s">
        <v>6790</v>
      </c>
    </row>
    <row r="1511" spans="1:3" ht="17.55" customHeight="1" x14ac:dyDescent="0.45">
      <c r="A1511" t="s">
        <v>7599</v>
      </c>
      <c r="B1511" t="s">
        <v>7283</v>
      </c>
      <c r="C1511" t="s">
        <v>6792</v>
      </c>
    </row>
    <row r="1512" spans="1:3" ht="17.55" customHeight="1" x14ac:dyDescent="0.45">
      <c r="A1512" t="s">
        <v>7600</v>
      </c>
      <c r="B1512" t="s">
        <v>7530</v>
      </c>
      <c r="C1512" t="s">
        <v>6794</v>
      </c>
    </row>
    <row r="1513" spans="1:3" ht="17.55" customHeight="1" x14ac:dyDescent="0.45">
      <c r="A1513" t="s">
        <v>7601</v>
      </c>
      <c r="B1513" t="s">
        <v>7530</v>
      </c>
      <c r="C1513" t="s">
        <v>6796</v>
      </c>
    </row>
    <row r="1514" spans="1:3" ht="17.55" customHeight="1" x14ac:dyDescent="0.45">
      <c r="A1514" t="s">
        <v>7602</v>
      </c>
      <c r="B1514" t="s">
        <v>7530</v>
      </c>
      <c r="C1514" t="s">
        <v>6798</v>
      </c>
    </row>
    <row r="1515" spans="1:3" ht="17.55" customHeight="1" x14ac:dyDescent="0.45">
      <c r="A1515" t="s">
        <v>7603</v>
      </c>
      <c r="B1515" t="s">
        <v>7547</v>
      </c>
      <c r="C1515" t="s">
        <v>6800</v>
      </c>
    </row>
    <row r="1516" spans="1:3" ht="17.55" customHeight="1" x14ac:dyDescent="0.45">
      <c r="A1516" t="s">
        <v>7604</v>
      </c>
      <c r="B1516" t="s">
        <v>7283</v>
      </c>
      <c r="C1516" t="s">
        <v>6802</v>
      </c>
    </row>
    <row r="1517" spans="1:3" ht="17.55" customHeight="1" x14ac:dyDescent="0.45">
      <c r="A1517" t="s">
        <v>7605</v>
      </c>
      <c r="B1517" t="s">
        <v>7530</v>
      </c>
      <c r="C1517" t="s">
        <v>6804</v>
      </c>
    </row>
    <row r="1518" spans="1:3" ht="17.55" customHeight="1" x14ac:dyDescent="0.45">
      <c r="A1518" t="s">
        <v>7606</v>
      </c>
      <c r="B1518" t="s">
        <v>7530</v>
      </c>
      <c r="C1518" t="s">
        <v>6806</v>
      </c>
    </row>
    <row r="1519" spans="1:3" ht="17.55" customHeight="1" x14ac:dyDescent="0.45">
      <c r="A1519" t="s">
        <v>7607</v>
      </c>
      <c r="B1519" t="s">
        <v>7530</v>
      </c>
      <c r="C1519" t="s">
        <v>7608</v>
      </c>
    </row>
    <row r="1520" spans="1:3" ht="17.55" customHeight="1" x14ac:dyDescent="0.45">
      <c r="A1520" t="s">
        <v>7609</v>
      </c>
      <c r="B1520" t="s">
        <v>7530</v>
      </c>
      <c r="C1520" t="s">
        <v>6809</v>
      </c>
    </row>
    <row r="1521" spans="1:3" ht="17.55" customHeight="1" x14ac:dyDescent="0.45">
      <c r="A1521" t="s">
        <v>7610</v>
      </c>
      <c r="B1521" t="s">
        <v>7530</v>
      </c>
      <c r="C1521" t="s">
        <v>6811</v>
      </c>
    </row>
    <row r="1522" spans="1:3" ht="17.55" customHeight="1" x14ac:dyDescent="0.45">
      <c r="A1522" t="s">
        <v>7611</v>
      </c>
      <c r="B1522" t="s">
        <v>7530</v>
      </c>
      <c r="C1522" t="s">
        <v>7612</v>
      </c>
    </row>
    <row r="1523" spans="1:3" ht="17.55" customHeight="1" x14ac:dyDescent="0.45">
      <c r="A1523" t="s">
        <v>7613</v>
      </c>
      <c r="B1523" t="s">
        <v>7283</v>
      </c>
      <c r="C1523" t="s">
        <v>3116</v>
      </c>
    </row>
    <row r="1524" spans="1:3" ht="17.55" customHeight="1" x14ac:dyDescent="0.45">
      <c r="A1524" t="s">
        <v>7614</v>
      </c>
      <c r="B1524" t="s">
        <v>7219</v>
      </c>
      <c r="C1524" t="s">
        <v>3118</v>
      </c>
    </row>
    <row r="1525" spans="1:3" ht="17.55" customHeight="1" x14ac:dyDescent="0.45">
      <c r="A1525" t="s">
        <v>7615</v>
      </c>
      <c r="B1525" t="s">
        <v>7283</v>
      </c>
      <c r="C1525" t="s">
        <v>3120</v>
      </c>
    </row>
    <row r="1526" spans="1:3" ht="17.55" customHeight="1" x14ac:dyDescent="0.45">
      <c r="A1526" t="s">
        <v>7616</v>
      </c>
      <c r="B1526" t="s">
        <v>7283</v>
      </c>
      <c r="C1526" t="s">
        <v>3122</v>
      </c>
    </row>
    <row r="1527" spans="1:3" ht="17.55" customHeight="1" x14ac:dyDescent="0.45">
      <c r="A1527" t="s">
        <v>7617</v>
      </c>
      <c r="B1527" t="s">
        <v>7219</v>
      </c>
      <c r="C1527" t="s">
        <v>6818</v>
      </c>
    </row>
    <row r="1528" spans="1:3" ht="17.55" customHeight="1" x14ac:dyDescent="0.45">
      <c r="A1528" t="s">
        <v>7618</v>
      </c>
      <c r="B1528" t="s">
        <v>7283</v>
      </c>
      <c r="C1528" t="s">
        <v>7619</v>
      </c>
    </row>
    <row r="1529" spans="1:3" ht="17.55" customHeight="1" x14ac:dyDescent="0.45">
      <c r="A1529" t="s">
        <v>7620</v>
      </c>
      <c r="B1529" t="s">
        <v>7283</v>
      </c>
      <c r="C1529" t="s">
        <v>6821</v>
      </c>
    </row>
    <row r="1530" spans="1:3" ht="17.55" customHeight="1" x14ac:dyDescent="0.45">
      <c r="A1530" t="s">
        <v>7621</v>
      </c>
      <c r="B1530" t="s">
        <v>7283</v>
      </c>
      <c r="C1530" t="s">
        <v>6823</v>
      </c>
    </row>
    <row r="1531" spans="1:3" ht="17.55" customHeight="1" x14ac:dyDescent="0.45">
      <c r="A1531" t="s">
        <v>7622</v>
      </c>
      <c r="B1531" t="s">
        <v>7283</v>
      </c>
      <c r="C1531" t="s">
        <v>6825</v>
      </c>
    </row>
    <row r="1532" spans="1:3" ht="17.55" customHeight="1" x14ac:dyDescent="0.45">
      <c r="A1532" t="s">
        <v>7623</v>
      </c>
      <c r="B1532" t="s">
        <v>7283</v>
      </c>
      <c r="C1532" t="s">
        <v>7624</v>
      </c>
    </row>
    <row r="1533" spans="1:3" ht="17.55" customHeight="1" x14ac:dyDescent="0.45">
      <c r="A1533" t="s">
        <v>7625</v>
      </c>
      <c r="B1533" t="s">
        <v>7283</v>
      </c>
      <c r="C1533" t="s">
        <v>7626</v>
      </c>
    </row>
    <row r="1534" spans="1:3" ht="17.55" customHeight="1" x14ac:dyDescent="0.45">
      <c r="A1534" t="s">
        <v>7627</v>
      </c>
      <c r="B1534" t="s">
        <v>7283</v>
      </c>
      <c r="C1534" t="s">
        <v>6829</v>
      </c>
    </row>
    <row r="1535" spans="1:3" ht="17.55" customHeight="1" x14ac:dyDescent="0.45">
      <c r="A1535" t="s">
        <v>7628</v>
      </c>
      <c r="B1535" t="s">
        <v>7283</v>
      </c>
      <c r="C1535" t="s">
        <v>6831</v>
      </c>
    </row>
    <row r="1536" spans="1:3" ht="17.55" customHeight="1" x14ac:dyDescent="0.45">
      <c r="A1536" t="s">
        <v>7629</v>
      </c>
      <c r="B1536" t="s">
        <v>7283</v>
      </c>
      <c r="C1536" t="s">
        <v>3133</v>
      </c>
    </row>
    <row r="1537" spans="1:3" ht="17.55" customHeight="1" x14ac:dyDescent="0.45">
      <c r="A1537" t="s">
        <v>7630</v>
      </c>
      <c r="B1537" t="s">
        <v>7283</v>
      </c>
      <c r="C1537" t="s">
        <v>7631</v>
      </c>
    </row>
    <row r="1538" spans="1:3" ht="17.55" customHeight="1" x14ac:dyDescent="0.45">
      <c r="A1538" t="s">
        <v>7632</v>
      </c>
      <c r="B1538" t="s">
        <v>7531</v>
      </c>
      <c r="C1538" t="s">
        <v>6835</v>
      </c>
    </row>
    <row r="1539" spans="1:3" ht="17.55" customHeight="1" x14ac:dyDescent="0.45">
      <c r="A1539" t="s">
        <v>7633</v>
      </c>
      <c r="B1539" t="s">
        <v>7283</v>
      </c>
      <c r="C1539" t="s">
        <v>6837</v>
      </c>
    </row>
    <row r="1540" spans="1:3" ht="17.55" customHeight="1" x14ac:dyDescent="0.45">
      <c r="A1540" t="s">
        <v>7634</v>
      </c>
      <c r="B1540" t="s">
        <v>7283</v>
      </c>
      <c r="C1540" t="s">
        <v>6839</v>
      </c>
    </row>
    <row r="1541" spans="1:3" ht="17.55" customHeight="1" x14ac:dyDescent="0.45">
      <c r="A1541" t="s">
        <v>7635</v>
      </c>
      <c r="B1541" t="s">
        <v>7283</v>
      </c>
      <c r="C1541" t="s">
        <v>7636</v>
      </c>
    </row>
    <row r="1542" spans="1:3" ht="17.55" customHeight="1" x14ac:dyDescent="0.45">
      <c r="A1542" t="s">
        <v>7637</v>
      </c>
      <c r="B1542" t="s">
        <v>7283</v>
      </c>
      <c r="C1542" t="s">
        <v>6842</v>
      </c>
    </row>
    <row r="1543" spans="1:3" ht="17.55" customHeight="1" x14ac:dyDescent="0.45">
      <c r="A1543" t="s">
        <v>7638</v>
      </c>
      <c r="B1543" t="s">
        <v>7283</v>
      </c>
      <c r="C1543" t="s">
        <v>6844</v>
      </c>
    </row>
    <row r="1544" spans="1:3" ht="17.55" customHeight="1" x14ac:dyDescent="0.45">
      <c r="A1544" t="s">
        <v>7639</v>
      </c>
      <c r="B1544" t="s">
        <v>7283</v>
      </c>
      <c r="C1544" t="s">
        <v>6846</v>
      </c>
    </row>
    <row r="1545" spans="1:3" ht="17.55" customHeight="1" x14ac:dyDescent="0.45">
      <c r="A1545" t="s">
        <v>7640</v>
      </c>
      <c r="B1545" t="s">
        <v>7283</v>
      </c>
      <c r="C1545" t="s">
        <v>3141</v>
      </c>
    </row>
    <row r="1546" spans="1:3" ht="17.55" customHeight="1" x14ac:dyDescent="0.45">
      <c r="A1546" t="s">
        <v>7641</v>
      </c>
      <c r="B1546" t="s">
        <v>7283</v>
      </c>
      <c r="C1546" t="s">
        <v>6849</v>
      </c>
    </row>
    <row r="1547" spans="1:3" ht="17.55" customHeight="1" x14ac:dyDescent="0.45">
      <c r="A1547" t="s">
        <v>7642</v>
      </c>
      <c r="B1547" t="s">
        <v>7283</v>
      </c>
      <c r="C1547" t="s">
        <v>7643</v>
      </c>
    </row>
    <row r="1548" spans="1:3" ht="17.55" customHeight="1" x14ac:dyDescent="0.45">
      <c r="A1548" t="s">
        <v>6131</v>
      </c>
      <c r="B1548" t="s">
        <v>7109</v>
      </c>
      <c r="C1548" t="s">
        <v>7644</v>
      </c>
    </row>
    <row r="1549" spans="1:3" ht="17.55" customHeight="1" x14ac:dyDescent="0.45">
      <c r="A1549" t="s">
        <v>3142</v>
      </c>
      <c r="B1549" t="s">
        <v>7109</v>
      </c>
      <c r="C1549" t="s">
        <v>7437</v>
      </c>
    </row>
    <row r="1550" spans="1:3" ht="17.55" customHeight="1" x14ac:dyDescent="0.45">
      <c r="A1550" t="s">
        <v>3143</v>
      </c>
      <c r="B1550" t="s">
        <v>7109</v>
      </c>
      <c r="C1550" t="s">
        <v>7438</v>
      </c>
    </row>
    <row r="1551" spans="1:3" ht="17.55" customHeight="1" x14ac:dyDescent="0.45">
      <c r="A1551" t="s">
        <v>3144</v>
      </c>
      <c r="B1551" t="s">
        <v>7645</v>
      </c>
      <c r="C1551" t="s">
        <v>6656</v>
      </c>
    </row>
    <row r="1552" spans="1:3" ht="17.55" customHeight="1" x14ac:dyDescent="0.45">
      <c r="A1552" t="s">
        <v>3145</v>
      </c>
      <c r="B1552" t="s">
        <v>7645</v>
      </c>
      <c r="C1552" t="s">
        <v>7646</v>
      </c>
    </row>
    <row r="1553" spans="1:3" ht="17.55" customHeight="1" x14ac:dyDescent="0.45">
      <c r="A1553" t="s">
        <v>3146</v>
      </c>
      <c r="B1553" t="s">
        <v>7283</v>
      </c>
      <c r="C1553" t="s">
        <v>7647</v>
      </c>
    </row>
    <row r="1554" spans="1:3" ht="17.55" customHeight="1" x14ac:dyDescent="0.45">
      <c r="A1554" t="s">
        <v>7648</v>
      </c>
      <c r="B1554" t="s">
        <v>7648</v>
      </c>
      <c r="C1554" t="s">
        <v>7648</v>
      </c>
    </row>
    <row r="1555" spans="1:3" ht="17.55" customHeight="1" x14ac:dyDescent="0.45">
      <c r="A1555" t="s">
        <v>7648</v>
      </c>
      <c r="B1555" t="s">
        <v>7648</v>
      </c>
      <c r="C1555"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zoomScale="40" zoomScaleNormal="100" zoomScaleSheetLayoutView="40" workbookViewId="0"/>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A4B8F5EBB5CF641BD427534FC58E54C" ma:contentTypeVersion="14" ma:contentTypeDescription="新しいドキュメントを作成します。" ma:contentTypeScope="" ma:versionID="cce8249cb480aee7be8d9169347a355e">
  <xsd:schema xmlns:xsd="http://www.w3.org/2001/XMLSchema" xmlns:xs="http://www.w3.org/2001/XMLSchema" xmlns:p="http://schemas.microsoft.com/office/2006/metadata/properties" xmlns:ns2="65271f98-f3c4-4c43-a061-5018a2519c21" xmlns:ns3="92c85782-91b6-4975-a634-e8e07eaefb77" targetNamespace="http://schemas.microsoft.com/office/2006/metadata/properties" ma:root="true" ma:fieldsID="c9ed56c7e548db53ef3245904b74d8f4" ns2:_="" ns3:_="">
    <xsd:import namespace="65271f98-f3c4-4c43-a061-5018a2519c21"/>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BillingMetadata"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5271f98-f3c4-4c43-a061-5018a2519c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0f59561c-34fb-4ccb-9920-ee1d28f68f8e}"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5271f98-f3c4-4c43-a061-5018a2519c21">
      <Terms xmlns="http://schemas.microsoft.com/office/infopath/2007/PartnerControls"/>
    </lcf76f155ced4ddcb4097134ff3c332f>
    <TaxCatchAll xmlns="92c85782-91b6-4975-a634-e8e07eaefb77" xsi:nil="true"/>
  </documentManagement>
</p:properties>
</file>

<file path=customXml/itemProps1.xml><?xml version="1.0" encoding="utf-8"?>
<ds:datastoreItem xmlns:ds="http://schemas.openxmlformats.org/officeDocument/2006/customXml" ds:itemID="{D58570D4-B39A-4301-AE6F-12262E703F5C}">
  <ds:schemaRefs>
    <ds:schemaRef ds:uri="http://schemas.microsoft.com/sharepoint/v3/contenttype/forms"/>
  </ds:schemaRefs>
</ds:datastoreItem>
</file>

<file path=customXml/itemProps2.xml><?xml version="1.0" encoding="utf-8"?>
<ds:datastoreItem xmlns:ds="http://schemas.openxmlformats.org/officeDocument/2006/customXml" ds:itemID="{A6551096-A88F-4E1B-B23F-9166283B8D0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5271f98-f3c4-4c43-a061-5018a2519c21"/>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0136AF1-6ED0-4722-958B-FB9CD6EF53EB}">
  <ds:schemaRefs>
    <ds:schemaRef ds:uri="http://purl.org/dc/elements/1.1/"/>
    <ds:schemaRef ds:uri="92c85782-91b6-4975-a634-e8e07eaefb77"/>
    <ds:schemaRef ds:uri="http://purl.org/dc/terms/"/>
    <ds:schemaRef ds:uri="http://schemas.microsoft.com/office/2006/metadata/properties"/>
    <ds:schemaRef ds:uri="http://schemas.microsoft.com/office/2006/documentManagement/types"/>
    <ds:schemaRef ds:uri="65271f98-f3c4-4c43-a061-5018a2519c21"/>
    <ds:schemaRef ds:uri="http://purl.org/dc/dcmitype/"/>
    <ds:schemaRef ds:uri="http://schemas.openxmlformats.org/package/2006/metadata/core-properties"/>
    <ds:schemaRef ds:uri="http://schemas.microsoft.com/office/infopath/2007/PartnerControls"/>
    <ds:schemaRef ds:uri="http://www.w3.org/XML/1998/namespace"/>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2025-07-03T05:52:31Z</cp:lastPrinted>
  <dcterms:created xsi:type="dcterms:W3CDTF">2019-06-05T06:28:00Z</dcterms:created>
  <dcterms:modified xsi:type="dcterms:W3CDTF">2025-11-27T07:14:46Z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0x010100DA4B8F5EBB5CF641BD427534FC58E54C</vt:lpwstr>
  </property>
  <property fmtid="{D5CDD505-2E9C-101B-9397-08002B2CF9AE}" pid="4" name="MediaServiceImageTags">
    <vt:lpwstr/>
  </property>
</Properties>
</file>