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2B1DA26-F327-4CFB-8977-3AB881A6CC70}"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様式３検・中1!$A$1:$H$61</definedName>
    <definedName name="_xlnm.Print_Area" localSheetId="4">様式３検・中2!$A$1:$H$52</definedName>
    <definedName name="_xlnm.Print_Area" localSheetId="6">様式３検・中3!$A$1:$H$52</definedName>
    <definedName name="_xlnm.Print_Area" localSheetId="0">様式4・中学部!$A$1:$Z$76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 i="13" l="1"/>
  <c r="M49" i="7"/>
  <c r="E8" i="17"/>
  <c r="E11" i="17"/>
  <c r="E8" i="16"/>
  <c r="F61" i="15"/>
  <c r="E61" i="15"/>
  <c r="F60" i="15"/>
  <c r="E60" i="15"/>
  <c r="G59" i="15"/>
  <c r="F59" i="15"/>
  <c r="E59" i="15"/>
  <c r="D59" i="15"/>
  <c r="C59" i="15"/>
  <c r="F55" i="15"/>
  <c r="E55" i="15"/>
  <c r="F54" i="15"/>
  <c r="E54" i="15"/>
  <c r="G53" i="15"/>
  <c r="F53" i="15"/>
  <c r="E53" i="15"/>
  <c r="D53" i="15"/>
  <c r="C53" i="15"/>
  <c r="F52" i="15"/>
  <c r="E52" i="15"/>
  <c r="F51" i="15"/>
  <c r="E51" i="15"/>
  <c r="G50" i="15"/>
  <c r="F50" i="15"/>
  <c r="E50" i="15"/>
  <c r="D50" i="15"/>
  <c r="C50" i="15"/>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11" i="16" s="1"/>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1" i="16"/>
  <c r="E51" i="16"/>
  <c r="F50" i="16"/>
  <c r="E50" i="16"/>
  <c r="F52" i="17"/>
  <c r="E52" i="17"/>
  <c r="F51" i="17"/>
  <c r="E51" i="17"/>
  <c r="F50" i="17"/>
  <c r="E50" i="17"/>
  <c r="F58" i="15"/>
  <c r="E58" i="15"/>
  <c r="F57" i="15"/>
  <c r="E57" i="15"/>
  <c r="F56" i="15"/>
  <c r="E56"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F13" i="17"/>
  <c r="E13" i="17"/>
  <c r="F12" i="17"/>
  <c r="E12" i="17"/>
  <c r="F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G3" i="18" a="1"/>
  <c r="G3" i="18" s="1"/>
  <c r="G2" i="18" s="1"/>
  <c r="D2" i="19" s="1"/>
  <c r="J3" i="18" a="1"/>
  <c r="J3" i="18" s="1"/>
  <c r="J2" i="18"/>
  <c r="G2" i="19" s="1"/>
  <c r="H2" i="18"/>
  <c r="E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6" i="15"/>
  <c r="D56" i="15"/>
  <c r="C56"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<sst xmlns="http://schemas.openxmlformats.org/spreadsheetml/2006/main" count="17497" uniqueCount="7949">
  <si>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</si>
  <si>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</si>
  <si>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</si>
  <si>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</si>
  <si>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</si>
  <si>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</si>
  <si>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</si>
  <si>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</si>
  <si>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</si>
  <si>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</si>
  <si>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</si>
  <si>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</si>
  <si>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</si>
  <si>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</si>
  <si>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</si>
  <si>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</si>
  <si>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</si>
  <si>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</si>
  <si>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</si>
  <si>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</si>
  <si>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</si>
  <si>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</si>
  <si>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</si>
  <si>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</si>
  <si>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</si>
  <si>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</si>
  <si>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</si>
  <si>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</si>
  <si>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</si>
  <si>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</si>
  <si>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</si>
  <si>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</si>
  <si>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</si>
  <si>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</si>
  <si>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</si>
  <si>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</si>
  <si>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</si>
  <si>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</si>
  <si>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</si>
  <si>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</si>
  <si>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</si>
  <si>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</si>
  <si>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</si>
  <si>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</si>
  <si>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</si>
  <si>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</si>
  <si>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</si>
  <si>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</si>
  <si>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</si>
  <si>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</si>
  <si>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</si>
  <si>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</si>
  <si>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</si>
  <si>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</si>
  <si>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</si>
  <si>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</si>
  <si>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</si>
  <si>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</si>
  <si>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</si>
  <si>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</si>
  <si>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</si>
  <si>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</si>
  <si>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</si>
  <si>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</si>
  <si>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</si>
  <si>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</si>
  <si>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</si>
  <si>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</si>
  <si>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</si>
  <si>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</si>
  <si>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</si>
  <si>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</si>
  <si>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</si>
  <si>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</si>
  <si>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</si>
  <si>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</si>
  <si>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</si>
  <si>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</si>
  <si>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</si>
  <si>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</si>
  <si>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</si>
  <si>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</si>
  <si>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</si>
  <si>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</si>
  <si>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</si>
  <si>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</si>
  <si>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</si>
  <si>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</si>
  <si>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</si>
  <si>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</si>
  <si>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</si>
  <si>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</si>
  <si>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</si>
  <si>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</si>
  <si>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</si>
  <si>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</si>
  <si>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</si>
  <si>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</si>
  <si>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</si>
  <si>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</si>
  <si>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</si>
  <si>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</si>
  <si>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</si>
  <si>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</si>
  <si>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</si>
  <si>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</si>
  <si>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</si>
  <si>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</si>
  <si>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</si>
  <si>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</si>
  <si>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</si>
  <si>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</si>
  <si>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</si>
  <si>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</si>
  <si>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</si>
  <si>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</si>
  <si>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</si>
  <si>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</si>
  <si>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</si>
  <si>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</si>
  <si>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</si>
  <si>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</si>
  <si>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</si>
  <si>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</si>
  <si>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</si>
  <si>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</si>
  <si>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</si>
  <si>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</si>
  <si>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</si>
  <si>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</si>
  <si>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</si>
  <si>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</si>
  <si>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</si>
  <si>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</si>
  <si>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</si>
  <si>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</si>
  <si>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</si>
  <si>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</si>
  <si>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</si>
  <si>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</si>
  <si>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</si>
  <si>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</si>
  <si>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</si>
  <si>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</si>
  <si>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</si>
  <si>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</si>
  <si>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</si>
  <si>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</si>
  <si>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</si>
  <si>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</si>
  <si>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</si>
  <si>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</si>
  <si>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</si>
  <si>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</si>
  <si>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</si>
  <si>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</si>
  <si>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</si>
  <si>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</si>
  <si>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</si>
  <si>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</si>
  <si>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</si>
  <si>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</si>
  <si>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</si>
  <si>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</si>
  <si>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</si>
  <si>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</si>
  <si>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</si>
  <si>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</si>
  <si>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</si>
  <si>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</si>
  <si>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</si>
  <si>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</si>
  <si>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</si>
  <si>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</si>
  <si>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</si>
  <si>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</si>
  <si>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</si>
  <si>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</si>
  <si>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</si>
  <si>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</si>
  <si>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</si>
  <si>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</si>
  <si>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</si>
  <si>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</si>
  <si>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</si>
  <si>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</si>
  <si>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</si>
  <si>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</si>
  <si>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</si>
  <si>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</si>
  <si>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</si>
  <si>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</si>
  <si>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</si>
  <si>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</si>
  <si>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</si>
  <si>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</si>
  <si>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</si>
  <si>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</si>
  <si>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</si>
  <si>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</si>
  <si>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</si>
  <si>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</si>
  <si>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</si>
  <si>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</si>
  <si>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</si>
  <si>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</si>
  <si>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</si>
  <si>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</si>
  <si>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</si>
  <si>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</si>
  <si>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</si>
  <si>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</si>
  <si>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</si>
  <si>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</si>
  <si>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</si>
  <si>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</si>
  <si>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</si>
  <si>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</si>
  <si>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</si>
  <si>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</si>
  <si>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</si>
  <si>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</si>
  <si>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</si>
  <si>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</si>
  <si>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</si>
  <si>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</si>
  <si>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</si>
  <si>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</si>
  <si>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</si>
  <si>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</si>
  <si>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</si>
  <si>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</si>
  <si>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</si>
  <si>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</si>
  <si>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</si>
  <si>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</si>
  <si>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</si>
  <si>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</si>
  <si>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</si>
  <si>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</si>
  <si>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</si>
  <si>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</si>
  <si>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</si>
  <si>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</si>
  <si>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</si>
  <si>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</si>
  <si>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</si>
  <si>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</si>
  <si>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</si>
  <si>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</si>
  <si>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</si>
  <si>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</si>
  <si>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</si>
  <si>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</si>
  <si>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</si>
  <si>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</si>
  <si>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</si>
  <si>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</si>
  <si>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</si>
  <si>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</si>
  <si>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</si>
  <si>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</si>
  <si>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</si>
  <si>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</si>
  <si>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</si>
  <si>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</si>
  <si>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</si>
  <si>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</si>
  <si>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</si>
  <si>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</si>
  <si>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</si>
  <si>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</si>
  <si>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</si>
  <si>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</si>
  <si>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</si>
  <si>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</si>
  <si>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</si>
  <si>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</si>
  <si>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</si>
  <si>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</si>
  <si>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</si>
  <si>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</si>
  <si>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</si>
  <si>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</si>
  <si>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</si>
  <si>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</si>
  <si>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</si>
  <si>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</si>
  <si>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</si>
  <si>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</si>
  <si>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</si>
  <si>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</si>
  <si>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</si>
  <si>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</si>
  <si>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</si>
  <si>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</si>
  <si>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</si>
  <si>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</si>
  <si>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</si>
  <si>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</si>
  <si>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</si>
  <si>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</si>
  <si>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</si>
  <si>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</si>
  <si>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</si>
  <si>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</si>
  <si>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</si>
  <si>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</si>
  <si>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</si>
  <si>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</si>
  <si>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</si>
  <si>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</si>
  <si>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</si>
  <si>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</si>
  <si>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</si>
  <si>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</si>
  <si>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</si>
  <si>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</si>
  <si>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</si>
  <si>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</si>
  <si>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</si>
  <si>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</si>
  <si>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</si>
  <si>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</si>
  <si>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</si>
  <si>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</si>
  <si>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</si>
  <si>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</si>
  <si>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</si>
  <si>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</si>
  <si>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</si>
  <si>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</si>
  <si>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</si>
  <si>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</si>
  <si>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</si>
  <si>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</si>
  <si>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</si>
  <si>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</si>
  <si>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</si>
  <si>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</si>
  <si>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</si>
  <si>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</si>
  <si>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</si>
  <si>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</si>
  <si>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</si>
  <si>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</si>
  <si>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</si>
  <si>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</si>
  <si>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</si>
  <si>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</si>
  <si>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</si>
  <si>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</si>
  <si>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</si>
  <si>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</si>
  <si>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</si>
  <si>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</si>
  <si>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</si>
  <si>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</si>
  <si>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</si>
  <si>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</si>
  <si>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</si>
  <si>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</si>
  <si>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</si>
  <si>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</si>
  <si>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</si>
  <si>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</si>
  <si>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</si>
  <si>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</si>
  <si>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</si>
  <si>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</si>
  <si>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</si>
  <si>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</si>
  <si>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</si>
  <si>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</si>
  <si>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</si>
  <si>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</si>
  <si>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</si>
  <si>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</si>
  <si>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</si>
  <si>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</si>
  <si>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</si>
  <si>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</si>
  <si>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</si>
  <si>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</si>
  <si>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</si>
  <si>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</si>
  <si>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</si>
  <si>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</si>
  <si>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</si>
  <si>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</si>
  <si>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</si>
  <si>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</si>
  <si>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</si>
  <si>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</si>
  <si>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</si>
  <si>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</si>
  <si>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</si>
  <si>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</si>
  <si>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</si>
  <si>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</si>
  <si>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</si>
  <si>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</si>
  <si>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</si>
  <si>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</si>
  <si>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</si>
  <si>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</si>
  <si>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</si>
  <si>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</si>
  <si>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</si>
  <si>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</si>
  <si>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</si>
  <si>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</si>
  <si>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</si>
  <si>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</si>
  <si>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</si>
  <si>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</si>
  <si>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</si>
  <si>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</si>
  <si>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</si>
  <si>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</si>
  <si>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</si>
  <si>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</si>
  <si>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</si>
  <si>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</si>
  <si>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</si>
  <si>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</si>
  <si>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</si>
  <si>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</si>
  <si>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</si>
  <si>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</si>
  <si>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</si>
  <si>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</si>
  <si>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</si>
  <si>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</si>
  <si>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</si>
  <si>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</si>
  <si>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</si>
  <si>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</si>
  <si>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</si>
  <si>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</si>
  <si>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</si>
  <si>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</si>
  <si>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</si>
  <si>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</si>
  <si>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</si>
  <si>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</si>
  <si>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</si>
  <si>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</si>
  <si>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</si>
  <si>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</si>
  <si>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</si>
  <si>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</si>
  <si>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</si>
  <si>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</si>
  <si>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</si>
  <si>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</si>
  <si>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</si>
  <si>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</si>
  <si>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</si>
  <si>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</si>
  <si>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</si>
  <si>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</si>
  <si>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</si>
  <si>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</si>
  <si>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</si>
  <si>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</si>
  <si>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</si>
  <si>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</si>
  <si>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</si>
  <si>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</si>
  <si>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</si>
  <si>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</si>
  <si>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</si>
  <si>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</si>
  <si>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</si>
  <si>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</si>
  <si>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</si>
  <si>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</si>
  <si>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</si>
  <si>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</si>
  <si>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</si>
  <si>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</si>
  <si>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</si>
  <si>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</si>
  <si>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</si>
  <si>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</si>
  <si>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</si>
  <si>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</si>
  <si>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</si>
  <si>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</si>
  <si>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</si>
  <si>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</si>
  <si>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</si>
  <si>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</si>
  <si>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</si>
  <si>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</si>
  <si>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</si>
  <si>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</si>
  <si>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</si>
  <si>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</si>
  <si>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</si>
  <si>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</si>
  <si>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</si>
  <si>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</si>
  <si>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</si>
  <si>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</si>
  <si>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</si>
  <si>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</si>
  <si>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</si>
  <si>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</si>
  <si>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</si>
  <si>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</si>
  <si>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</si>
  <si>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</si>
  <si>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</si>
  <si>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</si>
  <si>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</si>
  <si>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</si>
  <si>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</si>
  <si>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</si>
  <si>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</si>
  <si>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</si>
  <si>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</si>
  <si>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</si>
  <si>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</si>
  <si>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</si>
  <si>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</si>
  <si>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</si>
  <si>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</si>
  <si>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</si>
  <si>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</si>
  <si>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</si>
  <si>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</si>
  <si>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</si>
  <si>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</si>
  <si>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</si>
  <si>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</si>
  <si>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</si>
  <si>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</si>
  <si>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</si>
  <si>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</si>
  <si>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</si>
  <si>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</si>
  <si>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</si>
  <si>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</si>
  <si>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</si>
  <si>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</si>
  <si>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</si>
  <si>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</si>
  <si>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</si>
  <si>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</si>
  <si>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</si>
  <si>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</si>
  <si>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</si>
  <si>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</si>
  <si>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</si>
  <si>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</si>
  <si>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</si>
  <si>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</si>
  <si>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</si>
  <si>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</si>
  <si>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</si>
  <si>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</si>
  <si>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</si>
  <si>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</si>
  <si>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</si>
  <si>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</si>
  <si>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</si>
  <si>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</si>
  <si>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</si>
  <si>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</si>
  <si>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</si>
  <si>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</si>
  <si>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</si>
  <si>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</si>
  <si>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</si>
  <si>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</si>
  <si>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</si>
  <si>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</si>
  <si>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</si>
  <si>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</si>
  <si>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</si>
  <si>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</si>
  <si>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</si>
  <si>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</si>
  <si>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</si>
  <si>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</si>
  <si>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</si>
  <si>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</si>
  <si>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</si>
  <si>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</si>
  <si>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</si>
  <si>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</si>
  <si>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</si>
  <si>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</si>
  <si>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</si>
  <si>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</si>
  <si>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</si>
  <si>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</si>
  <si>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</si>
  <si>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</si>
  <si>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</si>
  <si>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</si>
  <si>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</si>
  <si>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</si>
  <si>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</si>
  <si>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</si>
  <si>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</si>
  <si>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</si>
  <si>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</si>
  <si>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</si>
  <si>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</si>
  <si>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</si>
  <si>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</si>
  <si>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</si>
  <si>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</si>
  <si>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</si>
  <si>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</si>
  <si>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</si>
  <si>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</si>
  <si>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</si>
  <si>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</si>
  <si>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</si>
  <si>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</si>
  <si>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</si>
  <si>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</si>
  <si>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</si>
  <si>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</si>
  <si>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</si>
  <si>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</si>
  <si>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</si>
  <si>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</si>
  <si>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</si>
  <si>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</si>
  <si>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</si>
  <si>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</si>
  <si>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</si>
  <si>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</si>
  <si>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</si>
  <si>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</si>
  <si>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</si>
  <si>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</si>
  <si>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</si>
  <si>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</si>
  <si>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</si>
  <si>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</si>
  <si>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</si>
  <si>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</si>
  <si>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</si>
  <si>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</si>
  <si>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</si>
  <si>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</si>
  <si>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</si>
  <si>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</si>
  <si>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</si>
  <si>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</si>
  <si>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</si>
  <si>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</si>
  <si>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</si>
  <si>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</si>
  <si>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</si>
  <si>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</si>
  <si>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</si>
  <si>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</si>
  <si>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</si>
  <si>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</si>
  <si>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</si>
  <si>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</si>
  <si>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</si>
  <si>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</si>
  <si>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</si>
  <si>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</si>
  <si>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</si>
  <si>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</si>
  <si>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</si>
  <si>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</si>
  <si>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</si>
  <si>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</si>
  <si>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</si>
  <si>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</si>
  <si>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</si>
  <si>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</si>
  <si>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</si>
  <si>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</si>
  <si>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</si>
  <si>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</si>
  <si>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</si>
  <si>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</si>
  <si>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</si>
  <si>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</si>
  <si>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</si>
  <si>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</si>
  <si>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</si>
  <si>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</si>
  <si>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</si>
  <si>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</si>
  <si>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</si>
  <si>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</si>
  <si>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</si>
  <si>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</si>
  <si>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</si>
  <si>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</si>
  <si>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</si>
  <si>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</si>
  <si>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</si>
  <si>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</si>
  <si>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</si>
  <si>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</si>
  <si>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</si>
  <si>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</si>
  <si>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</si>
  <si>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</si>
  <si>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</si>
  <si>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</si>
  <si>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</si>
  <si>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</si>
  <si>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</si>
  <si>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</si>
  <si>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</si>
  <si>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</si>
  <si>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</si>
  <si>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</si>
  <si>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</si>
  <si>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</si>
  <si>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</si>
  <si>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</si>
  <si>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</si>
  <si>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</si>
  <si>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</si>
  <si>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</si>
  <si>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</si>
  <si>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</si>
  <si>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</si>
  <si>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</si>
  <si>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</si>
  <si>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</si>
  <si>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</si>
  <si>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</si>
  <si>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</si>
  <si>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</si>
  <si>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</si>
  <si>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</si>
  <si>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</si>
  <si>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</si>
  <si>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</si>
  <si>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</si>
  <si>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</si>
  <si>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</si>
  <si>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</si>
  <si>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</si>
  <si>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</si>
  <si>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</si>
  <si>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</si>
  <si>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</si>
  <si>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</si>
  <si>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</si>
  <si>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</si>
  <si>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</si>
  <si>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</si>
  <si>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</si>
  <si>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</si>
  <si>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</si>
  <si>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</si>
  <si>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</si>
  <si>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</si>
  <si>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</si>
  <si>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</si>
  <si>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</si>
  <si>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</si>
  <si>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</si>
  <si>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</si>
  <si>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</si>
  <si>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</si>
  <si>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</si>
  <si>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</si>
  <si>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</si>
  <si>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</si>
  <si>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</si>
  <si>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</si>
  <si>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</si>
  <si>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</si>
  <si>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</si>
  <si>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</si>
  <si>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</si>
  <si>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</si>
  <si>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</si>
  <si>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</si>
  <si>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</si>
  <si>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</si>
  <si>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</si>
  <si>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</si>
  <si>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</si>
  <si>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</si>
  <si>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</si>
  <si>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</si>
  <si>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</si>
  <si>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</si>
  <si>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</si>
  <si>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</si>
  <si>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</si>
  <si>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</si>
  <si>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</si>
  <si>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</si>
  <si>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</si>
  <si>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</si>
  <si>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</si>
  <si>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</si>
  <si>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</si>
  <si>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</si>
  <si>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</si>
  <si>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</si>
  <si>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</si>
  <si>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</si>
  <si>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</si>
  <si>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</si>
  <si>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</si>
  <si>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</si>
  <si>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</si>
  <si>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</si>
  <si>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</si>
  <si>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</si>
  <si>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</si>
  <si>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</si>
  <si>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</si>
  <si>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</si>
  <si>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</si>
  <si>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</si>
  <si>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</si>
  <si>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</si>
  <si>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</si>
  <si>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</si>
  <si>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</si>
  <si>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</si>
  <si>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</si>
  <si>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</si>
  <si>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</si>
  <si>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</si>
  <si>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</si>
  <si>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</si>
  <si>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</si>
  <si>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</si>
  <si>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</si>
  <si>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</si>
  <si>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</si>
  <si>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</si>
  <si>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</si>
  <si>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</si>
  <si>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</si>
  <si>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</si>
  <si>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</si>
  <si>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</si>
  <si>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</si>
  <si>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</si>
  <si>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</si>
  <si>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</si>
  <si>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</si>
  <si>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</si>
  <si>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</si>
  <si>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</si>
  <si>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</si>
  <si>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</si>
  <si>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</si>
  <si>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</si>
  <si>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</si>
  <si>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</si>
  <si>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</si>
  <si>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</si>
  <si>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</si>
  <si>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</si>
  <si>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</si>
  <si>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</si>
  <si>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</si>
  <si>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</si>
  <si>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</si>
  <si>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</si>
  <si>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</si>
  <si>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</si>
  <si>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</si>
  <si>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</si>
  <si>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</si>
  <si>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</si>
  <si>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</si>
  <si>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</si>
  <si>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</si>
  <si>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</si>
  <si>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</si>
  <si>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</si>
  <si>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</si>
  <si>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</si>
  <si>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</si>
  <si>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</si>
  <si>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</si>
  <si>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</si>
  <si>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</si>
  <si>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</si>
  <si>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</si>
  <si>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</si>
  <si>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</si>
  <si>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</si>
  <si>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</si>
  <si>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</si>
  <si>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</si>
  <si>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</si>
  <si>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</si>
  <si>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</si>
  <si>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</si>
  <si>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</si>
  <si>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</si>
  <si>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</si>
  <si>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</si>
  <si>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</si>
  <si>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</si>
  <si>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</si>
  <si>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</si>
  <si>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</si>
  <si>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</si>
  <si>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</si>
  <si>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</si>
  <si>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</si>
  <si>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</si>
  <si>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</si>
  <si>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</si>
  <si>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</si>
  <si>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</si>
  <si>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</si>
  <si>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</si>
  <si>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</si>
  <si>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</si>
  <si>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</si>
  <si>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</si>
  <si>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</si>
  <si>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</si>
  <si>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</si>
  <si>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</si>
  <si>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</si>
  <si>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</si>
  <si>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</si>
  <si>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</si>
  <si>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</si>
  <si>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</si>
  <si>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</si>
  <si>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</si>
  <si>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</si>
  <si>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</si>
  <si>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</si>
  <si>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</si>
  <si>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</si>
  <si>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</si>
  <si>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</si>
  <si>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</si>
  <si>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</si>
  <si>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</si>
  <si>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</si>
  <si>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</si>
  <si>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</si>
  <si>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</si>
  <si>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</si>
  <si>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</si>
  <si>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</si>
  <si>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</si>
  <si>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</si>
  <si>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</si>
  <si>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</si>
  <si>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</si>
  <si>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</si>
  <si>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</si>
  <si>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</si>
  <si>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</si>
  <si>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</si>
  <si>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</si>
  <si>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</si>
  <si>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</si>
  <si>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</si>
  <si>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</si>
  <si>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</si>
  <si>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</si>
  <si>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</si>
  <si>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</si>
  <si>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</si>
  <si>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</si>
  <si>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</si>
  <si>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</si>
  <si>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</si>
  <si>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</si>
  <si>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</si>
  <si>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</si>
  <si>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</si>
  <si>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</si>
  <si>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</si>
  <si>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</si>
  <si>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</si>
  <si>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</si>
  <si>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</si>
  <si>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</si>
  <si>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</si>
  <si>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</si>
  <si>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</si>
  <si>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</si>
  <si>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</si>
  <si>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</si>
  <si>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</si>
  <si>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</si>
  <si>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</si>
  <si>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</si>
  <si>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</si>
  <si>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</si>
  <si>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</si>
  <si>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</si>
  <si>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</si>
  <si>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</si>
  <si>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</si>
  <si>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</si>
  <si>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</si>
  <si>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</si>
  <si>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</si>
  <si>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</si>
  <si>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</si>
  <si>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</si>
  <si>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</si>
  <si>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</si>
  <si>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</si>
  <si>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</si>
  <si>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</si>
  <si>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</si>
  <si>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</si>
  <si>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</si>
  <si>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</si>
  <si>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</si>
  <si>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</si>
  <si>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</si>
  <si>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</si>
  <si>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</si>
  <si>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</si>
  <si>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</si>
  <si>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</si>
  <si>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</si>
  <si>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</si>
  <si>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</si>
  <si>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</si>
  <si>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</si>
  <si>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</si>
  <si>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</si>
  <si>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</si>
  <si>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</si>
  <si>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</si>
  <si>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</si>
  <si>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</si>
  <si>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</si>
  <si>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</si>
  <si>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</si>
  <si>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</si>
  <si>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</si>
  <si>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</si>
  <si>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</si>
  <si>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</si>
  <si>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</si>
  <si>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</si>
  <si>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</si>
  <si>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</si>
  <si>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</si>
  <si>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</si>
  <si>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</si>
  <si>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</si>
  <si>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</si>
  <si>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</si>
  <si>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</si>
  <si>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</si>
  <si>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</si>
  <si>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</si>
  <si>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</si>
  <si>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</si>
  <si>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</si>
  <si>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</si>
  <si>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</si>
  <si>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</si>
  <si>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</si>
  <si>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</si>
  <si>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</si>
  <si>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</si>
  <si>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</si>
  <si>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</si>
  <si>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</si>
  <si>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</si>
  <si>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</si>
  <si>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</si>
  <si>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</si>
  <si>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</si>
  <si>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</si>
  <si>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</si>
  <si>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</si>
  <si>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</si>
  <si>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</si>
  <si>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</si>
  <si>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</si>
  <si>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</si>
  <si>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</si>
  <si>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</si>
  <si>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</si>
  <si>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</si>
  <si>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</si>
  <si>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</si>
  <si>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</si>
  <si>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</si>
  <si>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</si>
  <si>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</si>
  <si>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</si>
  <si>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</si>
  <si>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</si>
  <si>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</si>
  <si>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</si>
  <si>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</si>
  <si>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</si>
  <si>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</si>
  <si>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</si>
  <si>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</si>
  <si>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</si>
  <si>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</si>
  <si>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</si>
  <si>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</si>
  <si>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</si>
  <si>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</si>
  <si>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</si>
  <si>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</si>
  <si>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</si>
  <si>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</si>
  <si>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</si>
  <si>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</si>
  <si>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</si>
  <si>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</si>
  <si>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</si>
  <si>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</si>
  <si>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</si>
  <si>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</si>
  <si>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</si>
  <si>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</si>
  <si>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</si>
  <si>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</si>
  <si>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</si>
  <si>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</si>
  <si>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</si>
  <si>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</si>
  <si>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</si>
  <si>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</si>
  <si>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</si>
  <si>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</si>
  <si>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</si>
  <si>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</si>
  <si>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</si>
  <si>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</si>
  <si>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</si>
  <si>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</si>
  <si>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</si>
  <si>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</si>
  <si>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</si>
  <si>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</si>
  <si>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</si>
  <si>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</si>
  <si>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</si>
  <si>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</si>
  <si>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</si>
  <si>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</si>
  <si>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</si>
  <si>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</si>
  <si>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</si>
  <si>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</si>
  <si>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</si>
  <si>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</si>
  <si>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</si>
  <si>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</si>
  <si>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</si>
  <si>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</si>
  <si>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</si>
  <si>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</si>
  <si>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</si>
  <si>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</si>
  <si>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</si>
  <si>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</si>
  <si>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</si>
  <si>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</si>
  <si>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</si>
  <si>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</si>
  <si>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</si>
  <si>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</si>
  <si>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</si>
  <si>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</si>
  <si>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</si>
  <si>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</si>
  <si>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</si>
  <si>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</si>
  <si>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</si>
  <si>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</si>
  <si>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</si>
  <si>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</si>
  <si>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</si>
  <si>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</si>
  <si>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</si>
  <si>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</si>
  <si>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</si>
  <si>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</si>
  <si>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</si>
  <si>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</si>
  <si>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</si>
  <si>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</si>
  <si>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</si>
  <si>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</si>
  <si>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</si>
  <si>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</si>
  <si>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</si>
  <si>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</si>
  <si>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</si>
  <si>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</si>
  <si>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</si>
  <si>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</si>
  <si>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</si>
  <si>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</si>
  <si>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</si>
  <si>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</si>
  <si>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</si>
  <si>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</si>
  <si>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</si>
  <si>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</si>
  <si>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</si>
  <si>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</si>
  <si>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</si>
  <si>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</si>
  <si>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</si>
  <si>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</si>
  <si>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</si>
  <si>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</si>
  <si>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</si>
  <si>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</si>
  <si>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</si>
  <si>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</si>
  <si>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</si>
  <si>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</si>
  <si>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</si>
  <si>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</si>
  <si>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</si>
  <si>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</si>
  <si>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</si>
  <si>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</si>
  <si>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</si>
  <si>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</si>
  <si>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</si>
  <si>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</si>
  <si>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</si>
  <si>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</si>
  <si>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</si>
  <si>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</si>
  <si>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</si>
  <si>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</si>
  <si>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</si>
  <si>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</si>
  <si>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</si>
  <si>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</si>
  <si>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</si>
  <si>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</si>
  <si>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</si>
  <si>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</si>
  <si>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</si>
  <si>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</si>
  <si>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</si>
  <si>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</si>
  <si>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</si>
  <si>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</si>
  <si>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</si>
  <si>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</si>
  <si>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</si>
  <si>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</si>
  <si>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</si>
  <si>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</si>
  <si>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</si>
  <si>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</si>
  <si>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</si>
  <si>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</si>
  <si>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</si>
  <si>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</si>
  <si>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</si>
  <si>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</si>
  <si>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</si>
  <si>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</si>
  <si>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</si>
  <si>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</si>
  <si>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</si>
  <si>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</si>
  <si>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</si>
  <si>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</si>
  <si>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</si>
  <si>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</si>
  <si>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</si>
  <si>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</si>
  <si>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</si>
  <si>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</si>
  <si>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</si>
  <si>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</si>
  <si>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</si>
  <si>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</si>
  <si>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</si>
  <si>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</si>
  <si>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</si>
  <si>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</si>
  <si>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</si>
  <si>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</si>
  <si>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</si>
  <si>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</si>
  <si>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</si>
  <si>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</si>
  <si>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</si>
  <si>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</si>
  <si>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</si>
  <si>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</si>
  <si>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</si>
  <si>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</si>
  <si>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</si>
  <si>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</si>
  <si>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</si>
  <si>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</si>
  <si>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</si>
  <si>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</si>
  <si>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</si>
  <si>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</si>
  <si>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</si>
  <si>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</si>
  <si>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</si>
  <si>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</si>
  <si>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</si>
  <si>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</si>
  <si>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</si>
  <si>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</si>
  <si>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</si>
  <si>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</si>
  <si>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</si>
  <si>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</si>
  <si>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</si>
  <si>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</si>
  <si>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</si>
  <si>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</si>
  <si>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</si>
  <si>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</si>
  <si>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</si>
  <si>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</si>
  <si>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</si>
  <si>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</si>
  <si>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</si>
  <si>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</si>
  <si>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</si>
  <si>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</si>
  <si>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</si>
  <si>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</si>
  <si>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</si>
  <si>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</si>
  <si>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</si>
  <si>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</si>
  <si>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</si>
  <si>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</si>
  <si>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</si>
  <si>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</si>
  <si>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</si>
  <si>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</si>
  <si>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</si>
  <si>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</si>
  <si>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</si>
  <si>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</si>
  <si>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</si>
  <si>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</si>
  <si>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</si>
  <si>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</si>
  <si>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</si>
  <si>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</si>
  <si>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</si>
  <si>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</si>
  <si>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</si>
  <si>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</si>
  <si>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</si>
  <si>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</si>
  <si>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</si>
  <si>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</si>
  <si>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</si>
  <si>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</si>
  <si>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</si>
  <si>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</si>
  <si>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</si>
  <si>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</si>
  <si>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</si>
  <si>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</si>
  <si>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</si>
  <si>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</si>
  <si>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</si>
  <si>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</si>
  <si>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</si>
  <si>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</si>
  <si>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</si>
  <si>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</si>
  <si>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</si>
  <si>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</si>
  <si>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</si>
  <si>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</si>
  <si>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</si>
  <si>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</si>
  <si>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</si>
  <si>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</si>
  <si>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</si>
  <si>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</si>
  <si>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</si>
  <si>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</si>
  <si>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</si>
  <si>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</si>
  <si>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</si>
  <si>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</si>
  <si>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</si>
  <si>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</si>
  <si>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</si>
  <si>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</si>
  <si>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</si>
  <si>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</si>
  <si>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</si>
  <si>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</si>
  <si>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</si>
  <si>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</si>
  <si>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</si>
  <si>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</si>
  <si>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</si>
  <si>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</si>
  <si>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</si>
  <si>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</si>
  <si>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</si>
  <si>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</si>
  <si>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</si>
  <si>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</si>
  <si>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</si>
  <si>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</si>
  <si>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</si>
  <si>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</si>
  <si>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</si>
  <si>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</si>
  <si>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</si>
  <si>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</si>
  <si>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</si>
  <si>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</si>
  <si>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</si>
  <si>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</si>
  <si>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</si>
  <si>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</si>
  <si>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</si>
  <si>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</si>
  <si>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</si>
  <si>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</si>
  <si>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</si>
  <si>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</si>
  <si>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</si>
  <si>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</si>
  <si>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</si>
  <si>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</si>
  <si>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</si>
  <si>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</si>
  <si>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</si>
  <si>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</si>
  <si>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</si>
  <si>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</si>
  <si>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</si>
  <si>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</si>
  <si>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</si>
  <si>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</si>
  <si>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</si>
  <si>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</si>
  <si>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</si>
  <si>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</si>
  <si>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</si>
  <si>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</si>
  <si>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</si>
  <si>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</si>
  <si>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</si>
  <si>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</si>
  <si>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</si>
  <si>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</si>
  <si>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</si>
  <si>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</si>
  <si>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</si>
  <si>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</si>
  <si>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</si>
  <si>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</si>
  <si>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</si>
  <si>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</si>
  <si>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</si>
  <si>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</si>
  <si>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</si>
  <si>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</si>
  <si>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</si>
  <si>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</si>
  <si>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</si>
  <si>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</si>
  <si>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</si>
  <si>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</si>
  <si>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</si>
  <si>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</si>
  <si>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</si>
  <si>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</si>
  <si>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</si>
  <si>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</si>
  <si>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</si>
  <si>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</si>
  <si>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</si>
  <si>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</si>
  <si>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</si>
  <si>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</si>
  <si>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</si>
  <si>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</si>
  <si>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</si>
  <si>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</si>
  <si>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</si>
  <si>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</si>
  <si>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</si>
  <si>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</si>
  <si>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</si>
  <si>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</si>
  <si>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</si>
  <si>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</si>
  <si>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</si>
  <si>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</si>
  <si>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</si>
  <si>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</si>
  <si>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</si>
  <si>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</si>
  <si>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</si>
  <si>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</si>
  <si>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</si>
  <si>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</si>
  <si>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</si>
  <si>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</si>
  <si>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</si>
  <si>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</si>
  <si>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</si>
  <si>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</si>
  <si>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</si>
  <si>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</si>
  <si>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</si>
  <si>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</si>
  <si>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</si>
  <si>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</si>
  <si>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</si>
  <si>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</si>
  <si>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</si>
  <si>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</si>
  <si>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</si>
  <si>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</si>
  <si>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</si>
  <si>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</si>
  <si>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</si>
  <si>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</si>
  <si>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</si>
  <si>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</si>
  <si>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</si>
  <si>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</si>
  <si>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</si>
  <si>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</si>
  <si>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</si>
  <si>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</si>
  <si>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</si>
  <si>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</si>
  <si>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</si>
  <si>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</si>
  <si>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</si>
  <si>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</si>
  <si>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</si>
  <si>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</si>
  <si>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</si>
  <si>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</si>
  <si>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</si>
  <si>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</si>
  <si>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</si>
  <si>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</si>
  <si>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</si>
  <si>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</si>
  <si>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</si>
  <si>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</si>
  <si>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</si>
  <si>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</si>
  <si>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</si>
  <si>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</si>
  <si>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</si>
  <si>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</si>
  <si>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</si>
  <si>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</si>
  <si>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</si>
  <si>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</si>
  <si>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</si>
  <si>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</si>
  <si>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</si>
  <si>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</si>
  <si>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</si>
  <si>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</si>
  <si>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</si>
  <si>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</si>
  <si>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</si>
  <si>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</si>
  <si>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</si>
  <si>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</si>
  <si>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</si>
  <si>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</si>
  <si>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</si>
  <si>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</si>
  <si>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</si>
  <si>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</si>
  <si>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</si>
  <si>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</si>
  <si>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</si>
  <si>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</si>
  <si>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</si>
  <si>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</si>
  <si>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</si>
  <si>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</si>
  <si>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</si>
  <si>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</si>
  <si>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</si>
  <si>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</si>
  <si>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</si>
  <si>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</si>
  <si>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</si>
  <si>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</si>
  <si>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</si>
  <si>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</si>
  <si>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</si>
  <si>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</si>
  <si>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</si>
  <si>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</si>
  <si>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</si>
  <si>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</si>
  <si>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</si>
  <si>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</si>
  <si>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</si>
  <si>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</si>
  <si>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</si>
  <si>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</si>
  <si>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</si>
  <si>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</si>
  <si>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</si>
  <si>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</si>
  <si>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</si>
  <si>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</si>
  <si>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</si>
  <si>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</si>
  <si>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</si>
  <si>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</si>
  <si>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</si>
  <si>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</si>
  <si>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</si>
  <si>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</si>
  <si>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</si>
  <si>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</si>
  <si>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</si>
  <si>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</si>
  <si>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</si>
  <si>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</si>
  <si>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</si>
  <si>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</si>
  <si>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</si>
  <si>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</si>
  <si>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</si>
  <si>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</si>
  <si>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</si>
  <si>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</si>
  <si>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</si>
  <si>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</si>
  <si>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</si>
  <si>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</si>
  <si>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</si>
  <si>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</si>
  <si>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</si>
  <si>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</si>
  <si>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</si>
  <si>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</si>
  <si>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</si>
  <si>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</si>
  <si>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</si>
  <si>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</si>
  <si>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</si>
  <si>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</si>
  <si>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</si>
  <si>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</si>
  <si>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</si>
  <si>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</si>
  <si>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</si>
  <si>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</si>
  <si>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</si>
  <si>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</si>
  <si>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</si>
  <si>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</si>
  <si>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</si>
  <si>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</si>
  <si>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</si>
  <si>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</si>
  <si>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</si>
  <si>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</si>
  <si>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</si>
  <si>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</si>
  <si>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</si>
  <si>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</si>
  <si>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</si>
  <si>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</si>
  <si>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</si>
  <si>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</si>
  <si>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</si>
  <si>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</si>
  <si>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</si>
  <si>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</si>
  <si>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</si>
  <si>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</si>
  <si>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</si>
  <si>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</si>
  <si>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</si>
  <si>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</si>
  <si>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</si>
  <si>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</si>
  <si>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</si>
  <si>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</si>
  <si>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</si>
  <si>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</si>
  <si>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</si>
  <si>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</si>
  <si>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</si>
  <si>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</si>
  <si>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</si>
  <si>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</si>
  <si>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</si>
  <si>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</si>
  <si>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</si>
  <si>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</si>
  <si>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</si>
  <si>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</si>
  <si>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</si>
  <si>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</si>
  <si>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</si>
  <si>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</si>
  <si>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</si>
  <si>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</si>
  <si>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</si>
  <si>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</si>
  <si>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</si>
  <si>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</si>
  <si>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</si>
  <si>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</si>
  <si>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</si>
  <si>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</si>
  <si>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</si>
  <si>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</si>
  <si>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</si>
  <si>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</si>
  <si>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</si>
  <si>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</si>
  <si>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</si>
  <si>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</si>
  <si>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</si>
  <si>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</si>
  <si>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</si>
  <si>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</si>
  <si>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</si>
  <si>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</si>
  <si>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</si>
  <si>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</si>
  <si>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</si>
  <si>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</si>
  <si>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</si>
  <si>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</si>
  <si>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</si>
  <si>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</si>
  <si>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</si>
  <si>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</si>
  <si>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</si>
  <si>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</si>
  <si>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</si>
  <si>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</si>
  <si>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</si>
  <si>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</si>
  <si>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</si>
  <si>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</si>
  <si>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</si>
  <si>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</si>
  <si>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</si>
  <si>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</si>
  <si>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</si>
  <si>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</si>
  <si>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</si>
  <si>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</si>
  <si>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</si>
  <si>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</si>
  <si>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</si>
  <si>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</si>
  <si>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</si>
  <si>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</si>
  <si>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</si>
  <si>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</si>
  <si>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</si>
  <si>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</si>
  <si>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</si>
  <si>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</si>
  <si>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</si>
  <si>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</si>
  <si>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</si>
  <si>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</si>
  <si>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</si>
  <si>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</si>
  <si>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</si>
  <si>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</si>
  <si>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</si>
  <si>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</si>
  <si>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</si>
  <si>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</si>
  <si>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</si>
  <si>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</si>
  <si>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</si>
  <si>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</si>
  <si>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</si>
  <si>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</si>
  <si>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</si>
  <si>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</si>
  <si>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</si>
  <si>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</si>
  <si>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</si>
  <si>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</si>
  <si>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</si>
  <si>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</si>
  <si>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</si>
  <si>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</si>
  <si>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</si>
  <si>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</si>
  <si>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</si>
  <si>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</si>
  <si>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</si>
  <si>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</si>
  <si>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</si>
  <si>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</si>
  <si>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</si>
  <si>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</si>
  <si>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</si>
  <si>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</si>
  <si>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</si>
  <si>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</si>
  <si>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</si>
  <si>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</si>
  <si>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</si>
  <si>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</si>
  <si>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</si>
  <si>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</si>
  <si>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</si>
  <si>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</si>
  <si>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</si>
  <si>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</si>
  <si>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</si>
  <si>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</si>
  <si>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</si>
  <si>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</si>
  <si>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</si>
  <si>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</si>
  <si>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</si>
  <si>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</si>
  <si>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</si>
  <si>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</si>
  <si>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</si>
  <si>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</si>
  <si>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</si>
  <si>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</si>
  <si>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</si>
  <si>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</si>
  <si>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</si>
  <si>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</si>
  <si>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</si>
  <si>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</si>
  <si>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</si>
  <si>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</si>
  <si>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</si>
  <si>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</si>
  <si>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</si>
  <si>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</si>
  <si>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</si>
  <si>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</si>
  <si>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</si>
  <si>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</si>
  <si>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</si>
  <si>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</si>
  <si>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</si>
  <si>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</si>
  <si>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</si>
  <si>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</si>
  <si>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</si>
  <si>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</si>
  <si>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</si>
  <si>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</si>
  <si>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</si>
  <si>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</si>
  <si>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</si>
  <si>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</si>
  <si>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</si>
  <si>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</si>
  <si>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</si>
  <si>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</si>
  <si>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</si>
  <si>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</si>
  <si>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</si>
  <si>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</si>
  <si>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</si>
  <si>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</si>
  <si>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</si>
  <si>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</si>
  <si>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</si>
  <si>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</si>
  <si>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</si>
  <si>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</si>
  <si>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</si>
  <si>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</si>
  <si>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</si>
  <si>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</si>
  <si>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</si>
  <si>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</si>
  <si>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</si>
  <si>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</si>
  <si>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</si>
  <si>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</si>
  <si>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</si>
  <si>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</si>
  <si>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</si>
  <si>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</si>
  <si>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</si>
  <si>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</si>
  <si>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</si>
  <si>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</si>
  <si>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</si>
  <si>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</si>
  <si>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</si>
  <si>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</si>
  <si>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</si>
  <si>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</si>
  <si>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</si>
  <si>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</si>
  <si>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</si>
  <si>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</si>
  <si>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</si>
  <si>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</si>
  <si>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</si>
  <si>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</si>
  <si>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</si>
  <si>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</si>
  <si>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</si>
  <si>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</si>
  <si>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</si>
  <si>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</si>
  <si>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</si>
  <si>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</si>
  <si>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</si>
  <si>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</si>
  <si>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</si>
  <si>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</si>
  <si>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</si>
  <si>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</si>
  <si>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</si>
  <si>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</si>
  <si>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</si>
  <si>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</si>
  <si>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</si>
  <si>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</si>
  <si>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</si>
  <si>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</si>
  <si>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</si>
  <si>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</si>
  <si>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</si>
  <si>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</si>
  <si>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</si>
  <si>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</si>
  <si>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</si>
  <si>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</si>
  <si>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</si>
  <si>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</si>
  <si>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</si>
  <si>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</si>
  <si>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</si>
  <si>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</si>
  <si>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</si>
  <si>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</si>
  <si>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</si>
  <si>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</si>
  <si>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</si>
  <si>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</si>
  <si>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</si>
  <si>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</si>
  <si>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</si>
  <si>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</si>
  <si>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</si>
  <si>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</si>
  <si>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</si>
  <si>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</si>
  <si>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</si>
  <si>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</si>
  <si>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</si>
  <si>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</si>
  <si>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</si>
  <si>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</si>
  <si>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</si>
  <si>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</si>
  <si>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</si>
  <si>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</si>
  <si>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</si>
  <si>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</si>
  <si>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</si>
  <si>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</si>
  <si>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</si>
  <si>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</si>
  <si>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</si>
  <si>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</si>
  <si>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</si>
  <si>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</si>
  <si>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</si>
  <si>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</si>
  <si>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</si>
  <si>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</si>
  <si>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</si>
  <si>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</si>
  <si>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</si>
  <si>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</si>
  <si>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</si>
  <si>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</si>
  <si>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</si>
  <si>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</si>
  <si>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</si>
  <si>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</si>
  <si>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</si>
  <si>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</si>
  <si>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</si>
  <si>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</si>
  <si>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</si>
  <si>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</si>
  <si>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</si>
  <si>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</si>
  <si>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</si>
  <si>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</si>
  <si>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</si>
  <si>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</si>
  <si>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</si>
  <si>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</si>
  <si>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</si>
  <si>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</si>
  <si>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</si>
  <si>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</si>
  <si>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</si>
  <si>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</si>
  <si>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</si>
  <si>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</si>
  <si>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</si>
  <si>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</si>
  <si>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</si>
  <si>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</si>
  <si>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</si>
  <si>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</si>
  <si>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</si>
  <si>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</si>
  <si>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</si>
  <si>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</si>
  <si>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</si>
  <si>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</si>
  <si>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</si>
  <si>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</si>
  <si>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</si>
  <si>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</si>
  <si>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</si>
  <si>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</si>
  <si>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</si>
  <si>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</si>
  <si>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</si>
  <si>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</si>
  <si>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</si>
  <si>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</si>
  <si>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</si>
  <si>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</si>
  <si>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</si>
  <si>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</si>
  <si>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</si>
  <si>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</si>
  <si>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</si>
  <si>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</si>
  <si>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</si>
  <si>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</si>
  <si>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</si>
  <si>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</si>
  <si>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</si>
  <si>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</si>
  <si>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</si>
  <si>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</si>
  <si>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</si>
  <si>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</si>
  <si>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</si>
  <si>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</si>
  <si>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</si>
  <si>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</si>
  <si>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</si>
  <si>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</si>
  <si>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</si>
  <si>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</si>
  <si>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</si>
  <si>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</si>
  <si>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</si>
  <si>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</si>
  <si>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</si>
  <si>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</si>
  <si>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</si>
  <si>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</si>
  <si>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</si>
  <si>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</si>
  <si>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</si>
  <si>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</si>
  <si>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</si>
  <si>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</si>
  <si>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</si>
  <si>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</si>
  <si>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</si>
  <si>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</si>
  <si>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</si>
  <si>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</si>
  <si>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</si>
  <si>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</si>
  <si>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</si>
  <si>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</si>
  <si>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</si>
  <si>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</si>
  <si>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</si>
  <si>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</si>
  <si>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</si>
  <si>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</si>
  <si>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</si>
  <si>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</si>
  <si>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</si>
  <si>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</si>
  <si>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</si>
  <si>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</si>
  <si>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</si>
  <si>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</si>
  <si>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</si>
  <si>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</si>
  <si>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</si>
  <si>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</si>
  <si>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</si>
  <si>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</si>
  <si>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</si>
  <si>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</si>
  <si>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</si>
  <si>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</si>
  <si>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</si>
  <si>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</si>
  <si>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</si>
  <si>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</si>
  <si>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</si>
  <si>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</si>
  <si>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</si>
  <si>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</si>
  <si>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</si>
  <si>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</si>
  <si>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</si>
  <si>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</si>
  <si>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</si>
  <si>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</si>
  <si>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</si>
  <si>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</si>
  <si>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</si>
  <si>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</si>
  <si>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</si>
  <si>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</si>
  <si>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</si>
  <si>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</si>
  <si>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</si>
  <si>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</si>
  <si>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</si>
  <si>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</si>
  <si>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</si>
  <si>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</si>
  <si>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</si>
  <si>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</si>
  <si>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</si>
  <si>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</si>
  <si>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</si>
  <si>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</si>
  <si>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</si>
  <si>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</si>
  <si>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</si>
  <si>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</si>
  <si>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</si>
  <si>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</si>
  <si>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</si>
  <si>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</si>
  <si>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</si>
  <si>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</si>
  <si>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</si>
  <si>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</si>
  <si>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</si>
  <si>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</si>
  <si>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</si>
  <si>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</si>
  <si>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</si>
  <si>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</si>
  <si>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</si>
  <si>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</si>
  <si>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</si>
  <si>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</si>
  <si>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</si>
  <si>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</si>
  <si>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</si>
  <si>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</si>
  <si>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</si>
  <si>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</si>
  <si>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</si>
  <si>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</si>
  <si>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</si>
  <si>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</si>
  <si>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</si>
  <si>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</si>
  <si>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</si>
  <si>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</si>
  <si>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</si>
  <si>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</si>
  <si>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</si>
  <si>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</si>
  <si>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</si>
  <si>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</si>
  <si>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</si>
  <si>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</si>
  <si>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</si>
  <si>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</si>
  <si>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</si>
  <si>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</si>
  <si>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</si>
  <si>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</si>
  <si>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</si>
  <si>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</si>
  <si>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</si>
  <si>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</si>
  <si>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</si>
  <si>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</si>
  <si>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</si>
  <si>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</si>
  <si>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</si>
  <si>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</si>
  <si>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</si>
  <si>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</si>
  <si>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</si>
  <si>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</si>
  <si>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</si>
  <si>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</si>
  <si>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</si>
  <si>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</si>
  <si>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</si>
  <si>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</si>
  <si>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</si>
  <si>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</si>
  <si>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</si>
  <si>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</si>
  <si>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</si>
  <si>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</si>
  <si>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</si>
  <si>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</si>
  <si>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</si>
  <si>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</si>
  <si>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</si>
  <si>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</si>
  <si>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</si>
  <si>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</si>
  <si>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</si>
  <si>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</si>
  <si>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</si>
  <si>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</si>
  <si>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</si>
  <si>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</si>
  <si>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</si>
  <si>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</si>
  <si>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</si>
  <si>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</si>
  <si>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</si>
  <si>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</si>
  <si>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</si>
  <si>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</si>
  <si>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</si>
  <si>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</si>
  <si>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</si>
  <si>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</si>
  <si>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</si>
  <si>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</si>
  <si>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</si>
  <si>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</si>
  <si>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</si>
  <si>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</si>
  <si>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</si>
  <si>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</si>
  <si>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</si>
  <si>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</si>
  <si>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</si>
  <si>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</si>
  <si>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</si>
  <si>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</si>
  <si>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</si>
  <si>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</si>
  <si>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</si>
  <si>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</si>
  <si>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</si>
  <si>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</si>
  <si>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</si>
  <si>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</si>
  <si>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</si>
  <si>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</si>
  <si>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</si>
  <si>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</si>
  <si>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</si>
  <si>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</si>
  <si>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</si>
  <si>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</si>
  <si>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</si>
  <si>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</si>
  <si>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</si>
  <si>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</si>
  <si>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</si>
  <si>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</si>
  <si>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</si>
  <si>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</si>
  <si>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</si>
  <si>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</si>
  <si>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</si>
  <si>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</si>
  <si>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</si>
  <si>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</si>
  <si>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</si>
  <si>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</si>
  <si>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</si>
  <si>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</si>
  <si>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</si>
  <si>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</si>
  <si>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</si>
  <si>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</si>
  <si>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</si>
  <si>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</si>
  <si>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</si>
  <si>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</si>
  <si>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</si>
  <si>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</si>
  <si>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</si>
  <si>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</si>
  <si>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</si>
  <si>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</si>
  <si>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</si>
  <si>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</si>
  <si>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</si>
  <si>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</si>
  <si>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</si>
  <si>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</si>
  <si>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</si>
  <si>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</si>
  <si>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</si>
  <si>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</si>
  <si>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</si>
  <si>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</si>
  <si>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</si>
  <si>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</si>
  <si>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</si>
  <si>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</si>
  <si>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</si>
  <si>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</si>
  <si>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</si>
  <si>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</si>
  <si>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</si>
  <si>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</si>
  <si>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</si>
  <si>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</si>
  <si>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</si>
  <si>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</si>
  <si>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</si>
  <si>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</si>
  <si>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</si>
  <si>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</si>
  <si>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</si>
  <si>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</si>
  <si>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</si>
  <si>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</si>
  <si>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</si>
  <si>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</si>
  <si>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</si>
  <si>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</si>
  <si>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</si>
  <si>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</si>
  <si>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</si>
  <si>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</si>
  <si>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</si>
  <si>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</si>
  <si>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</si>
  <si>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</si>
  <si>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</si>
  <si>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</si>
  <si>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</si>
  <si>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</si>
  <si>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</si>
  <si>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</si>
  <si>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</si>
  <si>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</si>
  <si>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</si>
  <si>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</si>
  <si>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</si>
  <si>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</si>
  <si>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</si>
  <si>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</si>
  <si>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</si>
  <si>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</si>
  <si>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</si>
  <si>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</si>
  <si>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</si>
  <si>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</si>
  <si>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</si>
  <si>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</si>
  <si>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</si>
  <si>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</si>
  <si>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</si>
  <si>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</si>
  <si>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</si>
  <si>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</si>
  <si>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</si>
  <si>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</si>
  <si>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</si>
  <si>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</si>
  <si>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</si>
  <si>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</si>
  <si>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</si>
  <si>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</si>
  <si>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</si>
  <si>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</si>
  <si>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</si>
  <si>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</si>
  <si>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</si>
  <si>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</si>
  <si>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</si>
  <si>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</si>
  <si>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</si>
  <si>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</si>
  <si>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</si>
  <si>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</si>
  <si>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</si>
  <si>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</si>
  <si>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</si>
  <si>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</si>
  <si>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</si>
  <si>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</si>
  <si>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</si>
  <si>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</si>
  <si>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</si>
  <si>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</si>
  <si>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</si>
  <si>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</si>
  <si>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</si>
  <si>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</si>
  <si>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</si>
  <si>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</si>
  <si>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</si>
  <si>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</si>
  <si>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</si>
  <si>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</si>
  <si>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</si>
  <si>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</si>
  <si>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</si>
  <si>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</si>
  <si>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</si>
  <si>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</si>
  <si>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</si>
  <si>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</si>
  <si>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</si>
  <si>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</si>
  <si>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</si>
  <si>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</si>
  <si>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</si>
  <si>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</si>
  <si>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</si>
  <si>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</si>
  <si>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</si>
  <si>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</si>
  <si>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</si>
  <si>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</si>
  <si>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</si>
  <si>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</si>
  <si>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</si>
  <si>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</si>
  <si>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</si>
  <si>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</si>
  <si>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</si>
  <si>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</si>
  <si>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</si>
  <si>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</si>
  <si>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</si>
  <si>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</si>
  <si>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</si>
  <si>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</si>
  <si>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</si>
  <si>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</si>
  <si>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</si>
  <si>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</si>
  <si>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</si>
  <si>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</si>
  <si>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</si>
  <si>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</si>
  <si>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</si>
  <si>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</si>
  <si>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</si>
  <si>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</si>
  <si>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</si>
  <si>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</si>
  <si>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</si>
  <si>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</si>
  <si>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</si>
  <si>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</si>
  <si>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</si>
  <si>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</si>
  <si>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</si>
  <si>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</si>
  <si>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</si>
  <si>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</si>
  <si>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</si>
  <si>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</si>
  <si>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</si>
  <si>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</si>
  <si>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</si>
  <si>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</si>
  <si>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</si>
  <si>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</si>
  <si>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</si>
  <si>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</si>
  <si>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</si>
  <si>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</si>
  <si>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</si>
  <si>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</si>
  <si>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</si>
  <si>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</si>
  <si>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</si>
  <si>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</si>
  <si>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</si>
  <si>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</si>
  <si>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</si>
  <si>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</si>
  <si>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</si>
  <si>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</si>
  <si>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</si>
  <si>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</si>
  <si>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</si>
  <si>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</si>
  <si>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</si>
  <si>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</si>
  <si>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</si>
  <si>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</si>
  <si>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</si>
  <si>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</si>
  <si>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</si>
  <si>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</si>
  <si>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</si>
  <si>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</si>
  <si>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</si>
  <si>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</si>
  <si>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</si>
  <si>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</si>
  <si>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</si>
  <si>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</si>
  <si>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</si>
  <si>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</si>
  <si>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</si>
  <si>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</si>
  <si>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</si>
  <si>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</si>
  <si>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</si>
  <si>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</si>
  <si>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</si>
  <si>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</si>
  <si>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</si>
  <si>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</si>
  <si>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</si>
  <si>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</si>
  <si>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</si>
  <si>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</si>
  <si>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</si>
  <si>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</si>
  <si>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</si>
  <si>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</si>
  <si>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</si>
  <si>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</si>
  <si>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</si>
  <si>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</si>
  <si>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</si>
  <si>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</si>
  <si>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</si>
  <si>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</si>
  <si>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</si>
  <si>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</si>
  <si>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</si>
  <si>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</si>
  <si>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</si>
  <si>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</si>
  <si>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</si>
  <si>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</si>
  <si>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</si>
  <si>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</si>
  <si>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</si>
  <si>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</si>
  <si>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</si>
  <si>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</si>
  <si>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</si>
  <si>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</si>
  <si>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</si>
  <si>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</si>
  <si>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</si>
  <si>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</si>
  <si>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</si>
  <si>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</si>
  <si>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</si>
  <si>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</si>
  <si>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</si>
  <si>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</si>
  <si>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</si>
  <si>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</si>
  <si>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</si>
  <si>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</si>
  <si>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</si>
  <si>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</si>
  <si>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</si>
  <si>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</si>
  <si>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</si>
  <si>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</si>
  <si>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</si>
  <si>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</si>
  <si>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</si>
  <si>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</si>
  <si>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</si>
  <si>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</si>
  <si>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</si>
  <si>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</si>
  <si>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</si>
  <si>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</si>
  <si>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</si>
  <si>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</si>
  <si>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</si>
  <si>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</si>
  <si>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</si>
  <si>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</si>
  <si>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</si>
  <si>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</si>
  <si>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</si>
  <si>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</si>
  <si>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</si>
  <si>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</si>
  <si>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</si>
  <si>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</si>
  <si>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</si>
  <si>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</si>
  <si>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</si>
  <si>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</si>
  <si>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</si>
  <si>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</si>
  <si>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</si>
  <si>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</si>
  <si>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</si>
  <si>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</si>
  <si>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</si>
  <si>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</si>
  <si>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</si>
  <si>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</si>
  <si>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</si>
  <si>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</si>
  <si>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</si>
  <si>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</si>
  <si>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</si>
  <si>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</si>
  <si>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</si>
  <si>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</si>
  <si>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</si>
  <si>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</si>
  <si>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</si>
  <si>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</si>
  <si>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</si>
  <si>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</si>
  <si>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</si>
  <si>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</si>
  <si>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</si>
  <si>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</si>
  <si>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</si>
  <si>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</si>
  <si>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</si>
  <si>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</si>
  <si>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</si>
  <si>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</si>
  <si>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</si>
  <si>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</si>
  <si>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</si>
  <si>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</si>
  <si>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</si>
  <si>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</si>
  <si>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</si>
  <si>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</si>
  <si>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</si>
  <si>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</si>
  <si>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</si>
  <si>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</si>
  <si>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</si>
  <si>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</si>
  <si>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</si>
  <si>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</si>
  <si>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</si>
  <si>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</si>
  <si>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</si>
  <si>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</si>
  <si>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</si>
  <si>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</si>
  <si>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</si>
  <si>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</si>
  <si>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</si>
  <si>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</si>
  <si>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</si>
  <si>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</si>
  <si>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</si>
  <si>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</si>
  <si>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</si>
  <si>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</si>
  <si>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</si>
  <si>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</si>
  <si>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</si>
  <si>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</si>
  <si>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</si>
  <si>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</si>
  <si>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</si>
  <si>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</si>
  <si>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</si>
  <si>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</si>
  <si>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</si>
  <si>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</si>
  <si>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</si>
  <si>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</si>
  <si>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</si>
  <si>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</si>
  <si>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</si>
  <si>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</si>
  <si>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</si>
  <si>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</si>
  <si>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</si>
  <si>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</si>
  <si>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</si>
  <si>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</si>
  <si>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</si>
  <si>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</si>
  <si>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</si>
  <si>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</si>
  <si>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</si>
  <si>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</si>
  <si>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</si>
  <si>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</si>
  <si>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</si>
  <si>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</si>
  <si>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</si>
  <si>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</si>
  <si>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</si>
  <si>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</si>
  <si>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</si>
  <si>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</si>
  <si>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</si>
  <si>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</si>
  <si>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</si>
  <si>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</si>
  <si>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</si>
  <si>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</si>
  <si>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</si>
  <si>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</si>
  <si>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</si>
  <si>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</si>
  <si>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</si>
  <si>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</si>
  <si>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</si>
  <si>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</si>
  <si>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</si>
  <si>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</si>
  <si>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</si>
  <si>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</si>
  <si>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</si>
  <si>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</si>
  <si>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</si>
  <si>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</si>
  <si>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</si>
  <si>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</si>
  <si>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</si>
  <si>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</si>
  <si>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</si>
  <si>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</si>
  <si>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</si>
  <si>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</si>
  <si>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</si>
  <si>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</si>
  <si>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</si>
  <si>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</si>
  <si>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</si>
  <si>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</si>
  <si>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</si>
  <si>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</si>
  <si>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</si>
  <si>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</si>
  <si>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</si>
  <si>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</si>
  <si>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</si>
  <si>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</si>
  <si>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</si>
  <si>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</si>
  <si>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</si>
  <si>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</si>
  <si>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</si>
  <si>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</si>
  <si>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</si>
  <si>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</si>
  <si>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</si>
  <si>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</si>
  <si>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</si>
  <si>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</si>
  <si>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</si>
  <si>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</si>
  <si>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</si>
  <si>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</si>
  <si>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</si>
  <si>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</si>
  <si>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</si>
  <si>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</si>
  <si>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</si>
  <si>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</si>
  <si>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</si>
  <si>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</si>
  <si>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</si>
  <si>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</si>
  <si>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</si>
  <si>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</si>
  <si>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</si>
  <si>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</si>
  <si>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</si>
  <si>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</si>
  <si>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</si>
  <si>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</si>
  <si>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</si>
  <si>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</si>
  <si>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</si>
  <si>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</si>
  <si>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</si>
  <si>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</si>
  <si>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</si>
  <si>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</si>
  <si>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</si>
  <si>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</si>
  <si>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</si>
  <si>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</si>
  <si>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</si>
  <si>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</si>
  <si>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</si>
  <si>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</si>
  <si>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</si>
  <si>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</si>
  <si>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</si>
  <si>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</si>
  <si>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</si>
  <si>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</si>
  <si>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</si>
  <si>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</si>
  <si>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</si>
  <si>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</si>
  <si>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</si>
  <si>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</si>
  <si>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</si>
  <si>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</si>
  <si>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</si>
  <si>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</si>
  <si>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</si>
  <si>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</si>
  <si>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</si>
  <si>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</si>
  <si>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</si>
  <si>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</si>
  <si>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</si>
  <si>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</si>
  <si>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</si>
  <si>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</si>
  <si>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</si>
  <si>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</si>
  <si>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</si>
  <si>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</si>
  <si>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</si>
  <si>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</si>
  <si>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</si>
  <si>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</si>
  <si>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</si>
  <si>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</si>
  <si>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</si>
  <si>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</si>
  <si>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</si>
  <si>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</si>
  <si>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</si>
  <si>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</si>
  <si>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</si>
  <si>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</si>
  <si>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</si>
  <si>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</si>
  <si>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</si>
  <si>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</si>
  <si>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</si>
  <si>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</si>
  <si>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</si>
  <si>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</si>
  <si>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</si>
  <si>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</si>
  <si>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</si>
  <si>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</si>
  <si>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</si>
  <si>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</si>
  <si>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</si>
  <si>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</si>
  <si>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</si>
  <si>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</si>
  <si>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</si>
  <si>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</si>
  <si>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</si>
  <si>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</si>
  <si>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</si>
  <si>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</si>
  <si>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</si>
  <si>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</si>
  <si>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</si>
  <si>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</si>
  <si>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</si>
  <si>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</si>
  <si>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</si>
  <si>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</si>
  <si>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</si>
  <si>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</si>
  <si>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</si>
  <si>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</si>
  <si>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</si>
  <si>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</si>
  <si>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</si>
  <si>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</si>
  <si>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</si>
  <si>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</si>
  <si>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</si>
  <si>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</si>
  <si>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</si>
  <si>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</si>
  <si>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</si>
  <si>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</si>
  <si>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</si>
  <si>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</si>
  <si>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</si>
  <si>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</si>
  <si>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</si>
  <si>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</si>
  <si>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</si>
  <si>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</si>
  <si>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</si>
  <si>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</si>
  <si>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</si>
  <si>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</si>
  <si>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</si>
  <si>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</si>
  <si>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</si>
  <si>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</si>
  <si>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</si>
  <si>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</si>
  <si>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</si>
  <si>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</si>
  <si>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</si>
  <si>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</si>
  <si>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</si>
  <si>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</si>
  <si>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</si>
  <si>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</si>
  <si>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</si>
  <si>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</si>
  <si>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</si>
  <si>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</si>
  <si>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</si>
  <si>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</si>
  <si>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</si>
  <si>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</si>
  <si>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</si>
  <si>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</si>
  <si>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</si>
  <si>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</si>
  <si>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</si>
  <si>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</si>
  <si>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</si>
  <si>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</si>
  <si>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</si>
  <si>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</si>
  <si>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</si>
  <si>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</si>
  <si>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</si>
  <si>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</si>
  <si>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</si>
  <si>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</si>
  <si>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</si>
  <si>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</si>
  <si>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</si>
  <si>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</si>
  <si>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</si>
  <si>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</si>
  <si>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</si>
  <si>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</si>
  <si>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</si>
  <si>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</si>
  <si>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</si>
  <si>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</si>
  <si>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</si>
  <si>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</si>
  <si>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</si>
  <si>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</si>
  <si>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</si>
  <si>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</si>
  <si>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</si>
  <si>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</si>
  <si>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</si>
  <si>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</si>
  <si>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</si>
  <si>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</si>
  <si>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</si>
  <si>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</si>
  <si>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</si>
  <si>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</si>
  <si>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</si>
  <si>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</si>
  <si>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</si>
  <si>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</si>
  <si>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</si>
  <si>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</si>
  <si>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</si>
  <si>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</si>
  <si>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</si>
  <si>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</si>
  <si>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</si>
  <si>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</si>
  <si>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</si>
  <si>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</si>
  <si>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</si>
  <si>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</si>
  <si>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</si>
  <si>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</si>
  <si>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</si>
  <si>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</si>
  <si>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</si>
  <si>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</si>
  <si>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</si>
  <si>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</si>
  <si>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</si>
  <si>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</si>
  <si>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</si>
  <si>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</si>
  <si>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</si>
  <si>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</si>
  <si>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</si>
  <si>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</si>
  <si>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</si>
  <si>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</si>
  <si>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</si>
  <si>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</si>
  <si>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</si>
  <si>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</si>
  <si>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</si>
  <si>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</si>
  <si>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</si>
  <si>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</si>
  <si>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</si>
  <si>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</si>
  <si>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</si>
  <si>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</si>
  <si>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</si>
  <si>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</si>
  <si>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</si>
  <si>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</si>
  <si>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</si>
  <si>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</si>
  <si>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</si>
  <si>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</si>
  <si>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</si>
  <si>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</si>
  <si>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</si>
  <si>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</si>
  <si>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</si>
  <si>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</si>
  <si>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</si>
  <si>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</si>
  <si>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</si>
  <si>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</si>
  <si>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</si>
  <si>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</si>
  <si>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</si>
  <si>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</si>
  <si>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</si>
  <si>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</si>
  <si>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</si>
  <si>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</si>
  <si>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</si>
  <si>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</si>
  <si>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</si>
  <si>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</si>
  <si>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</si>
  <si>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</si>
  <si>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</si>
  <si>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</si>
  <si>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</si>
  <si>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</si>
  <si>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</si>
  <si>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</si>
  <si>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</si>
  <si>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</si>
  <si>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</si>
  <si>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</si>
  <si>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</si>
  <si>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</si>
  <si>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</si>
  <si>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</si>
  <si>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</si>
  <si>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</si>
  <si>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</si>
  <si>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</si>
  <si>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</si>
  <si>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</si>
  <si>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</si>
  <si>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</si>
  <si>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</si>
  <si>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</si>
  <si>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</si>
  <si>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</si>
  <si>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</si>
  <si>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</si>
  <si>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</si>
  <si>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</si>
  <si>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</si>
  <si>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</si>
  <si>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</si>
  <si>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</si>
  <si>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</si>
  <si>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</si>
  <si>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</si>
  <si>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</si>
  <si>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</si>
  <si>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</si>
  <si>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</si>
  <si>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</si>
  <si>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</si>
  <si>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</si>
  <si>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</si>
  <si>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</si>
  <si>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</si>
  <si>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</si>
  <si>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</si>
  <si>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</si>
  <si>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</si>
  <si>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</si>
  <si>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</si>
  <si>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</si>
  <si>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</si>
  <si>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</si>
  <si>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</si>
  <si>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</si>
  <si>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</si>
  <si>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</si>
  <si>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</si>
  <si>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</si>
  <si>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</si>
  <si>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</si>
  <si>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</si>
  <si>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</si>
  <si>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</si>
  <si>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</si>
  <si>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</si>
  <si>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</si>
  <si>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</si>
  <si>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</si>
  <si>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</si>
  <si>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</si>
  <si>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</si>
  <si>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</si>
  <si>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</si>
  <si>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</si>
  <si>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</si>
  <si>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</si>
  <si>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</si>
  <si>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</si>
  <si>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</si>
  <si>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</si>
  <si>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</si>
  <si>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</si>
  <si>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</si>
  <si>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</si>
  <si>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</si>
  <si>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</si>
  <si>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</si>
  <si>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</si>
  <si>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</si>
  <si>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</si>
  <si>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</si>
  <si>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</si>
  <si>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</si>
  <si>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</si>
  <si>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</si>
  <si>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</si>
  <si>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</si>
  <si>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</si>
  <si>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</si>
  <si>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</si>
  <si>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</si>
  <si>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</si>
  <si>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</si>
  <si>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</si>
  <si>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</si>
  <si>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</si>
  <si>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</si>
  <si>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</si>
  <si>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</si>
  <si>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</si>
  <si>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</si>
  <si>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</si>
  <si>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</si>
  <si>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</si>
  <si>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</si>
  <si>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</si>
  <si>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</si>
  <si>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</si>
  <si>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</si>
  <si>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</si>
  <si>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</si>
  <si>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</si>
  <si>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</si>
  <si>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</si>
  <si>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</si>
  <si>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</si>
  <si>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</si>
  <si>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</si>
  <si>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</si>
  <si>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</si>
  <si>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</si>
  <si>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</si>
  <si>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</si>
  <si>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</si>
  <si>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</si>
  <si>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</si>
  <si>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</si>
  <si>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</si>
  <si>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</si>
  <si>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</si>
  <si>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</si>
  <si>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</si>
  <si>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</si>
  <si>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</si>
  <si>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</si>
  <si>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</si>
  <si>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</si>
  <si>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</si>
  <si>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</si>
  <si>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</si>
  <si>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</si>
  <si>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</si>
  <si>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</si>
  <si>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</si>
  <si>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</si>
  <si>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</si>
  <si>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</si>
  <si>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</si>
  <si>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</si>
  <si>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</si>
  <si>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</si>
  <si>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</si>
  <si>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</si>
  <si>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</si>
  <si>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</si>
  <si>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</si>
  <si>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</si>
  <si>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</si>
  <si>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</si>
  <si>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</si>
  <si>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</si>
  <si>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</si>
  <si>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</si>
  <si>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</si>
  <si>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</si>
  <si>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</si>
  <si>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</si>
  <si>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</si>
  <si>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</si>
  <si>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</si>
  <si>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</si>
  <si>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</si>
  <si>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</si>
  <si>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</si>
  <si>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</si>
  <si>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</si>
  <si>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</si>
  <si>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</si>
  <si>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</si>
  <si>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</si>
  <si>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</si>
  <si>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</si>
  <si>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</si>
  <si>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</si>
  <si>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</si>
  <si>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</si>
  <si>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</si>
  <si>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</si>
  <si>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</si>
  <si>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</si>
  <si>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</si>
  <si>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</si>
  <si>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</si>
  <si>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</si>
  <si>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</si>
  <si>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</si>
  <si>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</si>
  <si>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</si>
  <si>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</si>
  <si>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</si>
  <si>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</si>
  <si>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</si>
  <si>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</si>
  <si>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</si>
  <si>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</si>
  <si>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</si>
  <si>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</si>
  <si>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</si>
  <si>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</si>
  <si>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</si>
  <si>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</si>
  <si>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</si>
  <si>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</si>
  <si>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</si>
  <si>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</si>
  <si>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</si>
  <si>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</si>
  <si>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</si>
  <si>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</si>
  <si>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</si>
  <si>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</si>
  <si>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</si>
  <si>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</si>
  <si>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</si>
  <si>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</si>
  <si>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</si>
  <si>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</si>
  <si>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</si>
  <si>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</si>
  <si>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</si>
  <si>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</si>
  <si>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</si>
  <si>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</si>
  <si>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</si>
  <si>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</si>
  <si>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</si>
  <si>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</si>
  <si>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</si>
  <si>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</si>
  <si>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</si>
  <si>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</si>
  <si>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</si>
  <si>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</si>
  <si>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</si>
  <si>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</si>
  <si>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</si>
  <si>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</si>
  <si>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</si>
  <si>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</si>
  <si>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</si>
  <si>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</si>
  <si>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</si>
  <si>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</si>
  <si>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</si>
  <si>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</si>
  <si>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</si>
  <si>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</si>
  <si>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</si>
  <si>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</si>
  <si>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</si>
  <si>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</si>
  <si>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</si>
  <si>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</si>
  <si>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</si>
  <si>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</si>
  <si>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</si>
  <si>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</si>
  <si>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</si>
  <si>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</si>
  <si>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</si>
  <si>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</si>
  <si>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</si>
  <si>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</si>
  <si>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</si>
  <si>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</si>
  <si>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</si>
  <si>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</si>
  <si>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</si>
  <si>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</si>
  <si>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</si>
  <si>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</si>
  <si>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</si>
  <si>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</si>
  <si>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</si>
  <si>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</si>
  <si>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</si>
  <si>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</si>
  <si>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</si>
  <si>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</si>
  <si>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</si>
  <si>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</si>
  <si>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</si>
  <si>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</si>
  <si>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</si>
  <si>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</si>
  <si>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</si>
  <si>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</si>
  <si>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</si>
  <si>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</si>
  <si>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</si>
  <si>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</si>
  <si>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</si>
  <si>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</si>
  <si>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</si>
  <si>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</si>
  <si>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</si>
  <si>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</si>
  <si>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</si>
  <si>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</si>
  <si>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</si>
  <si>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</si>
  <si>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</si>
  <si>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</si>
  <si>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</si>
  <si>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</si>
  <si>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</si>
  <si>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</si>
  <si>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</si>
  <si>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</si>
  <si>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</si>
  <si>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</si>
  <si>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</si>
  <si>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</si>
  <si>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</si>
  <si>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</si>
  <si>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</si>
  <si>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</si>
  <si>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</si>
  <si>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</si>
  <si>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</si>
  <si>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</si>
  <si>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</si>
  <si>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</si>
  <si>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</si>
  <si>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</si>
  <si>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</si>
  <si>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</si>
  <si>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</si>
  <si>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</si>
  <si>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</si>
  <si>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</si>
  <si>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</si>
  <si>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</si>
  <si>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</si>
  <si>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</si>
  <si>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</si>
  <si>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</si>
  <si>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</si>
  <si>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</si>
  <si>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</si>
  <si>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</si>
  <si>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</si>
  <si>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</si>
  <si>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</si>
  <si>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</si>
  <si>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</si>
  <si>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</si>
  <si>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</si>
  <si>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</si>
  <si>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</si>
  <si>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</si>
  <si>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</si>
  <si>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</si>
  <si>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</si>
  <si>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</si>
  <si>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</si>
  <si>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</si>
  <si>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</si>
  <si>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</si>
  <si>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</si>
  <si>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</si>
  <si>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</si>
  <si>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</si>
  <si>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</si>
  <si>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</si>
  <si>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</si>
  <si>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</si>
  <si>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</si>
  <si>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</si>
  <si>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</si>
  <si>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</si>
  <si>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</si>
  <si>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</si>
  <si>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</si>
  <si>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</si>
  <si>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</si>
  <si>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</si>
  <si>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</si>
  <si>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</si>
  <si>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</si>
  <si>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</si>
  <si>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</si>
  <si>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</si>
  <si>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</si>
  <si>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</si>
  <si>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</si>
  <si>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</si>
  <si>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</si>
  <si>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</si>
  <si>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</si>
  <si>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</si>
  <si>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</si>
  <si>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</si>
  <si>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</si>
  <si>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</si>
  <si>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</si>
  <si>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</si>
  <si>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</si>
  <si>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</si>
  <si>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</si>
  <si>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</si>
  <si>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</si>
  <si>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</si>
  <si>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</si>
  <si>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</si>
  <si>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</si>
  <si>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</si>
  <si>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</si>
  <si>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</si>
  <si>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</si>
  <si>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</si>
  <si>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</si>
  <si>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</si>
  <si>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</si>
  <si>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</si>
  <si>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</si>
  <si>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</si>
  <si>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</si>
  <si>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</si>
  <si>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</si>
  <si>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</si>
  <si>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</si>
  <si>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</si>
  <si>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</si>
  <si>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</si>
  <si>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</si>
  <si>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</si>
  <si>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</si>
  <si>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</si>
  <si>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</si>
  <si>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</si>
  <si>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</si>
  <si>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</si>
  <si>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</si>
  <si>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</si>
  <si>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</si>
  <si>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</si>
  <si>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</si>
  <si>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</si>
  <si>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</si>
  <si>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</si>
  <si>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</si>
  <si>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</si>
  <si>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</si>
  <si>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</si>
  <si>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</si>
  <si>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</si>
  <si>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</si>
  <si>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</si>
  <si>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</si>
  <si>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</si>
  <si>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</si>
  <si>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</si>
  <si>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</si>
  <si>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</si>
  <si>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</si>
  <si>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</si>
  <si>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</si>
  <si>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</si>
  <si>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</si>
  <si>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</si>
  <si>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</si>
  <si>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</si>
  <si>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</si>
  <si>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</si>
  <si>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</si>
  <si>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</si>
  <si>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</si>
  <si>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</si>
  <si>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</si>
  <si>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</si>
  <si>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</si>
  <si>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</si>
  <si>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</si>
  <si>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</si>
  <si>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</si>
  <si>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</si>
  <si>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</si>
  <si>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</si>
  <si>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</si>
  <si>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</si>
  <si>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</si>
  <si>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</si>
  <si>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</si>
  <si>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</si>
  <si>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</si>
  <si>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</si>
  <si>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</si>
  <si>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</si>
  <si>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</si>
  <si>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</si>
  <si>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</si>
  <si>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</si>
  <si>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</si>
  <si>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</si>
  <si>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</si>
  <si>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</si>
  <si>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</si>
  <si>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</si>
  <si>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</si>
  <si>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</si>
  <si>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</si>
  <si>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</si>
  <si>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</si>
  <si>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</si>
  <si>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</si>
  <si>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</si>
  <si>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</si>
  <si>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</si>
  <si>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</si>
  <si>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</si>
  <si>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</si>
  <si>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</si>
  <si>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</si>
  <si>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</si>
  <si>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</si>
  <si>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</si>
  <si>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</si>
  <si>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</si>
  <si>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</si>
  <si>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</si>
  <si>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</si>
  <si>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</si>
  <si>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</si>
  <si>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</si>
  <si>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</si>
  <si>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</si>
  <si>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</si>
  <si>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</si>
  <si>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</si>
  <si>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</si>
  <si>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</si>
  <si>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</si>
  <si>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</si>
  <si>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</si>
  <si>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</si>
  <si>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</si>
  <si>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</si>
  <si>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</si>
  <si>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</si>
  <si>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</si>
  <si>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</si>
  <si>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</si>
  <si>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</si>
  <si>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</si>
  <si>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</si>
  <si>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</si>
  <si>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</si>
  <si>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</si>
  <si>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</si>
  <si>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</si>
  <si>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</si>
  <si>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</si>
  <si>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</si>
  <si>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</si>
  <si>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</si>
  <si>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</si>
  <si>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</si>
  <si>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</si>
  <si>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</si>
  <si>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</si>
  <si>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</si>
  <si>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</si>
  <si>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</si>
  <si>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</si>
  <si>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</si>
  <si>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</si>
  <si>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</si>
  <si>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</si>
  <si>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</si>
  <si>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</si>
  <si>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</si>
  <si>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</si>
  <si>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</si>
  <si>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</si>
  <si>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</si>
  <si>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</si>
  <si>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</si>
  <si>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</si>
  <si>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</si>
  <si>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</si>
  <si>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</si>
  <si>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</si>
  <si>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</si>
  <si>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</si>
  <si>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</si>
  <si>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</si>
  <si>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</si>
  <si>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</si>
  <si>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</si>
  <si>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</si>
  <si>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</si>
  <si>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</si>
  <si>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</si>
  <si>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</si>
  <si>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</si>
  <si>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</si>
  <si>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</si>
  <si>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</si>
  <si>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</si>
  <si>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</si>
  <si>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</si>
  <si>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</si>
  <si>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</si>
  <si>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</si>
  <si>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</si>
  <si>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</si>
  <si>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</si>
  <si>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</si>
  <si>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</si>
  <si>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</si>
  <si>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</si>
  <si>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</si>
  <si>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</si>
  <si>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</si>
  <si>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</si>
  <si>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</si>
  <si>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</si>
  <si>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</si>
  <si>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</si>
  <si>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</si>
  <si>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</si>
  <si>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</si>
  <si>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</si>
  <si>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</si>
  <si>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</si>
  <si>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</si>
  <si>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</si>
  <si>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</si>
  <si>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</si>
  <si>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</si>
  <si>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</si>
  <si>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</si>
  <si>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</si>
  <si>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</si>
  <si>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</si>
  <si>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</si>
  <si>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</si>
  <si>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</si>
  <si>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</si>
  <si>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</si>
  <si>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</si>
  <si>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</si>
  <si>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</si>
  <si>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</si>
  <si>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</si>
  <si>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</si>
  <si>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</si>
  <si>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</si>
  <si>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</si>
  <si>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</si>
  <si>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</si>
  <si>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</si>
  <si>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</si>
  <si>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</si>
  <si>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</si>
  <si>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</si>
  <si>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</si>
  <si>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</si>
  <si>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</si>
  <si>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</si>
  <si>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</si>
  <si>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</si>
  <si>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</si>
  <si>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</si>
  <si>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</si>
  <si>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</si>
  <si>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</si>
  <si>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</si>
  <si>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</si>
  <si>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</si>
  <si>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</si>
  <si>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</si>
  <si>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</si>
  <si>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</si>
  <si>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</si>
  <si>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</si>
  <si>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</si>
  <si>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</si>
  <si>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</si>
  <si>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</si>
  <si>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</si>
  <si>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</si>
  <si>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</si>
  <si>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</si>
  <si>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</si>
  <si>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</si>
  <si>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</si>
  <si>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</si>
  <si>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</si>
  <si>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</si>
  <si>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</si>
  <si>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</si>
  <si>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</si>
  <si>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</si>
  <si>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</si>
  <si>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</si>
  <si>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</si>
  <si>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</si>
  <si>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</si>
  <si>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</si>
  <si>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</si>
  <si>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</si>
  <si>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</si>
  <si>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</si>
  <si>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</si>
  <si>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</si>
  <si>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</si>
  <si>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</si>
  <si>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</si>
  <si>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</si>
  <si>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</si>
  <si>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</si>
  <si>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</si>
  <si>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</si>
  <si>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</si>
  <si>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</si>
  <si>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</si>
  <si>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</si>
  <si>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</si>
  <si>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</si>
  <si>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</si>
  <si>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</si>
  <si>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</si>
  <si>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</si>
  <si>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</si>
  <si>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</si>
  <si>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</si>
  <si>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</si>
  <si>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</si>
  <si>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</si>
  <si>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</si>
  <si>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</si>
  <si>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</si>
  <si>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</si>
  <si>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</si>
  <si>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</si>
  <si>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</si>
  <si>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</si>
  <si>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</si>
  <si>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</si>
  <si>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</si>
  <si>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</si>
  <si>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</si>
  <si>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</si>
  <si>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</si>
  <si>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</si>
  <si>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</si>
  <si>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</si>
  <si>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</si>
  <si>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</si>
  <si>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</si>
  <si>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</si>
  <si>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</si>
  <si>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</si>
  <si>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</si>
  <si>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</si>
  <si>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</si>
  <si>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</si>
  <si>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</si>
  <si>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</si>
  <si>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</si>
  <si>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</si>
  <si>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</si>
  <si>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</si>
  <si>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</si>
  <si>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</si>
  <si>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</si>
  <si>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</si>
  <si>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</si>
  <si>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</si>
  <si>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</si>
  <si>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</si>
  <si>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</si>
  <si>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</si>
  <si>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</si>
  <si>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</si>
  <si>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</si>
  <si>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</si>
  <si>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</si>
  <si>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</si>
  <si>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</si>
  <si>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</si>
  <si>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</si>
  <si>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</si>
  <si>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</si>
  <si>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</si>
  <si>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</si>
  <si>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</si>
  <si>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</si>
  <si>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</si>
  <si>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</si>
  <si>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</si>
  <si>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</si>
  <si>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</si>
  <si>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</si>
  <si>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</si>
  <si>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</si>
  <si>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</si>
  <si>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</si>
  <si>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</si>
  <si>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</si>
  <si>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</si>
  <si>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</si>
  <si>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</si>
  <si>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</si>
  <si>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</si>
  <si>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</si>
  <si>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</si>
  <si>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</si>
  <si>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</si>
  <si>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</si>
  <si>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</si>
  <si>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</si>
  <si>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</si>
  <si>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</si>
  <si>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</si>
  <si>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</si>
  <si>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</si>
  <si>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</si>
  <si>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</si>
  <si>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</si>
  <si>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</si>
  <si>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</si>
  <si>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</si>
  <si>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</si>
  <si>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</si>
  <si>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</si>
  <si>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</si>
  <si>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</si>
  <si>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</si>
  <si>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</si>
  <si>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</si>
  <si>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</si>
  <si>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</si>
  <si>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</si>
  <si>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</si>
  <si>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</si>
  <si>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</si>
  <si>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</si>
  <si>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</si>
  <si>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</si>
  <si>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</si>
  <si>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</si>
  <si>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</si>
  <si>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</si>
  <si>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</si>
  <si>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</si>
  <si>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</si>
  <si>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</si>
  <si>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</si>
  <si>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</si>
  <si>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</si>
  <si>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</si>
  <si>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</si>
  <si>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</si>
  <si>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</si>
  <si>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</si>
  <si>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</si>
  <si>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</si>
  <si>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</si>
  <si>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</si>
  <si>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</si>
  <si>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</si>
  <si>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</si>
  <si>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</si>
  <si>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</si>
  <si>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</si>
  <si>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</si>
  <si>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</si>
  <si>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</si>
  <si>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</si>
  <si>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</si>
  <si>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</si>
  <si>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</si>
  <si>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</si>
  <si>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</si>
  <si>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</si>
  <si>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</si>
  <si>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</si>
  <si>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</si>
  <si>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</si>
  <si>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</si>
  <si>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</si>
  <si>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</si>
  <si>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</si>
  <si>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</si>
  <si>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</si>
  <si>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</si>
  <si>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</si>
  <si>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</si>
  <si>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</si>
  <si>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</si>
  <si>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</si>
  <si>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</si>
  <si>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</si>
  <si>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</si>
  <si>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</si>
  <si>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</si>
  <si>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</si>
  <si>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</si>
  <si>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</si>
  <si>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</si>
  <si>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</si>
  <si>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</si>
  <si>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</si>
  <si>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</si>
  <si>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</si>
  <si>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</si>
  <si>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</si>
  <si>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</si>
  <si>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</si>
  <si>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</si>
  <si>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</si>
  <si>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</si>
  <si>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</si>
  <si>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</si>
  <si>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</si>
  <si>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</si>
  <si>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</si>
  <si>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</si>
  <si>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</si>
  <si>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</si>
  <si>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</si>
  <si>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</si>
  <si>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</si>
  <si>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</si>
  <si>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</si>
  <si>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</si>
  <si>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</si>
  <si>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</si>
  <si>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</si>
  <si>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</si>
  <si>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</si>
  <si>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</si>
  <si>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</si>
  <si>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</si>
  <si>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</si>
  <si>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</si>
  <si>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</si>
  <si>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</si>
  <si>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</si>
  <si>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</si>
  <si>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</si>
  <si>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</si>
  <si>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</si>
  <si>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</si>
  <si>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</si>
  <si>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</si>
  <si>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</si>
  <si>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</si>
  <si>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</si>
  <si>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</si>
  <si>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</si>
  <si>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</si>
  <si>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</si>
  <si>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</si>
  <si>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</si>
  <si>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</si>
  <si>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</si>
  <si>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</si>
  <si>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</si>
  <si>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</si>
  <si>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</si>
  <si>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</si>
  <si>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</si>
  <si>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</si>
  <si>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</si>
  <si>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</si>
  <si>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</si>
  <si>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</si>
  <si>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</si>
  <si>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</si>
  <si>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</si>
  <si>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</si>
  <si>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</si>
  <si>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</si>
  <si>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</si>
  <si>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</si>
  <si>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</si>
  <si>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</si>
  <si>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</si>
  <si>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</si>
  <si>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</si>
  <si>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</si>
  <si>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</si>
  <si>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</si>
  <si>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</si>
  <si>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</si>
  <si>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</si>
  <si>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</si>
  <si>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</si>
  <si>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</si>
  <si>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</si>
  <si>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</si>
  <si>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</si>
  <si>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</si>
  <si>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</si>
  <si>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</si>
  <si>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</si>
  <si>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</si>
  <si>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</si>
  <si>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</si>
  <si>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</si>
  <si>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</si>
  <si>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</si>
  <si>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</si>
  <si>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</si>
  <si>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</si>
  <si>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</si>
  <si>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</si>
  <si>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</si>
  <si>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</si>
  <si>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</si>
  <si>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</si>
  <si>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</si>
  <si>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</si>
  <si>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</si>
  <si>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</si>
  <si>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</si>
  <si>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</si>
  <si>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</si>
  <si>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</si>
  <si>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</si>
  <si>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</si>
  <si>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</si>
  <si>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</si>
  <si>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</si>
  <si>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</si>
  <si>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</si>
  <si>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</si>
  <si>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</si>
  <si>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</si>
  <si>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</si>
  <si>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</si>
  <si>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</si>
  <si>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</si>
  <si>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</si>
  <si>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</si>
  <si>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</si>
  <si>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</si>
  <si>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</si>
  <si>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</si>
  <si>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</si>
  <si>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</si>
  <si>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</si>
  <si>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</si>
  <si>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</si>
  <si>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</si>
  <si>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</si>
  <si>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</si>
  <si>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</si>
  <si>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</si>
  <si>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</si>
  <si>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</si>
  <si>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</si>
  <si>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</si>
  <si>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</si>
  <si>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</si>
  <si>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</si>
  <si>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</si>
  <si>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</si>
  <si>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</si>
  <si>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</si>
  <si>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</si>
  <si>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</si>
  <si>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</si>
  <si>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</si>
  <si>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</si>
  <si>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</si>
  <si>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</si>
  <si>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</si>
  <si>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</si>
  <si>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</si>
  <si>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</si>
  <si>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</si>
  <si>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</si>
  <si>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</si>
  <si>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</si>
  <si>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</si>
  <si>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</si>
  <si>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</si>
  <si>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</si>
  <si>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</si>
  <si>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</si>
  <si>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</si>
  <si>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</si>
  <si>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</si>
  <si>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</si>
  <si>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</si>
  <si>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</si>
  <si>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</si>
  <si>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</si>
  <si>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</si>
  <si>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</si>
  <si>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</si>
  <si>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</si>
  <si>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</si>
  <si>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</si>
  <si>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</si>
  <si>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</si>
  <si>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</si>
  <si>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</si>
  <si>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</si>
  <si>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</si>
  <si>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</si>
  <si>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</si>
  <si>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</si>
  <si>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</si>
  <si>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</si>
  <si>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</si>
  <si>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</si>
  <si>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</si>
  <si>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</si>
  <si>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</si>
  <si>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</si>
  <si>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</si>
  <si>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</si>
  <si>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</si>
  <si>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</si>
  <si>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</si>
  <si>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</si>
  <si>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</si>
  <si>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</si>
  <si>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</si>
  <si>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</si>
  <si>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</si>
  <si>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</si>
  <si>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</si>
  <si>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</si>
  <si>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</si>
  <si>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</si>
  <si>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</si>
  <si>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</si>
  <si>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</si>
  <si>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</si>
  <si>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</si>
  <si>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</si>
  <si>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</si>
  <si>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</si>
  <si>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</si>
  <si>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</si>
  <si>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</si>
  <si>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</si>
  <si>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</si>
  <si>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</si>
  <si>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</si>
  <si>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</si>
  <si>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</si>
  <si>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</si>
  <si>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</si>
  <si>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</si>
  <si>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</si>
  <si>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</si>
  <si>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</si>
  <si>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</si>
  <si>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</si>
  <si>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</si>
  <si>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</si>
  <si>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</si>
  <si>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</si>
  <si>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</si>
  <si>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</si>
  <si>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</si>
  <si>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</si>
  <si>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</si>
  <si>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</si>
  <si>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</si>
  <si>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</si>
  <si>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</si>
  <si>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</si>
  <si>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</si>
  <si>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</si>
  <si>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</si>
  <si>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</si>
  <si>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</si>
  <si>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</si>
  <si>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</si>
  <si>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</si>
  <si>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</si>
  <si>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</si>
  <si>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</si>
  <si>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</si>
  <si>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</si>
  <si>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</si>
  <si>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</si>
  <si>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</si>
  <si>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</si>
  <si>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</si>
  <si>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</si>
  <si>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</si>
  <si>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</si>
  <si>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</si>
  <si>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</si>
  <si>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</si>
  <si>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</si>
  <si>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</si>
  <si>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</si>
  <si>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</si>
  <si>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</si>
  <si>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</si>
  <si>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</si>
  <si>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</si>
  <si>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</si>
  <si>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</si>
  <si>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</si>
  <si>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</si>
  <si>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</si>
  <si>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</si>
  <si>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</si>
  <si>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</si>
  <si>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</si>
  <si>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</si>
  <si>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</si>
  <si>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</si>
  <si>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</si>
  <si>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</si>
  <si>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</si>
  <si>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</si>
  <si>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</si>
  <si>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</si>
  <si>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</si>
  <si>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</si>
  <si>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</si>
  <si>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</si>
  <si>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</si>
  <si>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</si>
  <si>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</si>
  <si>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</si>
  <si>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</si>
  <si>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</si>
  <si>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</si>
  <si>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</si>
  <si>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</si>
  <si>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</si>
  <si>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</si>
  <si>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</si>
  <si>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</si>
  <si>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</si>
  <si>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</si>
  <si>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</si>
  <si>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</si>
  <si>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</si>
  <si>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</si>
  <si>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</si>
  <si>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</si>
  <si>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</si>
  <si>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</si>
  <si>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</si>
  <si>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</si>
  <si>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</si>
  <si>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</si>
  <si>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</si>
  <si>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</si>
  <si>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</si>
  <si>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</si>
  <si>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</si>
  <si>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</si>
  <si>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</si>
  <si>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</si>
  <si>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</si>
  <si>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</si>
  <si>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</si>
  <si>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</si>
  <si>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</si>
  <si>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</si>
  <si>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</si>
  <si>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</si>
  <si>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</si>
  <si>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</si>
  <si>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</si>
  <si>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</si>
  <si>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</si>
  <si>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</si>
  <si>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</si>
  <si>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</si>
  <si>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</si>
  <si>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</si>
  <si>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</si>
  <si>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</si>
  <si>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</si>
  <si>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</si>
  <si>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</si>
  <si>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</si>
  <si>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</si>
  <si>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</si>
  <si>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</si>
  <si>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</si>
  <si>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</si>
  <si>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</si>
  <si>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</si>
  <si>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</si>
  <si>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</si>
  <si>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</si>
  <si>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</si>
  <si>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</si>
  <si>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</si>
  <si>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</si>
  <si>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</si>
  <si>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</si>
  <si>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</si>
  <si>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</si>
  <si>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</si>
  <si>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</si>
  <si>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</si>
  <si>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</si>
  <si>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</si>
  <si>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</si>
  <si>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</si>
  <si>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</si>
  <si>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</si>
  <si>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</si>
  <si>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</si>
  <si>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</si>
  <si>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</si>
  <si>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</si>
  <si>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</si>
  <si>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</si>
  <si>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</si>
  <si>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</si>
  <si>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</si>
  <si>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</si>
  <si>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</si>
  <si>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</si>
  <si>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</si>
  <si>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</si>
  <si>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</si>
  <si>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</si>
  <si>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</si>
  <si>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</si>
  <si>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</si>
  <si>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</si>
  <si>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</si>
  <si>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</si>
  <si>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</si>
  <si>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</si>
  <si>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</si>
  <si>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</si>
  <si>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</si>
  <si>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</si>
  <si>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</si>
  <si>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</si>
  <si>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</si>
  <si>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</si>
  <si>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</si>
  <si>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</si>
  <si>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</si>
  <si>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</si>
  <si>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</si>
  <si>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</si>
  <si>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</si>
  <si>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</si>
  <si>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</si>
  <si>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</si>
  <si>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</si>
  <si>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</si>
  <si>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</si>
  <si>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</si>
  <si>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</si>
  <si>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</si>
  <si>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</si>
  <si>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</si>
  <si>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</si>
  <si>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</si>
  <si>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</si>
  <si>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</si>
  <si>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</si>
  <si>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</si>
  <si>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</si>
  <si>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</si>
  <si>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</si>
  <si>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</si>
  <si>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</si>
  <si>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</si>
  <si>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</si>
  <si>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</si>
  <si>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</si>
  <si>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</si>
  <si>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</si>
  <si>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</si>
  <si>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</si>
  <si>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</si>
  <si>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</si>
  <si>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</si>
  <si>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</si>
  <si>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</si>
  <si>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</si>
  <si>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</si>
  <si>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</si>
  <si>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</si>
  <si>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</si>
  <si>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</si>
  <si>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</si>
  <si>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</si>
  <si>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</si>
  <si>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</si>
  <si>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</si>
  <si>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</si>
  <si>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</si>
  <si>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</si>
  <si>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</si>
  <si>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</si>
  <si>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</si>
  <si>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</si>
  <si>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</si>
  <si>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</si>
  <si>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</si>
  <si>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</si>
  <si>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</si>
  <si>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</si>
  <si>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</si>
  <si>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</si>
  <si>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</si>
  <si>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</si>
  <si>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</si>
  <si>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</si>
  <si>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</si>
  <si>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</si>
  <si>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</si>
  <si>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</si>
  <si>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</si>
  <si>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</si>
  <si>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</si>
  <si>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</si>
  <si>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</si>
  <si>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</si>
  <si>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</si>
  <si>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</si>
  <si>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</si>
  <si>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</si>
  <si>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</si>
  <si>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</si>
  <si>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</si>
  <si>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</si>
  <si>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</si>
  <si>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</si>
  <si>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</si>
  <si>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</si>
  <si>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</si>
  <si>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</si>
  <si>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</si>
  <si>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</si>
  <si>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</si>
  <si>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</si>
  <si>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</si>
  <si>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</si>
  <si>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</si>
  <si>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</si>
  <si>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</si>
  <si>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</si>
  <si>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</si>
  <si>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</si>
  <si>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</si>
  <si>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</si>
  <si>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</si>
  <si>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</si>
  <si>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</si>
  <si>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</si>
  <si>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</si>
  <si>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</si>
  <si>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</si>
  <si>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</si>
  <si>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</si>
  <si>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</si>
  <si>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</si>
  <si>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</si>
  <si>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</si>
  <si>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</si>
  <si>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</si>
  <si>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</si>
  <si>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</si>
  <si>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</si>
  <si>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</si>
  <si>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</si>
  <si>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</si>
  <si>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</si>
  <si>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</si>
  <si>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</si>
  <si>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</si>
  <si>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</si>
  <si>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</si>
  <si>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</si>
  <si>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</si>
  <si>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</si>
  <si>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</si>
  <si>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</si>
  <si>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</si>
  <si>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</si>
  <si>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</si>
  <si>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</si>
  <si>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</si>
  <si>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</si>
  <si>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</si>
  <si>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</si>
  <si>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</si>
  <si>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</si>
  <si>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</si>
  <si>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</si>
  <si>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</si>
  <si>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</si>
  <si>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</si>
  <si>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</si>
  <si>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</si>
  <si>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</si>
  <si>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</si>
  <si>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</si>
  <si>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</si>
  <si>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</si>
  <si>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</si>
  <si>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</si>
  <si>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</si>
  <si>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</si>
  <si>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</si>
  <si>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</si>
  <si>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</si>
  <si>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</si>
  <si>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</si>
  <si>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</si>
  <si>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</si>
  <si>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</si>
  <si>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</si>
  <si>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</si>
  <si>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</si>
  <si>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</si>
  <si>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</si>
  <si>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</si>
  <si>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</si>
  <si>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</si>
  <si>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</si>
  <si>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</si>
  <si>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</si>
  <si>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</si>
  <si>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</si>
  <si>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</si>
  <si>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</si>
  <si>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</si>
  <si>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</si>
  <si>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</si>
  <si>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</si>
  <si>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</si>
  <si>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</si>
  <si>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</si>
  <si>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</si>
  <si>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</si>
  <si>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</si>
  <si>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</si>
  <si>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</si>
  <si>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</si>
  <si>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</si>
  <si>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</si>
  <si>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</si>
  <si>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</si>
  <si>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</si>
  <si>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</si>
  <si>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</si>
  <si>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</si>
  <si>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</si>
  <si>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</si>
  <si>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</si>
  <si>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</si>
  <si>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</si>
  <si>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</si>
  <si>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</si>
  <si>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</si>
  <si>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</si>
  <si>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</si>
  <si>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</si>
  <si>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</si>
  <si>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</si>
  <si>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</si>
  <si>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</si>
  <si>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</si>
  <si>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</si>
  <si>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</si>
  <si>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</si>
  <si>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</si>
  <si>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</si>
  <si>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</si>
  <si>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</si>
  <si>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</si>
  <si>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</si>
  <si>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</si>
  <si>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</si>
  <si>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</si>
  <si>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</si>
  <si>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</si>
  <si>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</si>
  <si>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</si>
  <si>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</si>
  <si>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</si>
  <si>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</si>
  <si>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</si>
  <si>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</si>
  <si>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</si>
  <si>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</si>
  <si>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</si>
  <si>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</si>
  <si>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</si>
  <si>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</si>
  <si>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</si>
  <si>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</si>
  <si>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</si>
  <si>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</si>
  <si>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</si>
  <si>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</si>
  <si>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</si>
  <si>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</si>
  <si>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</si>
  <si>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</si>
  <si>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</si>
  <si>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</si>
  <si>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</si>
  <si>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</si>
  <si>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</si>
  <si>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</si>
  <si>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</si>
  <si>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</si>
  <si>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</si>
  <si>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</si>
  <si>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</si>
  <si>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</si>
  <si>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</si>
  <si>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</si>
  <si>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</si>
  <si>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</si>
  <si>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</si>
  <si>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</si>
  <si>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</si>
  <si>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</si>
  <si>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</si>
  <si>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</si>
  <si>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</si>
  <si>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</si>
  <si>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</si>
  <si>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</si>
  <si>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</si>
  <si>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</si>
  <si>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</si>
  <si>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</si>
  <si>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</si>
  <si>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</si>
  <si>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</si>
  <si>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</si>
  <si>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</si>
  <si>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</si>
  <si>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</si>
  <si>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</si>
  <si>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</si>
  <si>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</si>
  <si>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</si>
  <si>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</si>
  <si>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</si>
  <si>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</si>
  <si>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</si>
  <si>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</si>
  <si>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</si>
  <si>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</si>
  <si>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</si>
  <si>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</si>
  <si>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</si>
  <si>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</si>
  <si>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</si>
  <si>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</si>
  <si>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</si>
  <si>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</si>
  <si>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</si>
  <si>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</si>
  <si>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</si>
  <si>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</si>
  <si>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</si>
  <si>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</si>
  <si>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</si>
  <si>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</si>
  <si>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</si>
  <si>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</si>
  <si>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</si>
  <si>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</si>
  <si>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</si>
  <si>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</si>
  <si>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</si>
  <si>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</si>
  <si>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</si>
  <si>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</si>
  <si>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</si>
  <si>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</si>
  <si>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</si>
  <si>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</si>
  <si>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</si>
  <si>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</si>
  <si>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</si>
  <si>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</si>
  <si>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</si>
  <si>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</si>
  <si>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</si>
  <si>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</si>
  <si>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</si>
  <si>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</si>
  <si>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</si>
  <si>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</si>
  <si>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</si>
  <si>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</si>
  <si>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</si>
  <si>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</si>
  <si>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</si>
  <si>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</si>
  <si>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</si>
  <si>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</si>
  <si>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</si>
  <si>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</si>
  <si>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</si>
  <si>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</si>
  <si>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</si>
  <si>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</si>
  <si>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</si>
  <si>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</si>
  <si>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</si>
  <si>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</si>
  <si>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</si>
  <si>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</si>
  <si>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</si>
  <si>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</si>
  <si>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</si>
  <si>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</si>
  <si>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</si>
  <si>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</si>
  <si>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</si>
  <si>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</si>
  <si>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</si>
  <si>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</si>
  <si>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</si>
  <si>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</si>
  <si>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</si>
  <si>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</si>
  <si>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</si>
  <si>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</si>
  <si>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</si>
  <si>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</si>
  <si>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</si>
  <si>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</si>
  <si>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</si>
  <si>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</si>
  <si>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</si>
  <si>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</si>
  <si>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</si>
  <si>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</si>
  <si>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</si>
  <si>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</si>
  <si>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</si>
  <si>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</si>
  <si>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</si>
  <si>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</si>
  <si>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</si>
  <si>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</si>
  <si>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</si>
  <si>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</si>
  <si>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</si>
  <si>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</si>
  <si>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</si>
  <si>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</si>
  <si>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</si>
  <si>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</si>
  <si>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</si>
  <si>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</si>
  <si>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</si>
  <si>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</si>
  <si>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</si>
  <si>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</si>
  <si>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</si>
  <si>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</si>
  <si>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</si>
  <si>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</si>
  <si>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</si>
  <si>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</si>
  <si>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</si>
  <si>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</si>
  <si>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</si>
  <si>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</si>
  <si>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</si>
  <si>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</si>
  <si>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</si>
  <si>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</si>
  <si>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</si>
  <si>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</si>
  <si>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</si>
  <si>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</si>
  <si>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</si>
  <si>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</si>
  <si>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</si>
  <si>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</si>
  <si>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</si>
  <si>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</si>
  <si>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</si>
  <si>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</si>
  <si>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</si>
  <si>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</si>
  <si>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</si>
  <si>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</si>
  <si>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</si>
  <si>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</si>
  <si>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</si>
  <si>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</si>
  <si>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</si>
  <si>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</si>
  <si>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</si>
  <si>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</si>
  <si>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</si>
  <si>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</si>
  <si>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</si>
  <si>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</si>
  <si>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</si>
  <si>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</si>
  <si>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</si>
  <si>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</si>
  <si>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</si>
  <si>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</si>
  <si>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</si>
  <si>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</si>
  <si>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</si>
  <si>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</si>
  <si>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</si>
  <si>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</si>
  <si>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</si>
  <si>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</si>
  <si>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</si>
  <si>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</si>
  <si>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</si>
  <si>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</si>
  <si>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</si>
  <si>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</si>
  <si>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</si>
  <si>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</si>
  <si>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</si>
  <si>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</si>
  <si>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</si>
  <si>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</si>
  <si>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</si>
  <si>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</si>
  <si>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</si>
  <si>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</si>
  <si>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</si>
  <si>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</si>
  <si>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</si>
  <si>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</si>
  <si>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</si>
  <si>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</si>
  <si>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</si>
  <si>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</si>
  <si>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</si>
  <si>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</si>
  <si>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</si>
  <si>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</si>
  <si>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</si>
  <si>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</si>
  <si>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</si>
  <si>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</si>
  <si>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</si>
  <si>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</si>
  <si>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</si>
  <si>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</si>
  <si>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</si>
  <si>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</si>
  <si>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</si>
  <si>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</si>
  <si>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</si>
  <si>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</si>
  <si>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</si>
  <si>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</si>
  <si>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</si>
  <si>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</si>
  <si>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</si>
  <si>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</si>
  <si>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</si>
  <si>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</si>
  <si>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</si>
  <si>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</si>
  <si>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</si>
  <si>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</si>
  <si>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</si>
  <si>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</si>
  <si>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</si>
  <si>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</si>
  <si>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</si>
  <si>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</si>
  <si>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</si>
  <si>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</si>
  <si>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</si>
  <si>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</si>
  <si>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</si>
  <si>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</si>
  <si>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</si>
  <si>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</si>
  <si>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</si>
  <si>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</si>
  <si>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</si>
  <si>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</si>
  <si>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</si>
  <si>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</si>
  <si>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</si>
  <si>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</si>
  <si>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</si>
  <si>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</si>
  <si>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</si>
  <si>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</si>
  <si>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</si>
  <si>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</si>
  <si>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</si>
  <si>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</si>
  <si>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</si>
  <si>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</si>
  <si>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</si>
  <si>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</si>
  <si>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</si>
  <si>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</si>
  <si>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</si>
  <si>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</si>
  <si>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</si>
  <si>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</si>
  <si>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</si>
  <si>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</si>
  <si>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</si>
  <si>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</si>
  <si>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</si>
  <si>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</si>
  <si>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</si>
  <si>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</si>
  <si>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</si>
  <si>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</si>
  <si>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</si>
  <si>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</si>
  <si>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</si>
  <si>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</si>
  <si>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</si>
  <si>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</si>
  <si>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</si>
  <si>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</si>
  <si>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</si>
  <si>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</si>
  <si>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</si>
  <si>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</si>
  <si>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</si>
  <si>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</si>
  <si>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</si>
  <si>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</si>
  <si>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</si>
  <si>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</si>
  <si>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</si>
  <si>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</si>
  <si>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</si>
  <si>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</si>
  <si>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</si>
  <si>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</si>
  <si>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</si>
  <si>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</si>
  <si>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</si>
  <si>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</si>
  <si>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</si>
  <si>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</si>
  <si>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</si>
  <si>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</si>
  <si>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</si>
  <si>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</si>
  <si>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</si>
  <si>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</si>
  <si>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</si>
  <si>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</si>
  <si>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</si>
  <si>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</si>
  <si>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</si>
  <si>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</si>
  <si>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</si>
  <si>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</si>
  <si>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</si>
  <si>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</si>
  <si>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</si>
  <si>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</si>
  <si>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</si>
  <si>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</si>
  <si>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</si>
  <si>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</si>
  <si>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</si>
  <si>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</si>
  <si>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</si>
  <si>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</si>
  <si>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</si>
  <si>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</si>
  <si>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</si>
  <si>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</si>
  <si>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</si>
  <si>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</si>
  <si>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</si>
  <si>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</si>
  <si>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</si>
  <si>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</si>
  <si>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</si>
  <si>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</si>
  <si>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</si>
  <si>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</si>
  <si>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</si>
  <si>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</si>
  <si>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</si>
  <si>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</si>
  <si>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</si>
  <si>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</si>
  <si>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</si>
  <si>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</si>
  <si>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</si>
  <si>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</si>
  <si>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</si>
  <si>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</si>
  <si>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</si>
  <si>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</si>
  <si>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</si>
  <si>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</si>
  <si>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</si>
  <si>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</si>
  <si>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</si>
  <si>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</si>
  <si>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</si>
  <si>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</si>
  <si>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</si>
  <si>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</si>
  <si>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</si>
  <si>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</si>
  <si>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</si>
  <si>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</si>
  <si>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</si>
  <si>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</si>
  <si>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</si>
  <si>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</si>
  <si>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</si>
  <si>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</si>
  <si>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</si>
  <si>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</si>
  <si>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</si>
  <si>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</si>
  <si>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</si>
  <si>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</si>
  <si>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</si>
  <si>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</si>
  <si>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</si>
  <si>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</si>
  <si>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</si>
  <si>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</si>
  <si>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</si>
  <si>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</si>
  <si>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</si>
  <si>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</si>
  <si>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</si>
  <si>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</si>
  <si>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</si>
  <si>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</si>
  <si>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</si>
  <si>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</si>
  <si>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</si>
  <si>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</si>
  <si>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</si>
  <si>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</si>
  <si>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</si>
  <si>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</si>
  <si>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</si>
  <si>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</si>
  <si>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</si>
  <si>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</si>
  <si>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</si>
  <si>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</si>
  <si>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</si>
  <si>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</si>
  <si>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</si>
  <si>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</si>
  <si>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</si>
  <si>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</si>
  <si>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</si>
  <si>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</si>
  <si>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</si>
  <si>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</si>
  <si>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</si>
  <si>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</si>
  <si>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</si>
  <si>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</si>
  <si>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</si>
  <si>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</si>
  <si>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</si>
  <si>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</si>
  <si>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</si>
  <si>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</si>
  <si>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</si>
  <si>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</si>
  <si>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</si>
  <si>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</si>
  <si>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</si>
  <si>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</si>
  <si>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</si>
  <si>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</si>
  <si>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</si>
  <si>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</si>
  <si>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</si>
  <si>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</si>
  <si>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</si>
  <si>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</si>
  <si>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</si>
  <si>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</si>
  <si>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</si>
  <si>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</si>
  <si>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</si>
  <si>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</si>
  <si>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</si>
  <si>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</si>
  <si>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</si>
  <si>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</si>
  <si>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</si>
  <si>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</si>
  <si>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</si>
  <si>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</si>
  <si>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</si>
  <si>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</si>
  <si>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</si>
  <si>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</si>
  <si>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</si>
  <si>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</si>
  <si>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</si>
  <si>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</si>
  <si>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</si>
  <si>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</si>
  <si>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</si>
  <si>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</si>
  <si>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</si>
  <si>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</si>
  <si>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</si>
  <si>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</si>
  <si>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</si>
  <si>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</si>
  <si>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</si>
  <si>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</si>
  <si>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</si>
  <si>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</si>
  <si>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</si>
  <si>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</si>
  <si>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</si>
  <si>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</si>
  <si>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</si>
  <si>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</si>
  <si>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</si>
  <si>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</si>
  <si>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</si>
  <si>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</si>
  <si>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</si>
  <si>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</si>
  <si>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</si>
  <si>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</si>
  <si>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</si>
  <si>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</si>
  <si>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</si>
  <si>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</si>
  <si>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</si>
  <si>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</si>
  <si>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</si>
  <si>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</si>
  <si>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</si>
  <si>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</si>
  <si>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</si>
  <si>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</si>
  <si>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</si>
  <si>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</si>
  <si>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</si>
  <si>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</si>
  <si>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</si>
  <si>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</si>
  <si>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</si>
  <si>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</si>
  <si>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</si>
  <si>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</si>
  <si>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</si>
  <si>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</si>
  <si>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</si>
  <si>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</si>
  <si>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</si>
  <si>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</si>
  <si>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</si>
  <si>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</si>
  <si>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</si>
  <si>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</si>
  <si>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</si>
  <si>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</si>
  <si>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</si>
  <si>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</si>
  <si>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</si>
  <si>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</si>
  <si>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</si>
  <si>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</si>
  <si>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</si>
  <si>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</si>
  <si>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</si>
  <si>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</si>
  <si>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</si>
  <si>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</si>
  <si>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</si>
  <si>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</si>
  <si>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</si>
  <si>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</si>
  <si>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</si>
  <si>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</si>
  <si>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</si>
  <si>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</si>
  <si>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</si>
  <si>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</si>
  <si>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</si>
  <si>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</si>
  <si>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</si>
  <si>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</si>
  <si>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</si>
  <si>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</si>
  <si>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</si>
  <si>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</si>
  <si>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</si>
  <si>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</si>
  <si>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</si>
  <si>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</si>
  <si>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</si>
  <si>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</si>
  <si>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</si>
  <si>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</si>
  <si>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</si>
  <si>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</si>
  <si>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</si>
  <si>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</si>
  <si>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</si>
  <si>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</si>
  <si>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</si>
  <si>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</si>
  <si>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</si>
  <si>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</si>
  <si>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</si>
  <si>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</si>
  <si>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</si>
  <si>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</si>
  <si>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</si>
  <si>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</si>
  <si>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</si>
  <si>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</si>
  <si>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</si>
  <si>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</si>
  <si>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</si>
  <si>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</si>
  <si>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</si>
  <si>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</si>
  <si>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</si>
  <si>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</si>
  <si>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</si>
  <si>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</si>
  <si>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</si>
  <si>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</si>
  <si>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</si>
  <si>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</si>
  <si>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</si>
  <si>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</si>
  <si>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</si>
  <si>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</si>
  <si>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</si>
  <si>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</si>
  <si>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</si>
  <si>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</si>
  <si>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</si>
  <si>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</si>
  <si>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</si>
  <si>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</si>
  <si>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</si>
  <si>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</si>
  <si>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</si>
  <si>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</si>
  <si>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</si>
  <si>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</si>
  <si>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</si>
  <si>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</si>
  <si>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</si>
  <si>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</si>
  <si>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</si>
  <si>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</si>
  <si>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</si>
  <si>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</si>
  <si>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</si>
  <si>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</si>
  <si>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</si>
  <si>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</si>
  <si>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</si>
  <si>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</si>
  <si>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</si>
  <si>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</si>
  <si>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</si>
  <si>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</si>
  <si>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</si>
  <si>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</si>
  <si>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</si>
  <si>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</si>
  <si>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</si>
  <si>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</si>
  <si>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</si>
  <si>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</si>
  <si>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</si>
  <si>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</si>
  <si>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</si>
  <si>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</si>
  <si>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</si>
  <si>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</si>
  <si>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</si>
  <si>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</si>
  <si>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</si>
  <si>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</si>
  <si>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</si>
  <si>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</si>
  <si>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</si>
  <si>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</si>
  <si>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</si>
  <si>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</si>
  <si>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</si>
  <si>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</si>
  <si>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</si>
  <si>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</si>
  <si>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</si>
  <si>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</si>
  <si>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</si>
  <si>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</si>
  <si>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</si>
  <si>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</si>
  <si>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</si>
  <si>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</si>
  <si>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</si>
  <si>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</si>
  <si>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</si>
  <si>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</si>
  <si>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</si>
  <si>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</si>
  <si>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</si>
  <si>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</si>
  <si>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</si>
  <si>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</si>
  <si>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</si>
  <si>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</si>
  <si>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</si>
  <si>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</si>
  <si>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</si>
  <si>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</si>
  <si>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</si>
  <si>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</si>
  <si>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</si>
  <si>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</si>
  <si>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</si>
  <si>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</si>
  <si>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</si>
  <si>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</si>
  <si>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</si>
  <si>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</si>
  <si>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</si>
  <si>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</si>
  <si>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</si>
  <si>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</si>
  <si>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</si>
  <si>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</si>
  <si>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</si>
  <si>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</si>
  <si>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</si>
  <si>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</si>
  <si>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</si>
  <si>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</si>
  <si>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</si>
  <si>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</si>
  <si>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</si>
  <si>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</si>
  <si>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</si>
  <si>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</si>
  <si>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</si>
  <si>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</si>
  <si>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</si>
  <si>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</si>
  <si>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</si>
  <si>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</si>
  <si>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</si>
  <si>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</si>
  <si>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</si>
  <si>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</si>
  <si>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</si>
  <si>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</si>
  <si>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</si>
  <si>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</si>
  <si>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</si>
  <si>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</si>
  <si>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</si>
  <si>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</si>
  <si>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</si>
  <si>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</si>
  <si>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</si>
  <si>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</si>
  <si>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</si>
  <si>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</si>
  <si>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</si>
  <si>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</si>
  <si>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</si>
  <si>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</si>
  <si>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</si>
  <si>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</si>
  <si>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</si>
  <si>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</si>
  <si>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</si>
  <si>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</si>
  <si>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</si>
  <si>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</si>
  <si>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</si>
  <si>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</si>
  <si>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</si>
  <si>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</si>
  <si>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</si>
  <si>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</si>
  <si>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</si>
  <si>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</si>
  <si>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</si>
  <si>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</si>
  <si>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</si>
  <si>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</si>
  <si>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</si>
  <si>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</si>
  <si>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</si>
  <si>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</si>
  <si>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</si>
  <si>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</si>
  <si>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</si>
  <si>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</si>
  <si>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</si>
  <si>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</si>
  <si>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</si>
  <si>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</si>
  <si>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</si>
  <si>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</si>
  <si>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</si>
  <si>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</si>
  <si>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</si>
  <si>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</si>
  <si>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</si>
  <si>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</si>
  <si>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</si>
  <si>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</si>
  <si>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</si>
  <si>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</si>
  <si>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</si>
  <si>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</si>
  <si>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</si>
  <si>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</si>
  <si>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</si>
  <si>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</si>
  <si>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</si>
  <si>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</si>
  <si>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</si>
  <si>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</si>
  <si>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</si>
  <si>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</si>
  <si>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</si>
  <si>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</si>
  <si>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</si>
  <si>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</si>
  <si>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</si>
  <si>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</si>
  <si>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</si>
  <si>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</si>
  <si>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</si>
  <si>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</si>
  <si>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</si>
  <si>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</si>
  <si>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</si>
  <si>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</si>
  <si>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</si>
  <si>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</si>
  <si>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</si>
  <si>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</si>
  <si>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</si>
  <si>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</si>
  <si>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</si>
  <si>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</si>
  <si>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</si>
  <si>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</si>
  <si>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</si>
  <si>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</si>
  <si>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</si>
  <si>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</si>
  <si>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</si>
  <si>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</si>
  <si>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</si>
  <si>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</si>
  <si>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</si>
  <si>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</si>
  <si>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</si>
  <si>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</si>
  <si>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</si>
  <si>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</si>
  <si>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</si>
  <si>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</si>
  <si>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</si>
  <si>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</si>
  <si>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</si>
  <si>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</si>
  <si>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</si>
  <si>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</si>
  <si>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</si>
  <si>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</si>
  <si>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</si>
  <si>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</si>
  <si>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</si>
  <si>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</si>
  <si>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</si>
  <si>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</si>
  <si>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</si>
  <si>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</si>
  <si>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</si>
  <si>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</si>
  <si>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</si>
  <si>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</si>
  <si>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</si>
  <si>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</si>
  <si>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</si>
  <si>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</si>
  <si>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</si>
  <si>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</si>
  <si>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</si>
  <si>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</si>
  <si>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</si>
  <si>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</si>
  <si>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</si>
  <si>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</si>
  <si>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</si>
  <si>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</si>
  <si>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</si>
  <si>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</si>
  <si>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</si>
  <si>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</si>
  <si>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</si>
  <si>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</si>
  <si>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</si>
  <si>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</si>
  <si>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</si>
  <si>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</si>
  <si>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</si>
  <si>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</si>
  <si>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</si>
  <si>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</si>
  <si>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</si>
  <si>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</si>
  <si>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</si>
  <si>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</si>
  <si>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</si>
  <si>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</si>
  <si>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</si>
  <si>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</si>
  <si>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</si>
  <si>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</si>
  <si>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</si>
  <si>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</si>
  <si>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</si>
  <si>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</si>
  <si>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</si>
  <si>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</si>
  <si>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</si>
  <si>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</si>
  <si>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</si>
  <si>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</si>
  <si>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</si>
  <si>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</si>
  <si>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</si>
  <si>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</si>
  <si>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</si>
  <si>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</si>
  <si>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</si>
  <si>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</si>
  <si>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</si>
  <si>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</si>
  <si>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</si>
  <si>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</si>
  <si>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</si>
  <si>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</si>
  <si>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</si>
  <si>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</si>
  <si>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</si>
  <si>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</si>
  <si>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</si>
  <si>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</si>
  <si>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</si>
  <si>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</si>
  <si>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</si>
  <si>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</si>
  <si>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</si>
  <si>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</si>
  <si>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</si>
  <si>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</si>
  <si>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</si>
  <si>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</si>
  <si>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</si>
  <si>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</si>
  <si>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</si>
  <si>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</si>
  <si>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</si>
  <si>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</si>
  <si>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</si>
  <si>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</si>
  <si>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</si>
  <si>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</si>
  <si>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</si>
  <si>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</si>
  <si>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</si>
  <si>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</si>
  <si>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</si>
  <si>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</si>
  <si>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</si>
  <si>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</si>
  <si>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</si>
  <si>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</si>
  <si>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</si>
  <si>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</si>
  <si>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</si>
  <si>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</si>
  <si>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</si>
  <si>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</si>
  <si>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</si>
  <si>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</si>
  <si>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</si>
  <si>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</si>
  <si>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</si>
  <si>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</si>
  <si>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</si>
  <si>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</si>
  <si>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</si>
  <si>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</si>
  <si>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</si>
  <si>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</si>
  <si>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</si>
  <si>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</si>
  <si>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</si>
  <si>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</si>
  <si>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</si>
  <si>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</si>
  <si>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</si>
  <si>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</si>
  <si>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</si>
  <si>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</si>
  <si>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</si>
  <si>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</si>
  <si>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</si>
  <si>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</si>
  <si>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</si>
  <si>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</si>
  <si>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</si>
  <si>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</si>
  <si>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</si>
  <si>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</si>
  <si>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</si>
  <si>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</si>
  <si>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</si>
  <si>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</si>
  <si>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</si>
  <si>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</si>
  <si>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</si>
  <si>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</si>
  <si>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</si>
  <si>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</si>
  <si>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</si>
  <si>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</si>
  <si>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</si>
  <si>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</si>
  <si>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</si>
  <si>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</si>
  <si>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</si>
  <si>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</si>
  <si>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</si>
  <si>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</si>
  <si>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</si>
  <si>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</si>
  <si>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</si>
  <si>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</si>
  <si>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</si>
  <si>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</si>
  <si>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</si>
  <si>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</si>
  <si>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</si>
  <si>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</si>
  <si>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</si>
  <si>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</si>
  <si>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</si>
  <si>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</si>
  <si>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</si>
  <si>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</si>
  <si>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</si>
  <si>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</si>
  <si>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</si>
  <si>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</si>
  <si>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</si>
  <si>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</si>
  <si>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</si>
  <si>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</si>
  <si>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</si>
  <si>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</si>
  <si>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</si>
  <si>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</si>
  <si>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</si>
  <si>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</si>
  <si>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</si>
  <si>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</si>
  <si>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</si>
  <si>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</si>
  <si>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</si>
  <si>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</si>
  <si>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</si>
  <si>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</si>
  <si>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</si>
  <si>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</si>
  <si>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</si>
  <si>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</si>
  <si>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</si>
  <si>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</si>
  <si>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</si>
  <si>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</si>
  <si>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</si>
  <si>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</si>
  <si>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</si>
  <si>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</si>
  <si>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</si>
  <si>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</si>
  <si>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</si>
  <si>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</si>
  <si>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</si>
  <si>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</si>
  <si>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</si>
  <si>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</si>
  <si>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</si>
  <si>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</si>
  <si>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</si>
  <si>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</si>
  <si>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</si>
  <si>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</si>
  <si>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</si>
  <si>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</si>
  <si>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</si>
  <si>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</si>
  <si>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</si>
  <si>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</si>
  <si>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</si>
  <si>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</si>
  <si>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</si>
  <si>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</si>
  <si>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</si>
  <si>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</si>
  <si>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</si>
  <si>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</si>
  <si>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</si>
  <si>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</si>
  <si>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</si>
  <si>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</si>
  <si>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</si>
  <si>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</si>
  <si>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</si>
  <si>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</si>
  <si>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</si>
  <si>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</si>
  <si>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</si>
  <si>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</si>
  <si>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</si>
  <si>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</si>
  <si>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</si>
  <si>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</si>
  <si>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</si>
  <si>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</si>
  <si>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</si>
  <si>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</si>
  <si>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</si>
  <si>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</si>
  <si>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</si>
  <si>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</si>
  <si>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</si>
  <si>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</si>
  <si>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</si>
  <si>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</si>
  <si>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</si>
  <si>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</si>
  <si>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</si>
  <si>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</si>
  <si>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</si>
  <si>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</si>
  <si>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</si>
  <si>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</si>
  <si>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</si>
  <si>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</si>
  <si>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</si>
  <si>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</si>
  <si>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</si>
  <si>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</si>
  <si>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</si>
  <si>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</si>
  <si>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</si>
  <si>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</si>
  <si>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</si>
  <si>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</si>
  <si>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</si>
  <si>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</si>
  <si>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</si>
  <si>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</si>
  <si>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</si>
  <si>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</si>
  <si>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</si>
  <si>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</si>
  <si>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</si>
  <si>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</si>
  <si>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</si>
  <si>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</si>
  <si>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</si>
  <si>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</si>
  <si>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</si>
  <si>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</si>
  <si>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</si>
  <si>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</si>
  <si>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</si>
  <si>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</si>
  <si>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</si>
  <si>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</si>
  <si>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</si>
  <si>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</si>
  <si>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</si>
  <si>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</si>
  <si>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</si>
  <si>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</si>
  <si>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</si>
  <si>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</si>
  <si>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</si>
  <si>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</si>
  <si>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</si>
  <si>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</si>
  <si>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</si>
  <si>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</si>
  <si>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</si>
  <si>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</si>
  <si>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</si>
  <si>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</si>
  <si>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</si>
  <si>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</si>
  <si>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</si>
  <si>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</si>
  <si>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</si>
  <si>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</si>
  <si>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</si>
  <si>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</si>
  <si>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</si>
  <si>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</si>
  <si>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</si>
  <si>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</si>
  <si>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</si>
  <si>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</si>
  <si>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</si>
  <si>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</si>
  <si>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</si>
  <si>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</si>
  <si>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</si>
  <si>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</si>
  <si>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</si>
  <si>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</si>
  <si>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</si>
  <si>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</si>
  <si>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</si>
  <si>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</si>
  <si>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</si>
  <si>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</si>
  <si>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</si>
  <si>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</si>
  <si>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</si>
  <si>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</si>
  <si>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</si>
  <si>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</si>
  <si>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</si>
  <si>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</si>
  <si>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</si>
  <si>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</si>
  <si>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</si>
  <si>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</si>
  <si>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</si>
  <si>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</si>
  <si>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</si>
  <si>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</si>
  <si>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</si>
  <si>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</si>
  <si>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</si>
  <si>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</si>
  <si>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</si>
  <si>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</si>
  <si>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</si>
  <si>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</si>
  <si>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</si>
  <si>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</si>
  <si>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</si>
  <si>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</si>
  <si>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</si>
  <si>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</si>
  <si>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</si>
  <si>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</si>
  <si>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</si>
  <si>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</si>
  <si>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</si>
  <si>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</si>
  <si>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</si>
  <si>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</si>
  <si>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</si>
  <si>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</si>
  <si>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</si>
  <si>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</si>
  <si>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</si>
  <si>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</si>
  <si>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</si>
  <si>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</si>
  <si>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</si>
  <si>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</si>
  <si>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</si>
  <si>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</si>
  <si>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</si>
  <si>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</si>
  <si>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</si>
  <si>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</si>
  <si>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</si>
  <si>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</si>
  <si>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</si>
  <si>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</si>
  <si>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</si>
  <si>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</si>
  <si>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</si>
  <si>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</si>
  <si>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</si>
  <si>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</si>
  <si>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</si>
  <si>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</si>
  <si>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</si>
  <si>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</si>
  <si>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</si>
  <si>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</si>
  <si>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</si>
  <si>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</si>
  <si>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</si>
  <si>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</si>
  <si>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</si>
  <si>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</si>
  <si>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</si>
  <si>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</si>
  <si>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</si>
  <si>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</si>
  <si>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</si>
  <si>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</si>
  <si>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</si>
  <si>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</si>
  <si>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</si>
  <si>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</si>
  <si>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</si>
  <si>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</si>
  <si>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</si>
  <si>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</si>
  <si>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</si>
  <si>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</si>
  <si>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</si>
  <si>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</si>
  <si>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</si>
  <si>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</si>
  <si>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</si>
  <si>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</si>
  <si>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</si>
  <si>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</si>
  <si>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</si>
  <si>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</si>
  <si>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</si>
  <si>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</si>
  <si>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</si>
  <si>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</si>
  <si>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</si>
  <si>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</si>
  <si>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</si>
  <si>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</si>
  <si>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</si>
  <si>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</si>
  <si>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</si>
  <si>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</si>
  <si>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</si>
  <si>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</si>
  <si>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</si>
  <si>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</si>
  <si>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</si>
  <si>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</si>
  <si>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</si>
  <si>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</si>
  <si>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</si>
  <si>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</si>
  <si>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</si>
  <si>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</si>
  <si>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</si>
  <si>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</si>
  <si>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</si>
  <si>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</si>
  <si>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</si>
  <si>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</si>
  <si>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</si>
  <si>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</si>
  <si>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</si>
  <si>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</si>
  <si>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</si>
  <si>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</si>
  <si>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</si>
  <si>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</si>
  <si>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</si>
  <si>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</si>
  <si>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</si>
  <si>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</si>
  <si>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</si>
  <si>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</si>
  <si>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</si>
  <si>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</si>
  <si>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</si>
  <si>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</si>
  <si>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</si>
  <si>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</si>
  <si>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</si>
  <si>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</si>
  <si>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</si>
  <si>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</si>
  <si>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</si>
  <si>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</si>
  <si>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</si>
  <si>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</si>
  <si>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</si>
  <si>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</si>
  <si>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</si>
  <si>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</si>
  <si>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</si>
  <si>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</si>
  <si>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</si>
  <si>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</si>
  <si>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</si>
  <si>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</si>
  <si>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</si>
  <si>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</si>
  <si>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</si>
  <si>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</si>
  <si>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</si>
  <si>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</si>
  <si>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</si>
  <si>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</si>
  <si>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</si>
  <si>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</si>
  <si>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</si>
  <si>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</si>
  <si>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</si>
  <si>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</si>
  <si>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</si>
  <si>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</si>
  <si>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</si>
  <si>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</si>
  <si>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</si>
  <si>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</si>
  <si>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</si>
  <si>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</si>
  <si>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</si>
  <si>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</si>
  <si>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</si>
  <si>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</si>
  <si>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</si>
  <si>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</si>
  <si>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</si>
  <si>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</si>
  <si>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</si>
  <si>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</si>
  <si>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</si>
  <si>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</si>
  <si>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</si>
  <si>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</si>
  <si>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</si>
  <si>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</si>
  <si>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</si>
  <si>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</si>
  <si>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</si>
  <si>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</si>
  <si>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</si>
  <si>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</si>
  <si>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</si>
  <si>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</si>
  <si>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</si>
  <si>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</si>
  <si>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</si>
  <si>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</si>
  <si>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</si>
  <si>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</si>
  <si>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</si>
  <si>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</si>
  <si>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</si>
  <si>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</si>
  <si>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</si>
  <si>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</si>
  <si>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</si>
  <si>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</si>
  <si>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</si>
  <si>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</si>
  <si>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</si>
  <si>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</si>
  <si>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</si>
  <si>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</si>
  <si>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</si>
  <si>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</si>
  <si>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</si>
  <si>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</si>
  <si>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</si>
  <si>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</si>
  <si>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</si>
  <si>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</si>
  <si>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</si>
  <si>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</si>
  <si>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</si>
  <si>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</si>
  <si>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</si>
  <si>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</si>
  <si>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</si>
  <si>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</si>
  <si>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</si>
  <si>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</si>
  <si>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</si>
  <si>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</si>
  <si>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</si>
  <si>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</si>
  <si>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</si>
  <si>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</si>
  <si>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</si>
  <si>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</si>
  <si>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</si>
  <si>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</si>
  <si>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</si>
  <si>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</si>
  <si>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</si>
  <si>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</si>
  <si>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</si>
  <si>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</si>
  <si>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</si>
  <si>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</si>
  <si>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</si>
  <si>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</si>
  <si>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</si>
  <si>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</si>
  <si>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</si>
  <si>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</si>
  <si>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</si>
  <si>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</si>
  <si>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</si>
  <si>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</si>
  <si>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</si>
  <si>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</si>
  <si>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</si>
  <si>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</si>
  <si>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</si>
  <si>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</si>
  <si>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</si>
  <si>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</si>
  <si>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</si>
  <si>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</si>
  <si>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</si>
  <si>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</si>
  <si>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</si>
  <si>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</si>
  <si>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</si>
  <si>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</si>
  <si>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</si>
  <si>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</si>
  <si>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</si>
  <si>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</si>
  <si>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</si>
  <si>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</si>
  <si>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</si>
  <si>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</si>
  <si>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</si>
  <si>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</si>
  <si>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</si>
  <si>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</si>
  <si>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</si>
  <si>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</si>
  <si>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</si>
  <si>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</si>
  <si>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</si>
  <si>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</si>
  <si>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</si>
  <si>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</si>
  <si>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</si>
  <si>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</si>
  <si>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</si>
  <si>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</si>
  <si>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</si>
  <si>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</si>
  <si>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</si>
  <si>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</si>
  <si>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</si>
  <si>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</si>
  <si>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</si>
  <si>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</si>
  <si>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</si>
  <si>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</si>
  <si>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</si>
  <si>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</si>
  <si>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</si>
  <si>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</si>
  <si>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</si>
  <si>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</si>
  <si>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</si>
  <si>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</si>
  <si>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</si>
  <si>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</si>
  <si>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</si>
  <si>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</si>
  <si>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</si>
  <si>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</si>
  <si>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</si>
  <si>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</si>
  <si>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</si>
  <si>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</si>
  <si>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</si>
  <si>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</si>
  <si>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</si>
  <si>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</si>
  <si>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</si>
  <si>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</si>
  <si>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</si>
  <si>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</si>
  <si>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</si>
  <si>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</si>
  <si>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</si>
  <si>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</si>
  <si>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</si>
  <si>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</si>
  <si>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</si>
  <si>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</si>
  <si>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</si>
  <si>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</si>
  <si>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</si>
  <si>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</si>
  <si>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</si>
  <si>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</si>
  <si>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</si>
  <si>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</si>
  <si>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</si>
  <si>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</si>
  <si>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</si>
  <si>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</si>
  <si>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</si>
  <si>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</si>
  <si>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</si>
  <si>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</si>
  <si>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</si>
  <si>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</si>
  <si>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</si>
  <si>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</si>
  <si>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</si>
  <si>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</si>
  <si>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</si>
  <si>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</si>
  <si>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</si>
  <si>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</si>
  <si>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</si>
  <si>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</si>
  <si>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</si>
  <si>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</si>
  <si>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</si>
  <si>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</si>
  <si>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</si>
  <si>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</si>
  <si>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</si>
  <si>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</si>
  <si>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</si>
  <si>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</si>
  <si>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</si>
  <si>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</si>
  <si>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</si>
  <si>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</si>
  <si>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</si>
  <si>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</si>
  <si>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</si>
  <si>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</si>
  <si>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</si>
  <si>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</si>
  <si>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</si>
  <si>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</si>
  <si>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</si>
  <si>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</si>
  <si>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</si>
  <si>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</si>
  <si>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</si>
  <si>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</si>
  <si>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</si>
  <si>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</si>
  <si>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</si>
  <si>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</si>
  <si>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</si>
  <si>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</si>
  <si>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</si>
  <si>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</si>
  <si>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</si>
  <si>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</si>
  <si>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</si>
  <si>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</si>
  <si>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</si>
  <si>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</si>
  <si>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</si>
  <si>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</si>
  <si>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</si>
  <si>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</si>
  <si>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</si>
  <si>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</si>
  <si>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</si>
  <si>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</si>
  <si>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</si>
  <si>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</si>
  <si>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</si>
  <si>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</si>
  <si>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</si>
  <si>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</si>
  <si>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</si>
  <si>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</si>
  <si>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</si>
  <si>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</si>
  <si>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</si>
  <si>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</si>
  <si>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</si>
  <si>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</si>
  <si>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</si>
  <si>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</si>
  <si>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</si>
  <si>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</si>
  <si>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</si>
  <si>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</si>
  <si>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</si>
  <si>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</si>
  <si>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</si>
  <si>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</si>
  <si>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</si>
  <si>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</si>
  <si>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</si>
  <si>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</si>
  <si>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</si>
  <si>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</si>
  <si>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</si>
  <si>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</si>
  <si>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</si>
  <si>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</si>
  <si>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</si>
  <si>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</si>
  <si>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</si>
  <si>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</si>
  <si>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</si>
  <si>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</si>
  <si>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</si>
  <si>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</si>
  <si>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</si>
  <si>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</si>
  <si>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</si>
  <si>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</si>
  <si>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</si>
  <si>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</si>
  <si>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</si>
  <si>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</si>
  <si>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</si>
  <si>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</si>
  <si>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</si>
  <si>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</si>
  <si>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</si>
  <si>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</si>
  <si>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</si>
  <si>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</si>
  <si>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</si>
  <si>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</si>
  <si>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</si>
  <si>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</si>
  <si>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</si>
  <si>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</si>
  <si>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</si>
  <si>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</si>
  <si>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</si>
  <si>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</si>
  <si>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</si>
  <si>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</si>
  <si>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</si>
  <si>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</si>
  <si>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</si>
  <si>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</si>
  <si>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</si>
  <si>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</si>
  <si>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</si>
  <si>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</si>
  <si>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</si>
  <si>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</si>
  <si>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</si>
  <si>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</si>
  <si>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</si>
  <si>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</si>
  <si>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</si>
  <si>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</si>
  <si>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</si>
  <si>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</si>
  <si>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</si>
  <si>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</si>
  <si>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</si>
  <si>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</si>
  <si>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</si>
  <si>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</si>
  <si>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</si>
  <si>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</si>
  <si>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</si>
  <si>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</si>
  <si>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</si>
  <si>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</si>
  <si>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</si>
  <si>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</si>
  <si>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</si>
  <si>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</si>
  <si>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</si>
  <si>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</si>
  <si>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</si>
  <si>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</si>
  <si>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</si>
  <si>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</si>
  <si>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</si>
  <si>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</si>
  <si>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</si>
  <si>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</si>
  <si>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</si>
  <si>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</si>
  <si>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</si>
  <si>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</si>
  <si>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</si>
  <si>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</si>
  <si>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</si>
  <si>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</si>
  <si>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</si>
  <si>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</si>
  <si>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</si>
  <si>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</si>
  <si>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</si>
  <si>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</si>
  <si>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</si>
  <si>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</si>
  <si>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</si>
  <si>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</si>
  <si>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</si>
  <si>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</si>
  <si>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</si>
  <si>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</si>
  <si>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</si>
  <si>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</si>
  <si>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</si>
  <si>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</si>
  <si>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</si>
  <si>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</si>
  <si>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</si>
  <si>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</si>
  <si>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</si>
  <si>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</si>
  <si>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</si>
  <si>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</si>
  <si>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</si>
  <si>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</si>
  <si>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</si>
  <si>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</si>
  <si>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</si>
  <si>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</si>
  <si>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</si>
  <si>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</si>
  <si>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</si>
  <si>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</si>
  <si>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</si>
  <si>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</si>
  <si>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</si>
  <si>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</si>
  <si>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</si>
  <si>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</si>
  <si>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</si>
  <si>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</si>
  <si>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</si>
  <si>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</si>
  <si>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</si>
  <si>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</si>
  <si>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</si>
  <si>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</si>
  <si>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</si>
  <si>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</si>
  <si>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</si>
  <si>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</si>
  <si>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</si>
  <si>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</si>
  <si>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</si>
  <si>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</si>
  <si>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</si>
  <si>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</si>
  <si>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</si>
  <si>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</si>
  <si>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</si>
  <si>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</si>
  <si>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</si>
  <si>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</si>
  <si>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</si>
  <si>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</si>
  <si>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</si>
  <si>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</si>
  <si>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</si>
  <si>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</si>
  <si>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</si>
  <si>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</si>
  <si>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</si>
  <si>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</si>
  <si>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</si>
  <si>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</si>
  <si>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</si>
  <si>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</si>
  <si>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</si>
  <si>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</si>
  <si>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</si>
  <si>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</si>
  <si>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</si>
  <si>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</si>
  <si>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</si>
  <si>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</si>
  <si>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</si>
  <si>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</si>
  <si>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</si>
  <si>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</si>
  <si>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</si>
  <si>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</si>
  <si>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</si>
  <si>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</si>
  <si>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</si>
  <si>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</si>
  <si>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</si>
  <si>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</si>
  <si>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</si>
  <si>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</si>
  <si>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</si>
  <si>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</si>
  <si>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</si>
  <si>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</si>
  <si>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</si>
  <si>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</si>
  <si>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</si>
  <si>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</si>
  <si>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</si>
  <si>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</si>
  <si>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</si>
  <si>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</si>
  <si>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</si>
  <si>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</si>
  <si>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</si>
  <si>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</si>
  <si>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</si>
  <si>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</si>
  <si>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</si>
  <si>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</si>
  <si>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</si>
  <si>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</si>
  <si>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</si>
  <si>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</si>
  <si>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</si>
  <si>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</si>
  <si>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</si>
  <si>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</si>
  <si>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</si>
  <si>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</si>
  <si>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</si>
  <si>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</si>
  <si>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</si>
  <si>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</si>
  <si>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</si>
  <si>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</si>
  <si>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</si>
  <si>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</si>
  <si>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</si>
  <si>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</si>
  <si>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</si>
  <si>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</si>
  <si>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</si>
  <si>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</si>
  <si>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</si>
  <si>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</si>
  <si>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</si>
  <si>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</si>
  <si>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</si>
  <si>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</si>
  <si>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</si>
  <si>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</si>
  <si>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</si>
  <si>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</si>
  <si>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</si>
  <si>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</si>
  <si>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</si>
  <si>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</si>
  <si>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</si>
  <si>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</si>
  <si>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</si>
  <si>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</si>
  <si>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</si>
  <si>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</si>
  <si>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</si>
  <si>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</si>
  <si>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</si>
  <si>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</si>
  <si>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</si>
  <si>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</si>
  <si>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</si>
  <si>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</si>
  <si>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</si>
  <si>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</si>
  <si>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</si>
  <si>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</si>
  <si>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</si>
  <si>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</si>
  <si>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</si>
  <si>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</si>
  <si>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</si>
  <si>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</si>
  <si>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</si>
  <si>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</si>
  <si>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</si>
  <si>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</si>
  <si>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</si>
  <si>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</si>
  <si>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</si>
  <si>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</si>
  <si>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</si>
  <si>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</si>
  <si>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</si>
  <si>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</si>
  <si>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</si>
  <si>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</si>
  <si>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</si>
  <si>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</si>
  <si>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</si>
  <si>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</si>
  <si>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</si>
  <si>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</si>
  <si>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</si>
  <si>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</si>
  <si>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</si>
  <si>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</si>
  <si>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</si>
  <si>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</si>
  <si>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</si>
  <si>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</si>
  <si>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</si>
  <si>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</si>
  <si>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</si>
  <si>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</si>
  <si>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</si>
  <si>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</si>
  <si>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</si>
  <si>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</si>
  <si>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</si>
  <si>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</si>
  <si>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</si>
  <si>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</si>
  <si>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</si>
  <si>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</si>
  <si>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</si>
  <si>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</si>
  <si>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</si>
  <si>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</si>
  <si>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</si>
  <si>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</si>
  <si>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</si>
  <si>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</si>
  <si>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</si>
  <si>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</si>
  <si>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</si>
  <si>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</si>
  <si>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</si>
  <si>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</si>
  <si>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</si>
  <si>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</si>
  <si>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</si>
  <si>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</si>
  <si>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</si>
  <si>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</si>
  <si>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</si>
  <si>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</si>
  <si>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</si>
  <si>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</si>
  <si>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</si>
  <si>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</si>
  <si>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</si>
  <si>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</si>
  <si>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</si>
  <si>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</si>
  <si>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</si>
  <si>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</si>
  <si>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</si>
  <si>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</si>
  <si>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</si>
  <si>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</si>
  <si>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</si>
  <si>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</si>
  <si>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</si>
  <si>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</si>
  <si>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</si>
  <si>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</si>
  <si>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</si>
  <si>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</si>
  <si>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</si>
  <si>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</si>
  <si>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</si>
  <si>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</si>
  <si>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</si>
  <si>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</si>
  <si>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</si>
  <si>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</si>
  <si>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</si>
  <si>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</si>
  <si>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</si>
  <si>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</si>
  <si>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</si>
  <si>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</si>
  <si>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</si>
  <si>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</si>
  <si>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</si>
  <si>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</si>
  <si>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</si>
  <si>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</si>
  <si>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</si>
  <si>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</si>
  <si>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</si>
  <si>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</si>
  <si>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</si>
  <si>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</si>
  <si>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</si>
  <si>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</si>
  <si>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</si>
  <si>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</si>
  <si>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</si>
  <si>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</si>
  <si>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</si>
  <si>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</si>
  <si>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</si>
  <si>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</si>
  <si>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</si>
  <si>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</si>
  <si>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</si>
  <si>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</si>
  <si>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</si>
  <si>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</si>
  <si>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</si>
  <si>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</si>
  <si>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</si>
  <si>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</si>
  <si>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</si>
  <si>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</si>
  <si>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</si>
  <si>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</si>
  <si>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</si>
  <si>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</si>
  <si>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</si>
  <si>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</si>
  <si>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</si>
  <si>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</si>
  <si>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</si>
  <si>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</si>
  <si>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</si>
  <si>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</si>
  <si>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</si>
  <si>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</si>
  <si>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</si>
  <si>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</si>
  <si>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</si>
  <si>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</si>
  <si>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</si>
  <si>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</si>
  <si>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</si>
  <si>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</si>
  <si>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</si>
  <si>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</si>
  <si>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</si>
  <si>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</si>
  <si>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</si>
  <si>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</si>
  <si>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</si>
  <si>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</si>
  <si>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</si>
  <si>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</si>
  <si>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</si>
  <si>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</si>
  <si>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</si>
  <si>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</si>
  <si>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</si>
  <si>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</si>
  <si>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</si>
  <si>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</si>
  <si>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</si>
  <si>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</si>
  <si>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</si>
  <si>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</si>
  <si>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</si>
  <si>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</si>
  <si>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</si>
  <si>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</si>
  <si>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</si>
  <si>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</si>
  <si>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</si>
  <si>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</si>
  <si>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</si>
  <si>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</si>
  <si>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</si>
  <si>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</si>
  <si>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</si>
  <si>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</si>
  <si>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</si>
  <si>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</si>
  <si>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</si>
  <si>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</si>
  <si>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</si>
  <si>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</si>
  <si>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</si>
  <si>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</si>
  <si>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</si>
  <si>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</si>
  <si>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</si>
  <si>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</si>
  <si>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</si>
  <si>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</si>
  <si>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</si>
  <si>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</si>
  <si>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</si>
  <si>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</si>
  <si>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</si>
  <si>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</si>
  <si>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</si>
  <si>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</si>
  <si>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</si>
  <si>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</si>
  <si>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</si>
  <si>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</si>
  <si>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</si>
  <si>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</si>
  <si>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</si>
  <si>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</si>
  <si>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</si>
  <si>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</si>
  <si>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</si>
  <si>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</si>
  <si>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</si>
  <si>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</si>
  <si>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</si>
  <si>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</si>
  <si>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</si>
  <si>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</si>
  <si>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</si>
  <si>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</si>
  <si>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</si>
  <si>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</si>
  <si>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</si>
  <si>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</si>
  <si>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</si>
  <si>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</si>
  <si>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</si>
  <si>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</si>
  <si>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</si>
  <si>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</si>
  <si>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</si>
  <si>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</si>
  <si>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</si>
  <si>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</si>
  <si>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</si>
  <si>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</si>
  <si>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</si>
  <si>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</si>
  <si>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</si>
  <si>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</si>
  <si>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</si>
  <si>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</si>
  <si>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</si>
  <si>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</si>
  <si>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</si>
  <si>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</si>
  <si>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</si>
  <si>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</si>
  <si>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</si>
  <si>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</si>
  <si>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</si>
  <si>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</si>
  <si>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</si>
  <si>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</si>
  <si>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</si>
  <si>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</si>
  <si>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</si>
  <si>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</si>
  <si>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</si>
  <si>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</si>
  <si>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</si>
  <si>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</si>
  <si>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</si>
  <si>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</si>
  <si>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</si>
  <si>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</si>
  <si>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</si>
  <si>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</si>
  <si>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</si>
  <si>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</si>
  <si>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</si>
  <si>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</si>
  <si>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</si>
  <si>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</si>
  <si>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</si>
  <si>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</si>
  <si>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</si>
  <si>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</si>
  <si>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</si>
  <si>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</si>
  <si>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</si>
  <si>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</si>
  <si>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</si>
  <si>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</si>
  <si>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</si>
  <si>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</si>
  <si>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</si>
  <si>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</si>
  <si>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</si>
  <si>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</si>
  <si>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</si>
  <si>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</si>
  <si>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</si>
  <si>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</si>
  <si>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</si>
  <si>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</si>
  <si>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</si>
  <si>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</si>
  <si>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</si>
  <si>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</si>
  <si>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</si>
  <si>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</si>
  <si>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</si>
  <si>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</si>
  <si>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</si>
  <si>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</si>
  <si>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</si>
  <si>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</si>
  <si>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</si>
  <si>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</si>
  <si>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</si>
  <si>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</si>
  <si>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</si>
  <si>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</si>
  <si>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</si>
  <si>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</si>
  <si>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</si>
  <si>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</si>
  <si>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</si>
  <si>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</si>
  <si>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</si>
  <si>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</si>
  <si>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</si>
  <si>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</si>
  <si>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</si>
  <si>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</si>
  <si>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</si>
  <si>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</si>
  <si>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</si>
  <si>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</si>
  <si>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</si>
  <si>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</si>
  <si>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</si>
  <si>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</si>
  <si>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</si>
  <si>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</si>
  <si>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</si>
  <si>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</si>
  <si>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</si>
  <si>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</si>
  <si>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</si>
  <si>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</si>
  <si>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</si>
  <si>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</si>
  <si>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</si>
  <si>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</si>
  <si>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</si>
  <si>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</si>
  <si>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</si>
  <si>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</si>
  <si>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</si>
  <si>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</si>
  <si>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</si>
  <si>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</si>
  <si>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</si>
  <si>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</si>
  <si>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</si>
  <si>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</si>
  <si>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</si>
  <si>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</si>
  <si>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</si>
  <si>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</si>
  <si>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</si>
  <si>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</si>
  <si>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</si>
  <si>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</si>
  <si>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</si>
  <si>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</si>
  <si>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</si>
  <si>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</si>
  <si>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</si>
  <si>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</si>
  <si>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</si>
  <si>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</si>
  <si>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</si>
  <si>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</si>
  <si>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</si>
  <si>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</si>
  <si>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</si>
  <si>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</si>
  <si>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</si>
  <si>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</si>
  <si>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</si>
  <si>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</si>
  <si>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</si>
  <si>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</si>
  <si>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</si>
  <si>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</si>
  <si>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</si>
  <si>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</si>
  <si>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</si>
  <si>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</si>
  <si>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</si>
  <si>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</si>
  <si>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</si>
  <si>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</si>
  <si>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</si>
  <si>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</si>
  <si>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</si>
  <si>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</si>
  <si>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</si>
  <si>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</si>
  <si>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</si>
  <si>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</si>
  <si>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</si>
  <si>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</si>
  <si>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</si>
  <si>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</si>
  <si>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</si>
  <si>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</si>
  <si>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</si>
  <si>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</si>
  <si>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</si>
  <si>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</si>
  <si>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</si>
  <si>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</si>
  <si>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</si>
  <si>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</si>
  <si>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</si>
  <si>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</si>
  <si>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</si>
  <si>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</si>
  <si>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</si>
  <si>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</si>
  <si>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</si>
  <si>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</si>
  <si>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</si>
  <si>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</si>
  <si>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</si>
  <si>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</si>
  <si>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</si>
  <si>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</si>
  <si>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</si>
  <si>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</si>
  <si>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</si>
  <si>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</si>
  <si>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</si>
  <si>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</si>
  <si>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</si>
  <si>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</si>
  <si>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</si>
  <si>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</si>
  <si>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</si>
  <si>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</si>
  <si>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</si>
  <si>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</si>
  <si>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</si>
  <si>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</si>
  <si>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</si>
  <si>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</si>
  <si>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</si>
  <si>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</si>
  <si>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</si>
  <si>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</si>
  <si>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</si>
  <si>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</si>
  <si>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</si>
  <si>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</si>
  <si>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</si>
  <si>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</si>
  <si>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</si>
  <si>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</si>
  <si>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</si>
  <si>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</si>
  <si>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</si>
  <si>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</si>
  <si>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</si>
  <si>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</si>
  <si>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</si>
  <si>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</si>
  <si>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</si>
  <si>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</si>
  <si>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</si>
  <si>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</si>
  <si>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</si>
  <si>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</si>
  <si>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</si>
  <si>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</si>
  <si>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</si>
  <si>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</si>
  <si>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</si>
  <si>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</si>
  <si>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</si>
  <si>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</si>
  <si>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</si>
  <si>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</si>
  <si>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</si>
  <si>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</si>
  <si>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</si>
  <si>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</si>
  <si>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</si>
  <si>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</si>
  <si>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</si>
  <si>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</si>
  <si>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</si>
  <si>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</si>
  <si>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</si>
  <si>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</si>
  <si>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</si>
  <si>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</si>
  <si>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</si>
  <si>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</si>
  <si>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</si>
  <si>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</si>
  <si>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</si>
  <si>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</si>
  <si>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</si>
  <si>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</si>
  <si>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</si>
  <si>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</si>
  <si>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</si>
  <si>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</si>
  <si>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</si>
  <si>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</si>
  <si>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</si>
  <si>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</si>
  <si>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</si>
  <si>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</si>
  <si>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</si>
  <si>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</si>
  <si>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</si>
  <si>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</si>
  <si>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</si>
  <si>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</si>
  <si>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</si>
  <si>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</si>
  <si>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</si>
  <si>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</si>
  <si>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</si>
  <si>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</si>
  <si>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</si>
  <si>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</si>
  <si>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</si>
  <si>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</si>
  <si>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</si>
  <si>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</si>
  <si>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</si>
  <si>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</si>
  <si>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</si>
  <si>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</si>
  <si>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</si>
  <si>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</si>
  <si>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</si>
  <si>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</si>
  <si>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</si>
  <si>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</si>
  <si>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</si>
  <si>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</si>
  <si>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</si>
  <si>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</si>
  <si>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</si>
  <si>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</si>
  <si>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</si>
  <si>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</si>
  <si>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</si>
  <si>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</si>
  <si>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</si>
  <si>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</si>
  <si>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</si>
  <si>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</si>
  <si>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</si>
  <si>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</si>
  <si>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</si>
  <si>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</si>
  <si>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</si>
  <si>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</si>
  <si>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</si>
  <si>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</si>
  <si>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</si>
  <si>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</si>
  <si>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</si>
  <si>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</si>
  <si>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</si>
  <si>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</si>
  <si>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</si>
  <si>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</si>
  <si>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</si>
  <si>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</si>
  <si>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</si>
  <si>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</si>
  <si>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</si>
  <si>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</si>
  <si>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</si>
  <si>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</si>
  <si>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</si>
  <si>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</si>
  <si>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</si>
  <si>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</si>
  <si>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</si>
  <si>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</si>
  <si>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</si>
  <si>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</si>
  <si>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</si>
  <si>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</si>
  <si>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</si>
  <si>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</si>
  <si>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</si>
  <si>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</si>
  <si>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</si>
  <si>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</si>
  <si>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</si>
  <si>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</si>
  <si>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</si>
  <si>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</si>
  <si>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</si>
  <si>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</si>
  <si>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</si>
  <si>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</si>
  <si>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</si>
  <si>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</si>
  <si>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</si>
  <si>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</si>
  <si>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</si>
  <si>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</si>
  <si>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</si>
  <si>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</si>
  <si>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</si>
  <si>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</si>
  <si>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</si>
  <si>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</si>
  <si>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</si>
  <si>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</si>
  <si>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</si>
  <si>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</si>
  <si>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</si>
  <si>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</si>
  <si>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</si>
  <si>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</si>
  <si>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</si>
  <si>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</si>
  <si>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</si>
  <si>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</si>
  <si>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</si>
  <si>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</si>
  <si>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</si>
  <si>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</si>
  <si>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</si>
  <si>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</si>
  <si>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</si>
  <si>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</si>
  <si>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</si>
  <si>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</si>
  <si>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</si>
  <si>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</si>
  <si>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</si>
  <si>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</si>
  <si>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</si>
  <si>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</si>
  <si>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</si>
  <si>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</si>
  <si>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</si>
  <si>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</si>
  <si>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</si>
  <si>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</si>
  <si>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</si>
  <si>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</si>
  <si>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</si>
  <si>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</si>
  <si>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</si>
  <si>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</si>
  <si>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</si>
  <si>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</si>
  <si>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</si>
  <si>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</si>
  <si>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</si>
  <si>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</si>
  <si>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</si>
  <si>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</si>
  <si>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</si>
  <si>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</si>
  <si>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</si>
  <si>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</si>
  <si>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</si>
  <si>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</si>
  <si>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</si>
  <si>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</si>
  <si>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</si>
  <si>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</si>
  <si>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</si>
  <si>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</si>
  <si>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</si>
  <si>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</si>
  <si>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</si>
  <si>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</si>
  <si>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</si>
  <si>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</si>
  <si>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</si>
  <si>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</si>
  <si>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</si>
  <si>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</si>
  <si>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</si>
  <si>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</si>
  <si>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</si>
  <si>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</si>
  <si>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</si>
  <si>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</si>
  <si>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</si>
  <si>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</si>
  <si>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</si>
  <si>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</si>
  <si>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</si>
  <si>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</si>
  <si>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</si>
  <si>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</si>
  <si>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</si>
  <si>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</si>
  <si>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</si>
  <si>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</si>
  <si>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</si>
  <si>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</si>
  <si>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</si>
  <si>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</si>
  <si>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</si>
  <si>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</si>
  <si>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</si>
  <si>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</si>
  <si>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</si>
  <si>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</si>
  <si>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</si>
  <si>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</si>
  <si>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</si>
  <si>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</si>
  <si>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</si>
  <si>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</si>
  <si>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</si>
  <si>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</si>
  <si>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</si>
  <si>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</si>
  <si>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</si>
  <si>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</si>
  <si>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</si>
  <si>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</si>
  <si>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</si>
  <si>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</si>
  <si>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</si>
  <si>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</si>
  <si>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</si>
  <si>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</si>
  <si>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</si>
  <si>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</si>
  <si>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</si>
  <si>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</si>
  <si>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</si>
  <si>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</si>
  <si>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</si>
  <si>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</si>
  <si>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</si>
  <si>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</si>
  <si>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</si>
  <si>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</si>
  <si>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</si>
  <si>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</si>
  <si>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</si>
  <si>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</si>
  <si>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</si>
  <si>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</si>
  <si>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</si>
  <si>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</si>
  <si>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</si>
  <si>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</si>
  <si>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</si>
  <si>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</si>
  <si>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</si>
  <si>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</si>
  <si>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</si>
  <si>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</si>
  <si>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</si>
  <si>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</si>
  <si>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</si>
  <si>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</si>
  <si>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</si>
  <si>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</si>
  <si>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</si>
  <si>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</si>
  <si>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</si>
  <si>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</si>
  <si>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</si>
  <si>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</si>
  <si>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</si>
  <si>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</si>
  <si>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</si>
  <si>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</si>
  <si>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</si>
  <si>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</si>
  <si>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</si>
  <si>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</si>
  <si>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</si>
  <si>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</si>
  <si>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</si>
  <si>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</si>
  <si>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</si>
  <si>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</si>
  <si>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</si>
  <si>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</si>
  <si>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</si>
  <si>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</si>
  <si>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</si>
  <si>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</si>
  <si>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</si>
  <si>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</si>
  <si>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</si>
  <si>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</si>
  <si>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</si>
  <si>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</si>
  <si>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</si>
  <si>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</si>
  <si>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</si>
  <si>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</si>
  <si>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</si>
  <si>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</si>
  <si>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</si>
  <si>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</si>
  <si>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</si>
  <si>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</si>
  <si>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</si>
  <si>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</si>
  <si>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</si>
  <si>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</si>
  <si>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</si>
  <si>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</si>
  <si>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</si>
  <si>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</si>
  <si>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</si>
  <si>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</si>
  <si>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</si>
  <si>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</si>
  <si>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</si>
  <si>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</si>
  <si>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</si>
  <si>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</si>
  <si>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</si>
  <si>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</si>
  <si>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</si>
  <si>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</si>
  <si>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</si>
  <si>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</si>
  <si>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</si>
  <si>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</si>
  <si>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</si>
  <si>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</si>
  <si>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</si>
  <si>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</si>
  <si>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</si>
  <si>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</si>
  <si>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</si>
  <si>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</si>
  <si>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</si>
  <si>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</si>
  <si>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</si>
  <si>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</si>
  <si>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</si>
  <si>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</si>
  <si>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</si>
  <si>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</si>
  <si>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</si>
  <si>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</si>
  <si>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</si>
  <si>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</si>
  <si>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</si>
  <si>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</si>
  <si>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</si>
  <si>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</si>
  <si>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</si>
  <si>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</si>
  <si>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</si>
  <si>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</si>
  <si>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</si>
  <si>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</si>
  <si>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</si>
  <si>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</si>
  <si>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</si>
  <si>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</si>
  <si>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</si>
  <si>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</si>
  <si>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</si>
  <si>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</si>
  <si>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</si>
  <si>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</si>
  <si>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</si>
  <si>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</si>
  <si>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</si>
  <si>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</si>
  <si>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</si>
  <si>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</si>
  <si>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</si>
  <si>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</si>
  <si>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</si>
  <si>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</si>
  <si>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</si>
  <si>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</si>
  <si>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</si>
  <si>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</si>
  <si>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</si>
  <si>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</si>
  <si>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</si>
  <si>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</si>
  <si>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</si>
  <si>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</si>
  <si>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</si>
  <si>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</si>
  <si>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</si>
  <si>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</si>
  <si>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</si>
  <si>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</si>
  <si>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</si>
  <si>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</si>
  <si>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</si>
  <si>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</si>
  <si>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</si>
  <si>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</si>
  <si>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</si>
  <si>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</si>
  <si>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</si>
  <si>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</si>
  <si>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</si>
  <si>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</si>
  <si>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</si>
  <si>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</si>
  <si>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</si>
  <si>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</si>
  <si>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</si>
  <si>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</si>
  <si>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</si>
  <si>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</si>
  <si>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</si>
  <si>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</si>
  <si>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</si>
  <si>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</si>
  <si>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</si>
  <si>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</si>
  <si>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</si>
  <si>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</si>
  <si>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</si>
  <si>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</si>
  <si>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</si>
  <si>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</si>
  <si>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</si>
  <si>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</si>
  <si>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</si>
  <si>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</si>
  <si>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</si>
  <si>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</si>
  <si>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</si>
  <si>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</si>
  <si>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</si>
  <si>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</si>
  <si>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</si>
  <si>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</si>
  <si>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</si>
  <si>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</si>
  <si>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</si>
  <si>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</si>
  <si>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</si>
  <si>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</si>
  <si>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</si>
  <si>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</si>
  <si>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</si>
  <si>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</si>
  <si>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</si>
  <si>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</si>
  <si>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</si>
  <si>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</si>
  <si>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</si>
  <si>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</si>
  <si>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</si>
  <si>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</si>
  <si>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</si>
  <si>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</si>
  <si>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</si>
  <si>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</si>
  <si>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</si>
  <si>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</si>
  <si>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</si>
  <si>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</si>
  <si>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</si>
  <si>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</si>
  <si>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</si>
  <si>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</si>
  <si>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</si>
  <si>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</si>
  <si>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</si>
  <si>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</si>
  <si>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</si>
  <si>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</si>
  <si>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</si>
  <si>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</si>
  <si>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</si>
  <si>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</si>
  <si>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</si>
  <si>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</si>
  <si>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</si>
  <si>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</si>
  <si>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</si>
  <si>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</si>
  <si>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</si>
  <si>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</si>
  <si>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</si>
  <si>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</si>
  <si>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</si>
  <si>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</si>
  <si>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</si>
  <si>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</si>
  <si>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</si>
  <si>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</si>
  <si>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</si>
  <si>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</si>
  <si>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</si>
  <si>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</si>
  <si>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</si>
  <si>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</si>
  <si>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</si>
  <si>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</si>
  <si>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</si>
  <si>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</si>
  <si>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</si>
  <si>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</si>
  <si>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</si>
  <si>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</si>
  <si>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</si>
  <si>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</si>
  <si>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</si>
  <si>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</si>
  <si>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</si>
  <si>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</si>
  <si>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</si>
  <si>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</si>
  <si>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</si>
  <si>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</si>
  <si>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</si>
  <si>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</si>
  <si>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</si>
  <si>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</si>
  <si>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</si>
  <si>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</si>
  <si>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</si>
  <si>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</si>
  <si>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</si>
  <si>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</si>
  <si>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</si>
  <si>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</si>
  <si>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</si>
  <si>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</si>
  <si>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</si>
  <si>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</si>
  <si>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</si>
  <si>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</si>
  <si>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</si>
  <si>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</si>
  <si>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</si>
  <si>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</si>
  <si>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</si>
  <si>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</si>
  <si>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</si>
  <si>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</si>
  <si>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</si>
  <si>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</si>
  <si>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</si>
  <si>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</si>
  <si>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</si>
  <si>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</si>
  <si>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</si>
  <si>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</si>
  <si>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</si>
  <si>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</si>
  <si>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</si>
  <si>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</si>
  <si>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</si>
  <si>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</si>
  <si>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</si>
  <si>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</si>
  <si>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</si>
  <si>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</si>
  <si>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</si>
  <si>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</si>
  <si>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</si>
  <si>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</si>
  <si>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</si>
  <si>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</si>
  <si>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</si>
  <si>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</si>
  <si>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</si>
  <si>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</si>
  <si>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</si>
  <si>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</si>
  <si>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</si>
  <si>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</si>
  <si>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</si>
  <si>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</si>
  <si>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</si>
  <si>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</si>
  <si>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</si>
  <si>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</si>
  <si>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</si>
  <si>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</si>
  <si>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</si>
  <si>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</si>
  <si>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</si>
  <si>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</si>
  <si>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</si>
  <si>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</si>
  <si>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</si>
  <si>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</si>
  <si>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</si>
  <si>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</si>
  <si>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</si>
  <si>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</si>
  <si>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</si>
  <si>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</si>
  <si>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</si>
  <si>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</si>
  <si>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堺聴覚支援学校</t>
    <rPh sb="0" eb="7">
      <t>サカイチョウカクシエンガッコウ</t>
    </rPh>
    <phoneticPr fontId="15"/>
  </si>
  <si>
    <t>R06b110</t>
    <phoneticPr fontId="15"/>
  </si>
  <si>
    <t>国語</t>
    <rPh sb="0" eb="2">
      <t>コクゴ</t>
    </rPh>
    <phoneticPr fontId="15"/>
  </si>
  <si>
    <t>ア</t>
  </si>
  <si>
    <t>R06b116</t>
    <phoneticPr fontId="15"/>
  </si>
  <si>
    <t>書写</t>
    <rPh sb="0" eb="2">
      <t>ショシャ</t>
    </rPh>
    <phoneticPr fontId="15"/>
  </si>
  <si>
    <t>R06b119</t>
    <phoneticPr fontId="15"/>
  </si>
  <si>
    <r>
      <t xml:space="preserve">社会
</t>
    </r>
    <r>
      <rPr>
        <sz val="7"/>
        <rFont val="BIZ UDゴシック"/>
        <family val="3"/>
        <charset val="128"/>
      </rPr>
      <t>(地理)</t>
    </r>
    <rPh sb="0" eb="2">
      <t>シャカイ</t>
    </rPh>
    <rPh sb="4" eb="6">
      <t>チリ</t>
    </rPh>
    <phoneticPr fontId="15"/>
  </si>
  <si>
    <t>地理</t>
    <rPh sb="0" eb="2">
      <t>チリ</t>
    </rPh>
    <phoneticPr fontId="15"/>
  </si>
  <si>
    <t>全</t>
    <rPh sb="0" eb="1">
      <t>ゼン</t>
    </rPh>
    <phoneticPr fontId="15"/>
  </si>
  <si>
    <t>１</t>
    <phoneticPr fontId="15"/>
  </si>
  <si>
    <t>１～３</t>
    <phoneticPr fontId="15"/>
  </si>
  <si>
    <t>ＡＢ</t>
    <phoneticPr fontId="15"/>
  </si>
  <si>
    <t>１～２</t>
    <phoneticPr fontId="15"/>
  </si>
  <si>
    <t>Ｃ</t>
    <phoneticPr fontId="15"/>
  </si>
  <si>
    <t>R06b121</t>
    <phoneticPr fontId="15"/>
  </si>
  <si>
    <r>
      <t xml:space="preserve">社会
</t>
    </r>
    <r>
      <rPr>
        <sz val="7"/>
        <rFont val="BIZ UDゴシック"/>
        <family val="3"/>
        <charset val="128"/>
      </rPr>
      <t>(歴史)</t>
    </r>
    <phoneticPr fontId="15"/>
  </si>
  <si>
    <t>歴史</t>
    <rPh sb="0" eb="2">
      <t>レキシ</t>
    </rPh>
    <phoneticPr fontId="15"/>
  </si>
  <si>
    <r>
      <t xml:space="preserve">社会
</t>
    </r>
    <r>
      <rPr>
        <sz val="7"/>
        <rFont val="BIZ UDゴシック"/>
        <family val="3"/>
        <charset val="128"/>
      </rPr>
      <t>(地図)</t>
    </r>
    <rPh sb="0" eb="2">
      <t>シャカイ</t>
    </rPh>
    <rPh sb="4" eb="6">
      <t>チズ</t>
    </rPh>
    <phoneticPr fontId="15"/>
  </si>
  <si>
    <t>地図</t>
    <rPh sb="0" eb="2">
      <t>チズ</t>
    </rPh>
    <phoneticPr fontId="15"/>
  </si>
  <si>
    <t>R06b138</t>
    <phoneticPr fontId="15"/>
  </si>
  <si>
    <t>数学</t>
    <rPh sb="0" eb="2">
      <t>スウガク</t>
    </rPh>
    <phoneticPr fontId="15"/>
  </si>
  <si>
    <t>理科</t>
    <rPh sb="0" eb="2">
      <t>リカ</t>
    </rPh>
    <phoneticPr fontId="15"/>
  </si>
  <si>
    <t>音楽</t>
    <rPh sb="0" eb="2">
      <t>オンガク</t>
    </rPh>
    <phoneticPr fontId="15"/>
  </si>
  <si>
    <r>
      <t xml:space="preserve">音楽
</t>
    </r>
    <r>
      <rPr>
        <sz val="7"/>
        <rFont val="BIZ UDゴシック"/>
        <family val="3"/>
        <charset val="128"/>
      </rPr>
      <t>(一般)</t>
    </r>
    <rPh sb="0" eb="2">
      <t>オンガク</t>
    </rPh>
    <rPh sb="4" eb="6">
      <t>イッパン</t>
    </rPh>
    <phoneticPr fontId="15"/>
  </si>
  <si>
    <r>
      <t xml:space="preserve">音楽
</t>
    </r>
    <r>
      <rPr>
        <sz val="7"/>
        <rFont val="BIZ UDゴシック"/>
        <family val="3"/>
        <charset val="128"/>
      </rPr>
      <t>(器楽)</t>
    </r>
    <rPh sb="4" eb="6">
      <t>キガク</t>
    </rPh>
    <phoneticPr fontId="15"/>
  </si>
  <si>
    <t>R06b176</t>
    <phoneticPr fontId="15"/>
  </si>
  <si>
    <t>器楽</t>
    <rPh sb="0" eb="2">
      <t>キガク</t>
    </rPh>
    <phoneticPr fontId="15"/>
  </si>
  <si>
    <t>R06b179</t>
    <phoneticPr fontId="15"/>
  </si>
  <si>
    <t>美術</t>
    <rPh sb="0" eb="2">
      <t>ビジュツ</t>
    </rPh>
    <phoneticPr fontId="15"/>
  </si>
  <si>
    <t>R06b184</t>
    <phoneticPr fontId="15"/>
  </si>
  <si>
    <t>保体</t>
    <rPh sb="0" eb="2">
      <t>ホタイ</t>
    </rPh>
    <phoneticPr fontId="15"/>
  </si>
  <si>
    <t>保健
体育</t>
    <rPh sb="0" eb="2">
      <t>ホケン</t>
    </rPh>
    <rPh sb="3" eb="5">
      <t>タイイク</t>
    </rPh>
    <phoneticPr fontId="15"/>
  </si>
  <si>
    <t>R06b188</t>
    <phoneticPr fontId="15"/>
  </si>
  <si>
    <t>技術</t>
    <rPh sb="0" eb="2">
      <t>ギジュツ</t>
    </rPh>
    <phoneticPr fontId="15"/>
  </si>
  <si>
    <t>R06b191</t>
    <phoneticPr fontId="15"/>
  </si>
  <si>
    <t>R06b194</t>
    <phoneticPr fontId="15"/>
  </si>
  <si>
    <r>
      <t xml:space="preserve">技術家庭
</t>
    </r>
    <r>
      <rPr>
        <sz val="6"/>
        <rFont val="BIZ UDゴシック"/>
        <family val="3"/>
        <charset val="128"/>
      </rPr>
      <t>（家庭分野）</t>
    </r>
    <phoneticPr fontId="15"/>
  </si>
  <si>
    <r>
      <rPr>
        <sz val="10.5"/>
        <rFont val="BIZ UDゴシック"/>
        <family val="3"/>
        <charset val="128"/>
      </rPr>
      <t>技術家庭</t>
    </r>
    <r>
      <rPr>
        <sz val="6"/>
        <rFont val="BIZ UDゴシック"/>
        <family val="3"/>
        <charset val="128"/>
      </rPr>
      <t xml:space="preserve">
(技術分野)</t>
    </r>
    <rPh sb="0" eb="4">
      <t>ギジュツカテイ</t>
    </rPh>
    <rPh sb="6" eb="10">
      <t>ギジュツブンヤ</t>
    </rPh>
    <phoneticPr fontId="15"/>
  </si>
  <si>
    <t>家庭</t>
    <rPh sb="0" eb="2">
      <t>カテイ</t>
    </rPh>
    <phoneticPr fontId="15"/>
  </si>
  <si>
    <t>外国語</t>
    <rPh sb="0" eb="3">
      <t>ガイコクゴ</t>
    </rPh>
    <phoneticPr fontId="15"/>
  </si>
  <si>
    <t>英語</t>
    <rPh sb="0" eb="2">
      <t>エイゴ</t>
    </rPh>
    <phoneticPr fontId="15"/>
  </si>
  <si>
    <t>R06b199</t>
    <phoneticPr fontId="15"/>
  </si>
  <si>
    <t>道徳</t>
    <rPh sb="0" eb="2">
      <t>ドウトク</t>
    </rPh>
    <phoneticPr fontId="15"/>
  </si>
  <si>
    <t>R06b220</t>
    <phoneticPr fontId="15"/>
  </si>
  <si>
    <t>R06b111</t>
    <phoneticPr fontId="15"/>
  </si>
  <si>
    <t>２</t>
    <phoneticPr fontId="15"/>
  </si>
  <si>
    <t>b116</t>
    <phoneticPr fontId="15"/>
  </si>
  <si>
    <t>１～３</t>
  </si>
  <si>
    <t>〇</t>
  </si>
  <si>
    <t>社会
(地理)</t>
    <rPh sb="0" eb="2">
      <t>シャカイ</t>
    </rPh>
    <rPh sb="4" eb="6">
      <t>チリ</t>
    </rPh>
    <phoneticPr fontId="15"/>
  </si>
  <si>
    <t>社会
(歴史)</t>
    <rPh sb="4" eb="6">
      <t>レキシ</t>
    </rPh>
    <phoneticPr fontId="15"/>
  </si>
  <si>
    <t>R06b137</t>
    <phoneticPr fontId="15"/>
  </si>
  <si>
    <r>
      <t>技術家庭</t>
    </r>
    <r>
      <rPr>
        <sz val="6"/>
        <rFont val="BIZ UDゴシック"/>
        <family val="3"/>
        <charset val="128"/>
      </rPr>
      <t xml:space="preserve">
(技術分野)</t>
    </r>
    <rPh sb="0" eb="4">
      <t>ギジュツカテイ</t>
    </rPh>
    <rPh sb="6" eb="10">
      <t>ギジュツブンヤ</t>
    </rPh>
    <phoneticPr fontId="15"/>
  </si>
  <si>
    <t>b112</t>
    <phoneticPr fontId="15"/>
  </si>
  <si>
    <t>３</t>
    <phoneticPr fontId="15"/>
  </si>
  <si>
    <t>R06b131</t>
    <phoneticPr fontId="15"/>
  </si>
  <si>
    <t>公民</t>
    <rPh sb="0" eb="2">
      <t>コウミン</t>
    </rPh>
    <phoneticPr fontId="15"/>
  </si>
  <si>
    <t>１～3</t>
  </si>
  <si>
    <t>２～３</t>
  </si>
  <si>
    <t>近代の文学や現代作家による作品など、共感を持って学習し、言語による認識力と感受性を育むことができるような教材が取り扱われており、「みちしるべ」により、読み深めるためのヒントが提示されている。また、文字の大きさ、全体の構成が生徒にとってわかりやすい。本校の教育課程と照らし、国語科指導にふさわしい教科書と考える。</t>
  </si>
  <si>
    <t>教材冒頭に、文字の特徴や書き方のポイントを生徒自ら発見する活動が設けられ、生徒たちが主体的に考え、理解を深められるよう工夫されている。また、行書においては、行書の特徴を４つに分けて教材化し、「行書の練習」で定着できるような指導内容となっている。本校の教育課程と照らし、国語科：書写指導にふさわしい教科書と考える。</t>
  </si>
  <si>
    <t>「世界の諸地域」「日本の諸地域」で学習の始めに大きな地図が掲載され、その地域を大観できる設定である。「諸地域」の学習ページ数が多く確保されて、地域的特色や課題などの学習が深められるよう配慮されている。図や写真が豊富で資料も多く、思考力を養うために効果的である。本校の教育課程と照らし、社会科・地理的分野指導にふさわしい教科書と考える。</t>
  </si>
  <si>
    <t>章末の「学習のまとめと表現」に日本と世界の関連を年表に整理しまとめられている。「世界から歴史を探ろう」で３つのテーマで日本と世界の歴史を関連付けて学習できるよう配慮されている。章の始めにその時代のできごとや資料の図版が示され、生徒が興味・関心をもてるようになっている。本校の教育課程と照らし、歴史的分野指導にふさわしい教科書と考える。</t>
  </si>
  <si>
    <t>資料図には鳥瞰図や立体的な絵図を多く用い、視覚的に捉えやすくなるよう工夫されている。地図中の文字が縁取りされているなど、見えやすくなるように配慮されている。世界の一般図に、赤色で同緯度・同縮尺の日本が示されており、世界各地と日本の比較がしやすくなるよう工夫されている。本校の教育課程と照らし、社会科・地図指導にふさわしい教科書と考える。</t>
  </si>
  <si>
    <t>学習のまとまりごとに学習課題が明示され、側注の「ちょっと確認」で、既習事項の内容を確認し、数学的な表現や処理の仕方が習得しやすくなるよう工夫されている。単元の配列、ページ毎のレイアウト、章末の問題の質・量など、１ページあたりの情報量が本校の生徒に適切である。本校の教育課程と照らし、数学科指導にふさわしい教科書と考える。</t>
  </si>
  <si>
    <t>理科の味方、考え方がわかる対話例や「探Ｑシート」を通して生徒が主体的に探究する内容である。ＱＲコンテンツを使い、他者と協働的に学んだり、個別の興味に応じて学べたり多様な学習に取り組める内容である。本校の教育課程と照らし、理科指導にふさわしい教科書と考える。</t>
  </si>
  <si>
    <t>理科の味方、考え方がわかる対話例や「探Ｑシート」を通して生徒が主体的に探究する内容である。ＱＲコンテンツを使い、他者と協働的に学んだり、個別の興味に応じて学べたり多様な学習に取り組める内容である。本校の教育課程と照らし、理科指導にふさわしい教科書と考える。</t>
    <rPh sb="0" eb="2">
      <t>リカ</t>
    </rPh>
    <rPh sb="3" eb="5">
      <t>ミカタ</t>
    </rPh>
    <rPh sb="6" eb="7">
      <t>カンガ</t>
    </rPh>
    <rPh sb="8" eb="9">
      <t>カタ</t>
    </rPh>
    <rPh sb="13" eb="15">
      <t>タイワ</t>
    </rPh>
    <rPh sb="15" eb="16">
      <t>レイ</t>
    </rPh>
    <rPh sb="18" eb="19">
      <t>タン</t>
    </rPh>
    <rPh sb="25" eb="26">
      <t>トオ</t>
    </rPh>
    <rPh sb="28" eb="30">
      <t>セイト</t>
    </rPh>
    <rPh sb="31" eb="34">
      <t>シュタイテキ</t>
    </rPh>
    <rPh sb="35" eb="37">
      <t>タンキュウ</t>
    </rPh>
    <rPh sb="39" eb="41">
      <t>ナイヨウ</t>
    </rPh>
    <rPh sb="53" eb="54">
      <t>ツカ</t>
    </rPh>
    <rPh sb="56" eb="58">
      <t>タシャ</t>
    </rPh>
    <rPh sb="59" eb="61">
      <t>キョウドウ</t>
    </rPh>
    <rPh sb="61" eb="62">
      <t>テキ</t>
    </rPh>
    <rPh sb="63" eb="64">
      <t>マナ</t>
    </rPh>
    <rPh sb="68" eb="70">
      <t>コベツ</t>
    </rPh>
    <rPh sb="71" eb="73">
      <t>キョウミ</t>
    </rPh>
    <rPh sb="74" eb="75">
      <t>オウ</t>
    </rPh>
    <rPh sb="77" eb="78">
      <t>マナ</t>
    </rPh>
    <rPh sb="81" eb="83">
      <t>タヨウ</t>
    </rPh>
    <rPh sb="84" eb="86">
      <t>ガクシュウ</t>
    </rPh>
    <rPh sb="87" eb="88">
      <t>ト</t>
    </rPh>
    <rPh sb="89" eb="90">
      <t>ク</t>
    </rPh>
    <rPh sb="92" eb="94">
      <t>ナイヨウ</t>
    </rPh>
    <rPh sb="98" eb="100">
      <t>ホンコウ</t>
    </rPh>
    <rPh sb="101" eb="103">
      <t>キョウイク</t>
    </rPh>
    <rPh sb="103" eb="105">
      <t>カテイ</t>
    </rPh>
    <rPh sb="106" eb="107">
      <t>テ</t>
    </rPh>
    <rPh sb="110" eb="112">
      <t>リカ</t>
    </rPh>
    <rPh sb="112" eb="114">
      <t>シドウ</t>
    </rPh>
    <rPh sb="120" eb="123">
      <t>キョウカショ</t>
    </rPh>
    <rPh sb="124" eb="125">
      <t>カンガ</t>
    </rPh>
    <phoneticPr fontId="6"/>
  </si>
  <si>
    <t>表現及び鑑賞の領域が、バランスよく構成されており、音楽活動の基礎的な能力を伸ばす内容である。学習内容と手順が明確にわかるようにまとめられている。創作や鑑賞の領域では作品の構成について図式化した解説があり、交流を通して学習が深められるように配慮されている。本校の教育課程と照らし、音楽科：一般指導にふさわしい教科書と考える。</t>
  </si>
  <si>
    <t>複数の楽器による合奏曲が多数取り入れられており、生徒が様々な楽器を用いて多様な合奏曲を学習する中で、互いに認め合う姿勢を育むことができるように配慮されている。アンサンブルでは、他者との関わりや協力を大切にした学習が進められるよう配慮されている。本校の教育課程と照らし、音楽科：器楽合奏指導にふさわしい教科書と考える。</t>
  </si>
  <si>
    <t>すべての生徒にとって使いやすいように、フォントや文字の大きさ、レイアウトや図の配色などに配慮されている。人権尊重の観点から、資料などが適切に取りあげられている。単元ごとに学習する領域や目標などが整理され、育成すべき資質・能力が生徒にも分かりやすい形で提示されている。本校の教育課程と照らし、美術科指導にふさわしい教科書と考える。</t>
  </si>
  <si>
    <t>見開き２ページを１単位時間で学習することを基本とし、本文や写真、挿絵、図、表などが効果的に配置されている。本文は見開きページ中央に寄せられており、両端に資料として、写真や図が多く配置されている。学習活動の流れの中で、個別最適な学びと協働的な学びの一体的充実が図られるよう工夫されており、保健体育科指導にふさわしい教科書と考える。</t>
  </si>
  <si>
    <t>R06b192</t>
  </si>
  <si>
    <t xml:space="preserve">技術・家庭　技術分野　テクノロジーに希望をのせて
</t>
    <rPh sb="6" eb="8">
      <t>ギジュツ</t>
    </rPh>
    <rPh sb="18" eb="20">
      <t>キボウ</t>
    </rPh>
    <phoneticPr fontId="14"/>
  </si>
  <si>
    <t>写真や絵などが多数掲載されており、見開き2ページに必要な学習内容をまとめて掲載されており、「新　技術・家庭　技術分野　明日を創造する」とともに活用することでイメージしやすい。ものづくりの手順も写真や挿絵がありイメージしやすい。本校の教育課程と照らし、家庭科指導にふさわしい教科書と考える。</t>
    <rPh sb="71" eb="73">
      <t>カツヨウ</t>
    </rPh>
    <rPh sb="125" eb="127">
      <t>カテイ</t>
    </rPh>
    <phoneticPr fontId="6"/>
  </si>
  <si>
    <t>写真や絵などが多数掲載されており、視覚的にわかりやすい構成となっている。また、作業における手順もわかりやすい挿絵で書かれており、聴覚障がいのある生徒にとってはわかりやすい。本校の教育課程と照らし、技術科指導にふさわしい教科書と考える。</t>
  </si>
  <si>
    <t>生徒の発達段階に即して、各学年において身近な場面から社会的な場面へと興味・関心をもって学習を進められるよう配慮されている。各単元では、最初に絵や写真が配置されている。また、活動ごとに、本文・写真・挿絵・図・表などが効果的に配置され、活動に沿ったマークが示されている。以上から、本校生徒の英語学習にふさわしいと考える。</t>
  </si>
  <si>
    <t>教材の冒頭に視点マークと学びのキーワードが示されている。また、漫画や各ページの挿絵・写真などを工夫して配置したり、教材末尾に設問例が設定されたりすることで、教材の理解が深まったり、意欲的に考えたり、議論しやすくなったりするように配慮されているため、本校生徒の道徳学習にふさわしい教科書と考える。</t>
  </si>
  <si>
    <t>表現及び鑑賞の領域が、バランスよく構成されており、音楽活動の基礎的な能力を伸ばす内容である。学習内容と手順が明確にわかるようにまとめられている。創作や鑑賞の領域では作品の構成についてわかりやすく図式化した解説があり、交流を通して学習が深められるように配慮されている。本校の教育課程と照らし、音楽科：一般指導にふさわしい教科書と考える。</t>
  </si>
  <si>
    <t>「多様性のなかで生きる」という単元が設けられ、国際社会において将来の生き方を考えることができるよう配慮されている。また「人間の安全保障」という考え方が紹介され、地球規模の人権について考える視点を持つことを促すよう工夫されている。本校の教育課程と照らし、社会科・公民的分野指導にふさわしい教科書と考える。</t>
  </si>
  <si>
    <t>２</t>
  </si>
  <si>
    <t>３</t>
  </si>
  <si>
    <r>
      <t xml:space="preserve">音楽
</t>
    </r>
    <r>
      <rPr>
        <sz val="6"/>
        <rFont val="BIZ UDゴシック"/>
        <family val="3"/>
        <charset val="128"/>
      </rPr>
      <t>(器楽)</t>
    </r>
    <rPh sb="0" eb="2">
      <t>オンガク</t>
    </rPh>
    <rPh sb="4" eb="6">
      <t>キガク</t>
    </rPh>
    <phoneticPr fontId="15"/>
  </si>
  <si>
    <r>
      <t xml:space="preserve">音楽
</t>
    </r>
    <r>
      <rPr>
        <sz val="6"/>
        <rFont val="BIZ UDゴシック"/>
        <family val="3"/>
        <charset val="128"/>
      </rPr>
      <t>(一般)</t>
    </r>
    <rPh sb="0" eb="2">
      <t>オンガク</t>
    </rPh>
    <rPh sb="4" eb="6">
      <t>イッパン</t>
    </rPh>
    <phoneticPr fontId="15"/>
  </si>
  <si>
    <r>
      <t xml:space="preserve">社会
</t>
    </r>
    <r>
      <rPr>
        <sz val="6"/>
        <rFont val="BIZ UDゴシック"/>
        <family val="3"/>
        <charset val="128"/>
      </rPr>
      <t>(歴史)</t>
    </r>
    <rPh sb="4" eb="6">
      <t>レキシ</t>
    </rPh>
    <phoneticPr fontId="15"/>
  </si>
  <si>
    <r>
      <t xml:space="preserve">社会
</t>
    </r>
    <r>
      <rPr>
        <sz val="6"/>
        <rFont val="BIZ UDゴシック"/>
        <family val="3"/>
        <charset val="128"/>
      </rPr>
      <t>(地理)</t>
    </r>
    <phoneticPr fontId="15"/>
  </si>
  <si>
    <r>
      <t xml:space="preserve">社会
</t>
    </r>
    <r>
      <rPr>
        <sz val="6"/>
        <rFont val="BIZ UDゴシック"/>
        <family val="3"/>
        <charset val="128"/>
      </rPr>
      <t>(公民)</t>
    </r>
    <rPh sb="4" eb="6">
      <t>コウミン</t>
    </rPh>
    <phoneticPr fontId="15"/>
  </si>
  <si>
    <r>
      <t xml:space="preserve">音楽
</t>
    </r>
    <r>
      <rPr>
        <sz val="6"/>
        <rFont val="BIZ UDゴシック"/>
        <family val="3"/>
        <charset val="128"/>
      </rPr>
      <t>（一般）</t>
    </r>
    <phoneticPr fontId="15"/>
  </si>
  <si>
    <t>１～２</t>
  </si>
  <si>
    <t>１～3</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</si>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</sst>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40" fillId="2" borderId="7"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I63" sqref="AI63"/>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7948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7858</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8" t="s">
        <v>535</v>
      </c>
      <c r="K15" s="234" t="s">
        <v>536</v>
      </c>
      <c r="L15" s="321" t="s">
        <v>7781</v>
      </c>
      <c r="M15" s="339" t="s">
        <v>538</v>
      </c>
      <c r="N15" s="323" t="s">
        <v>7680</v>
      </c>
      <c r="O15" s="323" t="s">
        <v>7690</v>
      </c>
      <c r="P15" s="323" t="s">
        <v>7691</v>
      </c>
      <c r="Q15" s="346" t="s">
        <v>7693</v>
      </c>
      <c r="R15" s="233" t="s">
        <v>1947</v>
      </c>
      <c r="S15" s="319" t="s">
        <v>535</v>
      </c>
      <c r="T15" s="234" t="s">
        <v>536</v>
      </c>
      <c r="U15" s="321" t="s">
        <v>7781</v>
      </c>
      <c r="V15" s="341" t="s">
        <v>538</v>
      </c>
      <c r="W15" s="323" t="s">
        <v>7680</v>
      </c>
      <c r="X15" s="323" t="s">
        <v>7690</v>
      </c>
      <c r="Y15" s="323" t="s">
        <v>7691</v>
      </c>
      <c r="Z15" s="344" t="s">
        <v>7693</v>
      </c>
    </row>
    <row r="16" spans="1:26" s="235" customFormat="1" ht="18" customHeight="1" x14ac:dyDescent="0.45">
      <c r="A16" s="236" t="s">
        <v>7782</v>
      </c>
      <c r="B16" s="322"/>
      <c r="C16" s="293" t="s">
        <v>539</v>
      </c>
      <c r="D16" s="322"/>
      <c r="E16" s="340"/>
      <c r="F16" s="324"/>
      <c r="G16" s="324"/>
      <c r="H16" s="324"/>
      <c r="I16" s="237" t="s">
        <v>7782</v>
      </c>
      <c r="J16" s="349"/>
      <c r="K16" s="238" t="s">
        <v>539</v>
      </c>
      <c r="L16" s="322"/>
      <c r="M16" s="340"/>
      <c r="N16" s="324"/>
      <c r="O16" s="324"/>
      <c r="P16" s="324"/>
      <c r="Q16" s="347"/>
      <c r="R16" s="237" t="s">
        <v>7782</v>
      </c>
      <c r="S16" s="320"/>
      <c r="T16" s="238" t="s">
        <v>539</v>
      </c>
      <c r="U16" s="322"/>
      <c r="V16" s="342"/>
      <c r="W16" s="324"/>
      <c r="X16" s="324"/>
      <c r="Y16" s="324"/>
      <c r="Z16" s="345"/>
    </row>
    <row r="17" spans="1:26" s="187" customFormat="1" ht="23.4" customHeight="1" x14ac:dyDescent="0.45">
      <c r="A17" s="294" t="s">
        <v>2020</v>
      </c>
      <c r="B17" s="343" t="s">
        <v>7860</v>
      </c>
      <c r="C17" s="295" t="s">
        <v>7860</v>
      </c>
      <c r="D17" s="309" t="str">
        <f xml:space="preserve">
IF(C18="ア",VLOOKUP(A18,ア!$A:$C,2,FALSE),
IF(C18="イ",VLOOKUP(A18,イ!$A:$C,2,FALSE),
IF(C18="ウ",HLOOKUP(A18,ウ!$1:$6,4,FALSE),
IF(C18="エ",VLOOKUP(A18,エ!$A:$E,4,FALSE),""))))</f>
        <v>光村</v>
      </c>
      <c r="E17" s="311" t="str">
        <f xml:space="preserve">
IF(C18="ア",VLOOKUP(A18,ア!$A:$C,3,FALSE),
IF(C18="イ",VLOOKUP(A18,イ!$A:$C,3,FALSE),
IF(C18="ウ",HLOOKUP(A18,ウ!$1:$6,5,FALSE)&amp;HLOOKUP(A18,ウ!$1:$6,6,FALSE),
IF(C18="エ",VLOOKUP(A18,エ!$A:$E,4,FALSE),""))))</f>
        <v>国語１</v>
      </c>
      <c r="F17" s="313" t="s">
        <v>7681</v>
      </c>
      <c r="G17" s="315" t="s">
        <v>7867</v>
      </c>
      <c r="H17" s="305" t="s">
        <v>7868</v>
      </c>
      <c r="I17" s="296" t="s">
        <v>2021</v>
      </c>
      <c r="J17" s="343" t="s">
        <v>7860</v>
      </c>
      <c r="K17" s="295" t="s">
        <v>7860</v>
      </c>
      <c r="L17" s="309" t="str">
        <f xml:space="preserve">
IF(K18="ア",VLOOKUP(I18,ア!$A:$C,2,FALSE),
IF(K18="イ",VLOOKUP(I18,イ!$A:$C,2,FALSE),
IF(K18="ウ",HLOOKUP(I18,ウ!$1:$6,4,FALSE),
IF(K18="エ",VLOOKUP(I18,エ!$A:$E,4,FALSE),""))))</f>
        <v>光村</v>
      </c>
      <c r="M17" s="311" t="str">
        <f xml:space="preserve">
IF(K18="ア",VLOOKUP(I18,ア!$A:$C,3,FALSE),
IF(K18="イ",VLOOKUP(I18,イ!$A:$C,3,FALSE),
IF(K18="ウ",HLOOKUP(I18,ウ!$1:$6,5,FALSE)&amp;HLOOKUP(I18,ウ!$1:$6,6,FALSE),
IF(K18="エ",VLOOKUP(I18,エ!$A:$E,4,FALSE),""))))</f>
        <v>国語２</v>
      </c>
      <c r="N17" s="313" t="s">
        <v>7681</v>
      </c>
      <c r="O17" s="315" t="s">
        <v>7867</v>
      </c>
      <c r="P17" s="317" t="s">
        <v>7904</v>
      </c>
      <c r="Q17" s="307"/>
      <c r="R17" s="296" t="s">
        <v>2022</v>
      </c>
      <c r="S17" s="343" t="s">
        <v>7860</v>
      </c>
      <c r="T17" s="295" t="s">
        <v>7860</v>
      </c>
      <c r="U17" s="309" t="str">
        <f xml:space="preserve">
IF(T18="ア",VLOOKUP(R18,ア!$A:$C,2,FALSE),
IF(T18="イ",VLOOKUP(R18,イ!$A:$C,2,FALSE),
IF(T18="ウ",HLOOKUP(R18,ウ!$1:$6,4,FALSE),
IF(T18="エ",VLOOKUP(R18,エ!$A:$E,4,FALSE),""))))</f>
        <v>38
光村</v>
      </c>
      <c r="V17" s="311" t="str">
        <f xml:space="preserve">
IF(T18="ア",VLOOKUP(R18,ア!$A:$C,3,FALSE),
IF(T18="イ",VLOOKUP(R18,イ!$A:$C,3,FALSE),
IF(T18="ウ",HLOOKUP(R18,ウ!$1:$6,5,FALSE)&amp;HLOOKUP(R18,ウ!$1:$6,6,FALSE),
IF(T18="エ",VLOOKUP(R18,エ!$A:$E,4,FALSE),""))))</f>
        <v>国語３</v>
      </c>
      <c r="W17" s="313" t="s">
        <v>7681</v>
      </c>
      <c r="X17" s="315" t="s">
        <v>7867</v>
      </c>
      <c r="Y17" s="317" t="s">
        <v>7913</v>
      </c>
      <c r="Z17" s="351"/>
    </row>
    <row r="18" spans="1:26" s="187" customFormat="1" ht="23.4" customHeight="1" x14ac:dyDescent="0.45">
      <c r="A18" s="225" t="s">
        <v>7859</v>
      </c>
      <c r="B18" s="304"/>
      <c r="C18" s="297" t="s">
        <v>7861</v>
      </c>
      <c r="D18" s="310"/>
      <c r="E18" s="312"/>
      <c r="F18" s="314"/>
      <c r="G18" s="316"/>
      <c r="H18" s="306"/>
      <c r="I18" s="227" t="s">
        <v>7903</v>
      </c>
      <c r="J18" s="304"/>
      <c r="K18" s="297" t="s">
        <v>7861</v>
      </c>
      <c r="L18" s="310"/>
      <c r="M18" s="312"/>
      <c r="N18" s="314"/>
      <c r="O18" s="316"/>
      <c r="P18" s="318"/>
      <c r="Q18" s="308"/>
      <c r="R18" s="225" t="s">
        <v>7912</v>
      </c>
      <c r="S18" s="304"/>
      <c r="T18" s="297" t="s">
        <v>7861</v>
      </c>
      <c r="U18" s="310"/>
      <c r="V18" s="312"/>
      <c r="W18" s="314"/>
      <c r="X18" s="316"/>
      <c r="Y18" s="318"/>
      <c r="Z18" s="352"/>
    </row>
    <row r="19" spans="1:26" s="187" customFormat="1" ht="23.4" customHeight="1" x14ac:dyDescent="0.45">
      <c r="A19" s="294" t="s">
        <v>7783</v>
      </c>
      <c r="B19" s="343" t="s">
        <v>7860</v>
      </c>
      <c r="C19" s="295" t="s">
        <v>7863</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 xml:space="preserve">中学書写　一・二・三年
</v>
      </c>
      <c r="F19" s="313" t="s">
        <v>7681</v>
      </c>
      <c r="G19" s="315" t="s">
        <v>7867</v>
      </c>
      <c r="H19" s="305" t="s">
        <v>7869</v>
      </c>
      <c r="I19" s="298" t="s">
        <v>7784</v>
      </c>
      <c r="J19" s="343" t="s">
        <v>7860</v>
      </c>
      <c r="K19" s="295" t="s">
        <v>7863</v>
      </c>
      <c r="L19" s="309" t="str">
        <f xml:space="preserve">
IF(K20="ア",VLOOKUP(I20,ア!$A:$C,2,FALSE),
IF(K20="イ",VLOOKUP(I20,イ!$A:$C,2,FALSE),
IF(K20="ウ",HLOOKUP(I20,ウ!$1:$6,4,FALSE),
IF(K20="エ",VLOOKUP(I20,エ!$A:$E,4,FALSE),""))))</f>
        <v>38
光村</v>
      </c>
      <c r="M19" s="311" t="str">
        <f xml:space="preserve">
IF(K20="ア",VLOOKUP(I20,ア!$A:$C,3,FALSE),
IF(K20="イ",VLOOKUP(I20,イ!$A:$C,3,FALSE),
IF(K20="ウ",HLOOKUP(I20,ウ!$1:$6,5,FALSE)&amp;HLOOKUP(I20,ウ!$1:$6,6,FALSE),
IF(K20="エ",VLOOKUP(I20,エ!$A:$E,4,FALSE),""))))</f>
        <v>中学書写　一・二・三年</v>
      </c>
      <c r="N19" s="313" t="s">
        <v>7681</v>
      </c>
      <c r="O19" s="315" t="s">
        <v>7867</v>
      </c>
      <c r="P19" s="305" t="s">
        <v>7869</v>
      </c>
      <c r="Q19" s="307" t="s">
        <v>7907</v>
      </c>
      <c r="R19" s="294" t="s">
        <v>7785</v>
      </c>
      <c r="S19" s="343" t="s">
        <v>7860</v>
      </c>
      <c r="T19" s="295" t="s">
        <v>7863</v>
      </c>
      <c r="U19" s="309" t="str">
        <f xml:space="preserve">
IF(T20="ア",VLOOKUP(R20,ア!$A:$C,2,FALSE),
IF(T20="イ",VLOOKUP(R20,イ!$A:$C,2,FALSE),
IF(T20="ウ",HLOOKUP(R20,ウ!$1:$6,4,FALSE),
IF(T20="エ",VLOOKUP(R20,エ!$A:$E,4,FALSE),""))))</f>
        <v>38
光村</v>
      </c>
      <c r="V19" s="311" t="str">
        <f xml:space="preserve">
IF(T20="ア",VLOOKUP(R20,ア!$A:$C,3,FALSE),
IF(T20="イ",VLOOKUP(R20,イ!$A:$C,3,FALSE),
IF(T20="ウ",HLOOKUP(R20,ウ!$1:$6,5,FALSE)&amp;HLOOKUP(R20,ウ!$1:$6,6,FALSE),
IF(T20="エ",VLOOKUP(R20,エ!$A:$E,4,FALSE),""))))</f>
        <v>中学書写　一・二・三年</v>
      </c>
      <c r="W19" s="313" t="s">
        <v>7681</v>
      </c>
      <c r="X19" s="315" t="s">
        <v>7867</v>
      </c>
      <c r="Y19" s="317" t="s">
        <v>7869</v>
      </c>
      <c r="Z19" s="351" t="s">
        <v>7907</v>
      </c>
    </row>
    <row r="20" spans="1:26" s="187" customFormat="1" ht="23.4" customHeight="1" x14ac:dyDescent="0.45">
      <c r="A20" s="225" t="s">
        <v>7862</v>
      </c>
      <c r="B20" s="304"/>
      <c r="C20" s="297" t="s">
        <v>7861</v>
      </c>
      <c r="D20" s="310"/>
      <c r="E20" s="312"/>
      <c r="F20" s="314"/>
      <c r="G20" s="316"/>
      <c r="H20" s="306"/>
      <c r="I20" s="227" t="s">
        <v>7905</v>
      </c>
      <c r="J20" s="304"/>
      <c r="K20" s="297" t="s">
        <v>7861</v>
      </c>
      <c r="L20" s="310"/>
      <c r="M20" s="312"/>
      <c r="N20" s="314"/>
      <c r="O20" s="316"/>
      <c r="P20" s="306"/>
      <c r="Q20" s="308"/>
      <c r="R20" s="225" t="s">
        <v>7905</v>
      </c>
      <c r="S20" s="304"/>
      <c r="T20" s="297" t="s">
        <v>7861</v>
      </c>
      <c r="U20" s="310"/>
      <c r="V20" s="312"/>
      <c r="W20" s="314"/>
      <c r="X20" s="316"/>
      <c r="Y20" s="318"/>
      <c r="Z20" s="352"/>
    </row>
    <row r="21" spans="1:26" s="187" customFormat="1" ht="23.4" customHeight="1" x14ac:dyDescent="0.45">
      <c r="A21" s="294" t="s">
        <v>7786</v>
      </c>
      <c r="B21" s="303" t="s">
        <v>7865</v>
      </c>
      <c r="C21" s="295" t="s">
        <v>7866</v>
      </c>
      <c r="D21" s="309" t="str">
        <f xml:space="preserve">
IF(C22="ア",VLOOKUP(A22,ア!$A:$C,2,FALSE),
IF(C22="イ",VLOOKUP(A22,イ!$A:$C,2,FALSE),
IF(C22="ウ",HLOOKUP(A22,ウ!$1:$6,4,FALSE),
IF(C22="エ",VLOOKUP(A22,エ!$A:$E,4,FALSE),""))))</f>
        <v>帝国</v>
      </c>
      <c r="E21" s="311" t="str">
        <f xml:space="preserve">
IF(C22="ア",VLOOKUP(A22,ア!$A:$C,3,FALSE),
IF(C22="イ",VLOOKUP(A22,イ!$A:$C,3,FALSE),
IF(C22="ウ",HLOOKUP(A22,ウ!$1:$6,5,FALSE)&amp;HLOOKUP(A22,ウ!$1:$6,6,FALSE),
IF(C22="エ",VLOOKUP(A22,エ!$A:$E,4,FALSE),""))))</f>
        <v>社会科　中学生の地理　世界の姿と日本の国土</v>
      </c>
      <c r="F21" s="313" t="s">
        <v>7681</v>
      </c>
      <c r="G21" s="315" t="s">
        <v>7870</v>
      </c>
      <c r="H21" s="305" t="s">
        <v>7871</v>
      </c>
      <c r="I21" s="298" t="s">
        <v>7787</v>
      </c>
      <c r="J21" s="303" t="s">
        <v>7908</v>
      </c>
      <c r="K21" s="295" t="s">
        <v>7866</v>
      </c>
      <c r="L21" s="309" t="str">
        <f xml:space="preserve">
IF(K22="ア",VLOOKUP(I22,ア!$A:$C,2,FALSE),
IF(K22="イ",VLOOKUP(I22,イ!$A:$C,2,FALSE),
IF(K22="ウ",HLOOKUP(I22,ウ!$1:$6,4,FALSE),
IF(K22="エ",VLOOKUP(I22,エ!$A:$E,4,FALSE),""))))</f>
        <v>帝国</v>
      </c>
      <c r="M21" s="311" t="str">
        <f xml:space="preserve">
IF(K22="ア",VLOOKUP(I22,ア!$A:$C,3,FALSE),
IF(K22="イ",VLOOKUP(I22,イ!$A:$C,3,FALSE),
IF(K22="ウ",HLOOKUP(I22,ウ!$1:$6,5,FALSE)&amp;HLOOKUP(I22,ウ!$1:$6,6,FALSE),
IF(K22="エ",VLOOKUP(I22,エ!$A:$E,4,FALSE),""))))</f>
        <v>社会科　中学生の地理　世界の姿と日本の国土</v>
      </c>
      <c r="N21" s="313" t="s">
        <v>7681</v>
      </c>
      <c r="O21" s="315" t="s">
        <v>7867</v>
      </c>
      <c r="P21" s="305" t="s">
        <v>7871</v>
      </c>
      <c r="Q21" s="307" t="s">
        <v>7907</v>
      </c>
      <c r="R21" s="294" t="s">
        <v>7788</v>
      </c>
      <c r="S21" s="303" t="s">
        <v>7909</v>
      </c>
      <c r="T21" s="295" t="s">
        <v>7875</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新編　新しい社会 歴史</v>
      </c>
      <c r="W21" s="313" t="s">
        <v>7681</v>
      </c>
      <c r="X21" s="315" t="s">
        <v>7867</v>
      </c>
      <c r="Y21" s="317" t="s">
        <v>7869</v>
      </c>
      <c r="Z21" s="351" t="s">
        <v>7907</v>
      </c>
    </row>
    <row r="22" spans="1:26" s="187" customFormat="1" ht="23.4" customHeight="1" x14ac:dyDescent="0.45">
      <c r="A22" s="225" t="s">
        <v>7864</v>
      </c>
      <c r="B22" s="304"/>
      <c r="C22" s="297" t="s">
        <v>7861</v>
      </c>
      <c r="D22" s="310"/>
      <c r="E22" s="312"/>
      <c r="F22" s="314"/>
      <c r="G22" s="316"/>
      <c r="H22" s="306"/>
      <c r="I22" s="227" t="s">
        <v>7864</v>
      </c>
      <c r="J22" s="304"/>
      <c r="K22" s="297" t="s">
        <v>7861</v>
      </c>
      <c r="L22" s="310"/>
      <c r="M22" s="312"/>
      <c r="N22" s="314"/>
      <c r="O22" s="316"/>
      <c r="P22" s="306"/>
      <c r="Q22" s="308"/>
      <c r="R22" s="225" t="s">
        <v>7873</v>
      </c>
      <c r="S22" s="304"/>
      <c r="T22" s="297" t="s">
        <v>7861</v>
      </c>
      <c r="U22" s="310"/>
      <c r="V22" s="312"/>
      <c r="W22" s="314"/>
      <c r="X22" s="316"/>
      <c r="Y22" s="318"/>
      <c r="Z22" s="352"/>
    </row>
    <row r="23" spans="1:26" s="187" customFormat="1" ht="23.4" customHeight="1" x14ac:dyDescent="0.45">
      <c r="A23" s="294" t="s">
        <v>1943</v>
      </c>
      <c r="B23" s="303" t="s">
        <v>7865</v>
      </c>
      <c r="C23" s="295" t="s">
        <v>7866</v>
      </c>
      <c r="D23" s="309" t="str">
        <f xml:space="preserve">
IF(C24="ア",VLOOKUP(A24,ア!$A:$C,2,FALSE),
IF(C24="イ",VLOOKUP(A24,イ!$A:$C,2,FALSE),
IF(C24="ウ",HLOOKUP(A24,ウ!$1:$6,4,FALSE),
IF(C24="エ",VLOOKUP(A24,エ!$A:$E,4,FALSE),""))))</f>
        <v>帝国</v>
      </c>
      <c r="E23" s="311" t="str">
        <f xml:space="preserve">
IF(C24="ア",VLOOKUP(A24,ア!$A:$C,3,FALSE),
IF(C24="イ",VLOOKUP(A24,イ!$A:$C,3,FALSE),
IF(C24="ウ",HLOOKUP(A24,ウ!$1:$6,5,FALSE)&amp;HLOOKUP(A24,ウ!$1:$6,6,FALSE),
IF(C24="エ",VLOOKUP(A24,エ!$A:$E,4,FALSE),""))))</f>
        <v>社会科　中学生の地理　世界の姿と日本の国土</v>
      </c>
      <c r="F23" s="313" t="s">
        <v>7681</v>
      </c>
      <c r="G23" s="315" t="s">
        <v>7872</v>
      </c>
      <c r="H23" s="305" t="s">
        <v>7946</v>
      </c>
      <c r="I23" s="298" t="s">
        <v>1945</v>
      </c>
      <c r="J23" s="303" t="s">
        <v>7942</v>
      </c>
      <c r="K23" s="295" t="s">
        <v>7875</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新編　新しい社会 歴史</v>
      </c>
      <c r="N23" s="313" t="s">
        <v>7681</v>
      </c>
      <c r="O23" s="315" t="s">
        <v>7867</v>
      </c>
      <c r="P23" s="305" t="s">
        <v>7869</v>
      </c>
      <c r="Q23" s="307" t="s">
        <v>7907</v>
      </c>
      <c r="R23" s="294" t="s">
        <v>1948</v>
      </c>
      <c r="S23" s="303" t="s">
        <v>7944</v>
      </c>
      <c r="T23" s="295" t="s">
        <v>7915</v>
      </c>
      <c r="U23" s="309" t="str">
        <f xml:space="preserve">
IF(T24="ア",VLOOKUP(R24,ア!$A:$C,2,FALSE),
IF(T24="イ",VLOOKUP(R24,イ!$A:$C,2,FALSE),
IF(T24="ウ",HLOOKUP(R24,ウ!$1:$6,4,FALSE),
IF(T24="エ",VLOOKUP(R24,エ!$A:$E,4,FALSE),""))))</f>
        <v>教出</v>
      </c>
      <c r="V23" s="311" t="str">
        <f xml:space="preserve">
IF(T24="ア",VLOOKUP(R24,ア!$A:$C,3,FALSE),
IF(T24="イ",VLOOKUP(R24,イ!$A:$C,3,FALSE),
IF(T24="ウ",HLOOKUP(R24,ウ!$1:$6,5,FALSE)&amp;HLOOKUP(R24,ウ!$1:$6,6,FALSE),
IF(T24="エ",VLOOKUP(R24,エ!$A:$E,4,FALSE),""))))</f>
        <v>中学社会 公民 ともに生きる</v>
      </c>
      <c r="W23" s="313" t="s">
        <v>7681</v>
      </c>
      <c r="X23" s="315" t="s">
        <v>7867</v>
      </c>
      <c r="Y23" s="317" t="s">
        <v>7913</v>
      </c>
      <c r="Z23" s="351"/>
    </row>
    <row r="24" spans="1:26" s="187" customFormat="1" ht="23.4" customHeight="1" x14ac:dyDescent="0.45">
      <c r="A24" s="225" t="s">
        <v>7864</v>
      </c>
      <c r="B24" s="304"/>
      <c r="C24" s="297" t="s">
        <v>7861</v>
      </c>
      <c r="D24" s="310"/>
      <c r="E24" s="312"/>
      <c r="F24" s="314"/>
      <c r="G24" s="316"/>
      <c r="H24" s="306"/>
      <c r="I24" s="227" t="s">
        <v>7873</v>
      </c>
      <c r="J24" s="304"/>
      <c r="K24" s="297" t="s">
        <v>7861</v>
      </c>
      <c r="L24" s="310"/>
      <c r="M24" s="312"/>
      <c r="N24" s="314"/>
      <c r="O24" s="316"/>
      <c r="P24" s="306"/>
      <c r="Q24" s="308"/>
      <c r="R24" s="225" t="s">
        <v>7914</v>
      </c>
      <c r="S24" s="304"/>
      <c r="T24" s="297" t="s">
        <v>7861</v>
      </c>
      <c r="U24" s="310"/>
      <c r="V24" s="312"/>
      <c r="W24" s="314"/>
      <c r="X24" s="316"/>
      <c r="Y24" s="318"/>
      <c r="Z24" s="352"/>
    </row>
    <row r="25" spans="1:26" s="187" customFormat="1" ht="23.4" customHeight="1" x14ac:dyDescent="0.45">
      <c r="A25" s="294" t="s">
        <v>1944</v>
      </c>
      <c r="B25" s="303" t="s">
        <v>7874</v>
      </c>
      <c r="C25" s="295" t="s">
        <v>7875</v>
      </c>
      <c r="D25" s="309" t="str">
        <f xml:space="preserve">
IF(C26="ア",VLOOKUP(A26,ア!$A:$C,2,FALSE),
IF(C26="イ",VLOOKUP(A26,イ!$A:$C,2,FALSE),
IF(C26="ウ",HLOOKUP(A26,ウ!$1:$6,4,FALSE),
IF(C26="エ",VLOOKUP(A26,エ!$A:$E,4,FALSE),""))))</f>
        <v>東書</v>
      </c>
      <c r="E25" s="311" t="str">
        <f xml:space="preserve">
IF(C26="ア",VLOOKUP(A26,ア!$A:$C,3,FALSE),
IF(C26="イ",VLOOKUP(A26,イ!$A:$C,3,FALSE),
IF(C26="ウ",HLOOKUP(A26,ウ!$1:$6,5,FALSE)&amp;HLOOKUP(A26,ウ!$1:$6,6,FALSE),
IF(C26="エ",VLOOKUP(A26,エ!$A:$E,4,FALSE),""))))</f>
        <v>新編　新しい社会 歴史</v>
      </c>
      <c r="F25" s="313" t="s">
        <v>7681</v>
      </c>
      <c r="G25" s="315" t="s">
        <v>7870</v>
      </c>
      <c r="H25" s="305" t="s">
        <v>7869</v>
      </c>
      <c r="I25" s="298" t="s">
        <v>1946</v>
      </c>
      <c r="J25" s="303" t="s">
        <v>7943</v>
      </c>
      <c r="K25" s="295" t="s">
        <v>7877</v>
      </c>
      <c r="L25" s="309" t="str">
        <f xml:space="preserve">
IF(K26="ア",VLOOKUP(I26,ア!$A:$C,2,FALSE),
IF(K26="イ",VLOOKUP(I26,イ!$A:$C,2,FALSE),
IF(K26="ウ",HLOOKUP(I26,ウ!$1:$6,4,FALSE),
IF(K26="エ",VLOOKUP(I26,エ!$A:$E,4,FALSE),""))))</f>
        <v>帝国</v>
      </c>
      <c r="M25" s="311" t="str">
        <f xml:space="preserve">
IF(K26="ア",VLOOKUP(I26,ア!$A:$C,3,FALSE),
IF(K26="イ",VLOOKUP(I26,イ!$A:$C,3,FALSE),
IF(K26="ウ",HLOOKUP(I26,ウ!$1:$6,5,FALSE)&amp;HLOOKUP(I26,ウ!$1:$6,6,FALSE),
IF(K26="エ",VLOOKUP(I26,エ!$A:$E,4,FALSE),""))))</f>
        <v xml:space="preserve">中学校社会科地図
</v>
      </c>
      <c r="N25" s="313" t="s">
        <v>7681</v>
      </c>
      <c r="O25" s="315" t="s">
        <v>7867</v>
      </c>
      <c r="P25" s="305" t="s">
        <v>7869</v>
      </c>
      <c r="Q25" s="307" t="s">
        <v>7907</v>
      </c>
      <c r="R25" s="294" t="s">
        <v>1949</v>
      </c>
      <c r="S25" s="303" t="s">
        <v>7943</v>
      </c>
      <c r="T25" s="295" t="s">
        <v>7877</v>
      </c>
      <c r="U25" s="309" t="str">
        <f xml:space="preserve">
IF(T26="ア",VLOOKUP(R26,ア!$A:$C,2,FALSE),
IF(T26="イ",VLOOKUP(R26,イ!$A:$C,2,FALSE),
IF(T26="ウ",HLOOKUP(R26,ウ!$1:$6,4,FALSE),
IF(T26="エ",VLOOKUP(R26,エ!$A:$E,4,FALSE),""))))</f>
        <v>帝国</v>
      </c>
      <c r="V25" s="311" t="str">
        <f xml:space="preserve">
IF(T26="ア",VLOOKUP(R26,ア!$A:$C,3,FALSE),
IF(T26="イ",VLOOKUP(R26,イ!$A:$C,3,FALSE),
IF(T26="ウ",HLOOKUP(R26,ウ!$1:$6,5,FALSE)&amp;HLOOKUP(R26,ウ!$1:$6,6,FALSE),
IF(T26="エ",VLOOKUP(R26,エ!$A:$E,4,FALSE),""))))</f>
        <v xml:space="preserve">中学校社会科地図
</v>
      </c>
      <c r="W25" s="313" t="s">
        <v>7681</v>
      </c>
      <c r="X25" s="315" t="s">
        <v>7867</v>
      </c>
      <c r="Y25" s="317" t="s">
        <v>7869</v>
      </c>
      <c r="Z25" s="351" t="s">
        <v>7907</v>
      </c>
    </row>
    <row r="26" spans="1:26" s="187" customFormat="1" ht="23.4" customHeight="1" x14ac:dyDescent="0.45">
      <c r="A26" s="225" t="s">
        <v>7873</v>
      </c>
      <c r="B26" s="304"/>
      <c r="C26" s="297" t="s">
        <v>7861</v>
      </c>
      <c r="D26" s="310"/>
      <c r="E26" s="312"/>
      <c r="F26" s="314"/>
      <c r="G26" s="316"/>
      <c r="H26" s="306"/>
      <c r="I26" s="227" t="s">
        <v>7910</v>
      </c>
      <c r="J26" s="304"/>
      <c r="K26" s="297" t="s">
        <v>7861</v>
      </c>
      <c r="L26" s="310"/>
      <c r="M26" s="312"/>
      <c r="N26" s="314"/>
      <c r="O26" s="316"/>
      <c r="P26" s="306"/>
      <c r="Q26" s="308"/>
      <c r="R26" s="225" t="s">
        <v>5953</v>
      </c>
      <c r="S26" s="304"/>
      <c r="T26" s="297" t="s">
        <v>7861</v>
      </c>
      <c r="U26" s="310"/>
      <c r="V26" s="312"/>
      <c r="W26" s="314"/>
      <c r="X26" s="316"/>
      <c r="Y26" s="318"/>
      <c r="Z26" s="352"/>
    </row>
    <row r="27" spans="1:26" s="187" customFormat="1" ht="23.4" customHeight="1" x14ac:dyDescent="0.45">
      <c r="A27" s="294" t="s">
        <v>7789</v>
      </c>
      <c r="B27" s="303" t="s">
        <v>7874</v>
      </c>
      <c r="C27" s="295" t="s">
        <v>7875</v>
      </c>
      <c r="D27" s="309" t="str">
        <f xml:space="preserve">
IF(C28="ア",VLOOKUP(A28,ア!$A:$C,2,FALSE),
IF(C28="イ",VLOOKUP(A28,イ!$A:$C,2,FALSE),
IF(C28="ウ",HLOOKUP(A28,ウ!$1:$6,4,FALSE),
IF(C28="エ",VLOOKUP(A28,エ!$A:$E,4,FALSE),""))))</f>
        <v>東書</v>
      </c>
      <c r="E27" s="311" t="str">
        <f xml:space="preserve">
IF(C28="ア",VLOOKUP(A28,ア!$A:$C,3,FALSE),
IF(C28="イ",VLOOKUP(A28,イ!$A:$C,3,FALSE),
IF(C28="ウ",HLOOKUP(A28,ウ!$1:$6,5,FALSE)&amp;HLOOKUP(A28,ウ!$1:$6,6,FALSE),
IF(C28="エ",VLOOKUP(A28,エ!$A:$E,4,FALSE),""))))</f>
        <v>新編　新しい社会 歴史</v>
      </c>
      <c r="F27" s="313" t="s">
        <v>7681</v>
      </c>
      <c r="G27" s="315" t="s">
        <v>7872</v>
      </c>
      <c r="H27" s="305" t="s">
        <v>7947</v>
      </c>
      <c r="I27" s="298" t="s">
        <v>7790</v>
      </c>
      <c r="J27" s="303" t="s">
        <v>7879</v>
      </c>
      <c r="K27" s="295" t="s">
        <v>7879</v>
      </c>
      <c r="L27" s="309" t="str">
        <f xml:space="preserve">
IF(K28="ア",VLOOKUP(I28,ア!$A:$C,2,FALSE),
IF(K28="イ",VLOOKUP(I28,イ!$A:$C,2,FALSE),
IF(K28="ウ",HLOOKUP(I28,ウ!$1:$6,4,FALSE),
IF(K28="エ",VLOOKUP(I28,エ!$A:$E,4,FALSE),""))))</f>
        <v>東書</v>
      </c>
      <c r="M27" s="311" t="str">
        <f xml:space="preserve">
IF(K28="ア",VLOOKUP(I28,ア!$A:$C,3,FALSE),
IF(K28="イ",VLOOKUP(I28,イ!$A:$C,3,FALSE),
IF(K28="ウ",HLOOKUP(I28,ウ!$1:$6,5,FALSE)&amp;HLOOKUP(I28,ウ!$1:$6,6,FALSE),
IF(K28="エ",VLOOKUP(I28,エ!$A:$E,4,FALSE),""))))</f>
        <v>新編　新しい数学 ２　～MATH CONNECT　数学のつながり～</v>
      </c>
      <c r="N27" s="313" t="s">
        <v>7681</v>
      </c>
      <c r="O27" s="315" t="s">
        <v>7867</v>
      </c>
      <c r="P27" s="305" t="s">
        <v>7938</v>
      </c>
      <c r="Q27" s="307"/>
      <c r="R27" s="294" t="s">
        <v>7791</v>
      </c>
      <c r="S27" s="343" t="s">
        <v>7879</v>
      </c>
      <c r="T27" s="295" t="s">
        <v>7879</v>
      </c>
      <c r="U27" s="309" t="str">
        <f xml:space="preserve">
IF(T28="ア",VLOOKUP(R28,ア!$A:$C,2,FALSE),
IF(T28="イ",VLOOKUP(R28,イ!$A:$C,2,FALSE),
IF(T28="ウ",HLOOKUP(R28,ウ!$1:$6,4,FALSE),
IF(T28="エ",VLOOKUP(R28,エ!$A:$E,4,FALSE),""))))</f>
        <v>東書</v>
      </c>
      <c r="V27" s="311" t="str">
        <f xml:space="preserve">
IF(T28="ア",VLOOKUP(R28,ア!$A:$C,3,FALSE),
IF(T28="イ",VLOOKUP(R28,イ!$A:$C,3,FALSE),
IF(T28="ウ",HLOOKUP(R28,ウ!$1:$6,5,FALSE)&amp;HLOOKUP(R28,ウ!$1:$6,6,FALSE),
IF(T28="エ",VLOOKUP(R28,エ!$A:$E,4,FALSE),""))))</f>
        <v>新編　新しい数学 ３　～MATH CONNECT　数学のつながり～</v>
      </c>
      <c r="W27" s="313" t="s">
        <v>7681</v>
      </c>
      <c r="X27" s="315" t="s">
        <v>7867</v>
      </c>
      <c r="Y27" s="317" t="s">
        <v>7939</v>
      </c>
      <c r="Z27" s="351"/>
    </row>
    <row r="28" spans="1:26" s="187" customFormat="1" ht="23.4" customHeight="1" x14ac:dyDescent="0.45">
      <c r="A28" s="225" t="s">
        <v>5921</v>
      </c>
      <c r="B28" s="304"/>
      <c r="C28" s="297" t="s">
        <v>7861</v>
      </c>
      <c r="D28" s="310"/>
      <c r="E28" s="312"/>
      <c r="F28" s="314"/>
      <c r="G28" s="316"/>
      <c r="H28" s="306"/>
      <c r="I28" s="227" t="s">
        <v>5957</v>
      </c>
      <c r="J28" s="350"/>
      <c r="K28" s="297" t="s">
        <v>7861</v>
      </c>
      <c r="L28" s="310"/>
      <c r="M28" s="312"/>
      <c r="N28" s="314"/>
      <c r="O28" s="316"/>
      <c r="P28" s="306"/>
      <c r="Q28" s="308"/>
      <c r="R28" s="227" t="s">
        <v>5959</v>
      </c>
      <c r="S28" s="304"/>
      <c r="T28" s="297" t="s">
        <v>7861</v>
      </c>
      <c r="U28" s="310"/>
      <c r="V28" s="312"/>
      <c r="W28" s="314"/>
      <c r="X28" s="316"/>
      <c r="Y28" s="318"/>
      <c r="Z28" s="352"/>
    </row>
    <row r="29" spans="1:26" s="187" customFormat="1" ht="23.4" customHeight="1" x14ac:dyDescent="0.45">
      <c r="A29" s="294" t="s">
        <v>7792</v>
      </c>
      <c r="B29" s="303" t="s">
        <v>7876</v>
      </c>
      <c r="C29" s="295" t="s">
        <v>7877</v>
      </c>
      <c r="D29" s="309" t="str">
        <f xml:space="preserve">
IF(C30="ア",VLOOKUP(A30,ア!$A:$C,2,FALSE),
IF(C30="イ",VLOOKUP(A30,イ!$A:$C,2,FALSE),
IF(C30="ウ",HLOOKUP(A30,ウ!$1:$6,4,FALSE),
IF(C30="エ",VLOOKUP(A30,エ!$A:$E,4,FALSE),""))))</f>
        <v>帝国</v>
      </c>
      <c r="E29" s="311" t="str">
        <f xml:space="preserve">
IF(C30="ア",VLOOKUP(A30,ア!$A:$C,3,FALSE),
IF(C30="イ",VLOOKUP(A30,イ!$A:$C,3,FALSE),
IF(C30="ウ",HLOOKUP(A30,ウ!$1:$6,5,FALSE)&amp;HLOOKUP(A30,ウ!$1:$6,6,FALSE),
IF(C30="エ",VLOOKUP(A30,エ!$A:$E,4,FALSE),""))))</f>
        <v xml:space="preserve">中学校社会科地図
</v>
      </c>
      <c r="F29" s="313" t="s">
        <v>7681</v>
      </c>
      <c r="G29" s="315" t="s">
        <v>7867</v>
      </c>
      <c r="H29" s="305" t="s">
        <v>7869</v>
      </c>
      <c r="I29" s="298" t="s">
        <v>7793</v>
      </c>
      <c r="J29" s="343" t="s">
        <v>7880</v>
      </c>
      <c r="K29" s="295" t="s">
        <v>7880</v>
      </c>
      <c r="L29" s="309" t="str">
        <f xml:space="preserve">
IF(K30="ア",VLOOKUP(I30,ア!$A:$C,2,FALSE),
IF(K30="イ",VLOOKUP(I30,イ!$A:$C,2,FALSE),
IF(K30="ウ",HLOOKUP(I30,ウ!$1:$6,4,FALSE),
IF(K30="エ",VLOOKUP(I30,エ!$A:$E,4,FALSE),""))))</f>
        <v>啓林館</v>
      </c>
      <c r="M29" s="311" t="str">
        <f xml:space="preserve">
IF(K30="ア",VLOOKUP(I30,ア!$A:$C,3,FALSE),
IF(K30="イ",VLOOKUP(I30,イ!$A:$C,3,FALSE),
IF(K30="ウ",HLOOKUP(I30,ウ!$1:$6,5,FALSE)&amp;HLOOKUP(I30,ウ!$1:$6,6,FALSE),
IF(K30="エ",VLOOKUP(I30,エ!$A:$E,4,FALSE),""))))</f>
        <v>未来へひろがるサイエンス２</v>
      </c>
      <c r="N29" s="313" t="s">
        <v>7681</v>
      </c>
      <c r="O29" s="315" t="s">
        <v>7867</v>
      </c>
      <c r="P29" s="305" t="s">
        <v>7938</v>
      </c>
      <c r="Q29" s="307"/>
      <c r="R29" s="294" t="s">
        <v>7794</v>
      </c>
      <c r="S29" s="343" t="s">
        <v>7880</v>
      </c>
      <c r="T29" s="295" t="s">
        <v>7880</v>
      </c>
      <c r="U29" s="309" t="str">
        <f xml:space="preserve">
IF(T30="ア",VLOOKUP(R30,ア!$A:$C,2,FALSE),
IF(T30="イ",VLOOKUP(R30,イ!$A:$C,2,FALSE),
IF(T30="ウ",HLOOKUP(R30,ウ!$1:$6,4,FALSE),
IF(T30="エ",VLOOKUP(R30,エ!$A:$E,4,FALSE),""))))</f>
        <v>啓林館</v>
      </c>
      <c r="V29" s="311" t="str">
        <f xml:space="preserve">
IF(T30="ア",VLOOKUP(R30,ア!$A:$C,3,FALSE),
IF(T30="イ",VLOOKUP(R30,イ!$A:$C,3,FALSE),
IF(T30="ウ",HLOOKUP(R30,ウ!$1:$6,5,FALSE)&amp;HLOOKUP(R30,ウ!$1:$6,6,FALSE),
IF(T30="エ",VLOOKUP(R30,エ!$A:$E,4,FALSE),""))))</f>
        <v xml:space="preserve">未来へひろがるサイエンス３
</v>
      </c>
      <c r="W29" s="313" t="s">
        <v>7681</v>
      </c>
      <c r="X29" s="315" t="s">
        <v>7867</v>
      </c>
      <c r="Y29" s="317" t="s">
        <v>7939</v>
      </c>
      <c r="Z29" s="351"/>
    </row>
    <row r="30" spans="1:26" s="187" customFormat="1" ht="23.4" customHeight="1" x14ac:dyDescent="0.45">
      <c r="A30" s="225" t="s">
        <v>5953</v>
      </c>
      <c r="B30" s="304"/>
      <c r="C30" s="297" t="s">
        <v>7861</v>
      </c>
      <c r="D30" s="310"/>
      <c r="E30" s="312"/>
      <c r="F30" s="314"/>
      <c r="G30" s="316"/>
      <c r="H30" s="306"/>
      <c r="I30" s="227" t="s">
        <v>6020</v>
      </c>
      <c r="J30" s="304"/>
      <c r="K30" s="297" t="s">
        <v>7861</v>
      </c>
      <c r="L30" s="310"/>
      <c r="M30" s="312"/>
      <c r="N30" s="314"/>
      <c r="O30" s="316"/>
      <c r="P30" s="306"/>
      <c r="Q30" s="308"/>
      <c r="R30" s="225" t="s">
        <v>6022</v>
      </c>
      <c r="S30" s="304"/>
      <c r="T30" s="297" t="s">
        <v>7861</v>
      </c>
      <c r="U30" s="310"/>
      <c r="V30" s="312"/>
      <c r="W30" s="314"/>
      <c r="X30" s="316"/>
      <c r="Y30" s="318"/>
      <c r="Z30" s="352"/>
    </row>
    <row r="31" spans="1:26" s="187" customFormat="1" ht="23.4" customHeight="1" x14ac:dyDescent="0.45">
      <c r="A31" s="294" t="s">
        <v>7795</v>
      </c>
      <c r="B31" s="343" t="s">
        <v>7879</v>
      </c>
      <c r="C31" s="295" t="s">
        <v>7879</v>
      </c>
      <c r="D31" s="309" t="str">
        <f xml:space="preserve">
IF(C32="ア",VLOOKUP(A32,ア!$A:$C,2,FALSE),
IF(C32="イ",VLOOKUP(A32,イ!$A:$C,2,FALSE),
IF(C32="ウ",HLOOKUP(A32,ウ!$1:$6,4,FALSE),
IF(C32="エ",VLOOKUP(A32,エ!$A:$E,4,FALSE),""))))</f>
        <v>東書</v>
      </c>
      <c r="E31" s="311" t="str">
        <f xml:space="preserve">
IF(C32="ア",VLOOKUP(A32,ア!$A:$C,3,FALSE),
IF(C32="イ",VLOOKUP(A32,イ!$A:$C,3,FALSE),
IF(C32="ウ",HLOOKUP(A32,ウ!$1:$6,5,FALSE)&amp;HLOOKUP(A32,ウ!$1:$6,6,FALSE),
IF(C32="エ",VLOOKUP(A32,エ!$A:$E,4,FALSE),""))))</f>
        <v>新編　新しい数学 １　～MATH CONNECT　数学のつながり～</v>
      </c>
      <c r="F31" s="313" t="s">
        <v>7681</v>
      </c>
      <c r="G31" s="315" t="s">
        <v>7867</v>
      </c>
      <c r="H31" s="305" t="s">
        <v>7868</v>
      </c>
      <c r="I31" s="298" t="s">
        <v>7796</v>
      </c>
      <c r="J31" s="303" t="s">
        <v>7941</v>
      </c>
      <c r="K31" s="295" t="s">
        <v>7881</v>
      </c>
      <c r="L31" s="309" t="str">
        <f xml:space="preserve">
IF(K32="ア",VLOOKUP(I32,ア!$A:$C,2,FALSE),
IF(K32="イ",VLOOKUP(I32,イ!$A:$C,2,FALSE),
IF(K32="ウ",HLOOKUP(I32,ウ!$1:$6,4,FALSE),
IF(K32="エ",VLOOKUP(I32,エ!$A:$E,4,FALSE),""))))</f>
        <v>教芸</v>
      </c>
      <c r="M31" s="311" t="str">
        <f xml:space="preserve">
IF(K32="ア",VLOOKUP(I32,ア!$A:$C,3,FALSE),
IF(K32="イ",VLOOKUP(I32,イ!$A:$C,3,FALSE),
IF(K32="ウ",HLOOKUP(I32,ウ!$1:$6,5,FALSE)&amp;HLOOKUP(I32,ウ!$1:$6,6,FALSE),
IF(K32="エ",VLOOKUP(I32,エ!$A:$E,4,FALSE),""))))</f>
        <v>中学生の音楽　２・３上
中学生の音楽　２・３下</v>
      </c>
      <c r="N31" s="313" t="s">
        <v>7681</v>
      </c>
      <c r="O31" s="315" t="s">
        <v>7867</v>
      </c>
      <c r="P31" s="305" t="s">
        <v>7917</v>
      </c>
      <c r="Q31" s="307"/>
      <c r="R31" s="294" t="s">
        <v>7797</v>
      </c>
      <c r="S31" s="303" t="s">
        <v>7945</v>
      </c>
      <c r="T31" s="295" t="s">
        <v>7881</v>
      </c>
      <c r="U31" s="309" t="str">
        <f xml:space="preserve">
IF(T32="ア",VLOOKUP(R32,ア!$A:$C,2,FALSE),
IF(T32="イ",VLOOKUP(R32,イ!$A:$C,2,FALSE),
IF(T32="ウ",HLOOKUP(R32,ウ!$1:$6,4,FALSE),
IF(T32="エ",VLOOKUP(R32,エ!$A:$E,4,FALSE),""))))</f>
        <v>教芸</v>
      </c>
      <c r="V31" s="311" t="str">
        <f xml:space="preserve">
IF(T32="ア",VLOOKUP(R32,ア!$A:$C,3,FALSE),
IF(T32="イ",VLOOKUP(R32,イ!$A:$C,3,FALSE),
IF(T32="ウ",HLOOKUP(R32,ウ!$1:$6,5,FALSE)&amp;HLOOKUP(R32,ウ!$1:$6,6,FALSE),
IF(T32="エ",VLOOKUP(R32,エ!$A:$E,4,FALSE),""))))</f>
        <v>中学生の音楽　２・３上
中学生の音楽　２・３下</v>
      </c>
      <c r="W31" s="313" t="s">
        <v>7681</v>
      </c>
      <c r="X31" s="315" t="s">
        <v>7867</v>
      </c>
      <c r="Y31" s="317" t="s">
        <v>7917</v>
      </c>
      <c r="Z31" s="351" t="s">
        <v>7907</v>
      </c>
    </row>
    <row r="32" spans="1:26" s="187" customFormat="1" ht="23.4" customHeight="1" x14ac:dyDescent="0.45">
      <c r="A32" s="225" t="s">
        <v>7878</v>
      </c>
      <c r="B32" s="304"/>
      <c r="C32" s="297" t="s">
        <v>7861</v>
      </c>
      <c r="D32" s="310"/>
      <c r="E32" s="312"/>
      <c r="F32" s="314"/>
      <c r="G32" s="316"/>
      <c r="H32" s="306"/>
      <c r="I32" s="227" t="s">
        <v>6028</v>
      </c>
      <c r="J32" s="304"/>
      <c r="K32" s="297" t="s">
        <v>7861</v>
      </c>
      <c r="L32" s="310"/>
      <c r="M32" s="312"/>
      <c r="N32" s="314"/>
      <c r="O32" s="316"/>
      <c r="P32" s="306"/>
      <c r="Q32" s="308"/>
      <c r="R32" s="225" t="s">
        <v>6028</v>
      </c>
      <c r="S32" s="304"/>
      <c r="T32" s="297" t="s">
        <v>7861</v>
      </c>
      <c r="U32" s="310"/>
      <c r="V32" s="312"/>
      <c r="W32" s="314"/>
      <c r="X32" s="316"/>
      <c r="Y32" s="318"/>
      <c r="Z32" s="352"/>
    </row>
    <row r="33" spans="1:26" s="187" customFormat="1" ht="23.4" customHeight="1" x14ac:dyDescent="0.45">
      <c r="A33" s="294" t="s">
        <v>7798</v>
      </c>
      <c r="B33" s="343" t="s">
        <v>7880</v>
      </c>
      <c r="C33" s="295" t="s">
        <v>7880</v>
      </c>
      <c r="D33" s="309" t="str">
        <f xml:space="preserve">
IF(C34="ア",VLOOKUP(A34,ア!$A:$C,2,FALSE),
IF(C34="イ",VLOOKUP(A34,イ!$A:$C,2,FALSE),
IF(C34="ウ",HLOOKUP(A34,ウ!$1:$6,4,FALSE),
IF(C34="エ",VLOOKUP(A34,エ!$A:$E,4,FALSE),""))))</f>
        <v>啓林館</v>
      </c>
      <c r="E33" s="311" t="str">
        <f xml:space="preserve">
IF(C34="ア",VLOOKUP(A34,ア!$A:$C,3,FALSE),
IF(C34="イ",VLOOKUP(A34,イ!$A:$C,3,FALSE),
IF(C34="ウ",HLOOKUP(A34,ウ!$1:$6,5,FALSE)&amp;HLOOKUP(A34,ウ!$1:$6,6,FALSE),
IF(C34="エ",VLOOKUP(A34,エ!$A:$E,4,FALSE),""))))</f>
        <v>未来へひろがるサイエンス１</v>
      </c>
      <c r="F33" s="313" t="s">
        <v>7681</v>
      </c>
      <c r="G33" s="315" t="s">
        <v>7867</v>
      </c>
      <c r="H33" s="305" t="s">
        <v>7868</v>
      </c>
      <c r="I33" s="298" t="s">
        <v>7799</v>
      </c>
      <c r="J33" s="303" t="s">
        <v>7940</v>
      </c>
      <c r="K33" s="295" t="s">
        <v>7885</v>
      </c>
      <c r="L33" s="309" t="str">
        <f xml:space="preserve">
IF(K34="ア",VLOOKUP(I34,ア!$A:$C,2,FALSE),
IF(K34="イ",VLOOKUP(I34,イ!$A:$C,2,FALSE),
IF(K34="ウ",HLOOKUP(I34,ウ!$1:$6,4,FALSE),
IF(K34="エ",VLOOKUP(I34,エ!$A:$E,4,FALSE),""))))</f>
        <v>教芸</v>
      </c>
      <c r="M33" s="311" t="str">
        <f xml:space="preserve">
IF(K34="ア",VLOOKUP(I34,ア!$A:$C,3,FALSE),
IF(K34="イ",VLOOKUP(I34,イ!$A:$C,3,FALSE),
IF(K34="ウ",HLOOKUP(I34,ウ!$1:$6,5,FALSE)&amp;HLOOKUP(I34,ウ!$1:$6,6,FALSE),
IF(K34="エ",VLOOKUP(I34,エ!$A:$E,4,FALSE),""))))</f>
        <v xml:space="preserve">中学生の器楽
</v>
      </c>
      <c r="N33" s="313" t="s">
        <v>7681</v>
      </c>
      <c r="O33" s="315" t="s">
        <v>7867</v>
      </c>
      <c r="P33" s="305" t="s">
        <v>7906</v>
      </c>
      <c r="Q33" s="307" t="s">
        <v>7907</v>
      </c>
      <c r="R33" s="294" t="s">
        <v>7800</v>
      </c>
      <c r="S33" s="303" t="s">
        <v>7940</v>
      </c>
      <c r="T33" s="295" t="s">
        <v>7885</v>
      </c>
      <c r="U33" s="309" t="str">
        <f xml:space="preserve">
IF(T34="ア",VLOOKUP(R34,ア!$A:$C,2,FALSE),
IF(T34="イ",VLOOKUP(R34,イ!$A:$C,2,FALSE),
IF(T34="ウ",HLOOKUP(R34,ウ!$1:$6,4,FALSE),
IF(T34="エ",VLOOKUP(R34,エ!$A:$E,4,FALSE),""))))</f>
        <v>教芸</v>
      </c>
      <c r="V33" s="311" t="str">
        <f xml:space="preserve">
IF(T34="ア",VLOOKUP(R34,ア!$A:$C,3,FALSE),
IF(T34="イ",VLOOKUP(R34,イ!$A:$C,3,FALSE),
IF(T34="ウ",HLOOKUP(R34,ウ!$1:$6,5,FALSE)&amp;HLOOKUP(R34,ウ!$1:$6,6,FALSE),
IF(T34="エ",VLOOKUP(R34,エ!$A:$E,4,FALSE),""))))</f>
        <v xml:space="preserve">中学生の器楽
</v>
      </c>
      <c r="W33" s="313" t="s">
        <v>7681</v>
      </c>
      <c r="X33" s="315" t="s">
        <v>7867</v>
      </c>
      <c r="Y33" s="317" t="s">
        <v>7906</v>
      </c>
      <c r="Z33" s="351" t="s">
        <v>7907</v>
      </c>
    </row>
    <row r="34" spans="1:26" s="187" customFormat="1" ht="23.4" customHeight="1" x14ac:dyDescent="0.45">
      <c r="A34" s="225" t="s">
        <v>6018</v>
      </c>
      <c r="B34" s="304"/>
      <c r="C34" s="297" t="s">
        <v>7861</v>
      </c>
      <c r="D34" s="310"/>
      <c r="E34" s="312"/>
      <c r="F34" s="314"/>
      <c r="G34" s="316"/>
      <c r="H34" s="306"/>
      <c r="I34" s="227" t="s">
        <v>6032</v>
      </c>
      <c r="J34" s="350"/>
      <c r="K34" s="297" t="s">
        <v>7861</v>
      </c>
      <c r="L34" s="310"/>
      <c r="M34" s="312"/>
      <c r="N34" s="314"/>
      <c r="O34" s="316"/>
      <c r="P34" s="306"/>
      <c r="Q34" s="308"/>
      <c r="R34" s="225" t="s">
        <v>6032</v>
      </c>
      <c r="S34" s="304"/>
      <c r="T34" s="297" t="s">
        <v>7861</v>
      </c>
      <c r="U34" s="310"/>
      <c r="V34" s="312"/>
      <c r="W34" s="314"/>
      <c r="X34" s="316"/>
      <c r="Y34" s="318"/>
      <c r="Z34" s="352"/>
    </row>
    <row r="35" spans="1:26" s="187" customFormat="1" ht="23.4" customHeight="1" x14ac:dyDescent="0.45">
      <c r="A35" s="294" t="s">
        <v>7801</v>
      </c>
      <c r="B35" s="303" t="s">
        <v>7882</v>
      </c>
      <c r="C35" s="295" t="s">
        <v>7881</v>
      </c>
      <c r="D35" s="309" t="str">
        <f xml:space="preserve">
IF(C36="ア",VLOOKUP(A36,ア!$A:$C,2,FALSE),
IF(C36="イ",VLOOKUP(A36,イ!$A:$C,2,FALSE),
IF(C36="ウ",HLOOKUP(A36,ウ!$1:$6,4,FALSE),
IF(C36="エ",VLOOKUP(A36,エ!$A:$E,4,FALSE),""))))</f>
        <v>教芸</v>
      </c>
      <c r="E35" s="311" t="str">
        <f xml:space="preserve">
IF(C36="ア",VLOOKUP(A36,ア!$A:$C,3,FALSE),
IF(C36="イ",VLOOKUP(A36,イ!$A:$C,3,FALSE),
IF(C36="ウ",HLOOKUP(A36,ウ!$1:$6,5,FALSE)&amp;HLOOKUP(A36,ウ!$1:$6,6,FALSE),
IF(C36="エ",VLOOKUP(A36,エ!$A:$E,4,FALSE),""))))</f>
        <v>中学生の音楽　１</v>
      </c>
      <c r="F35" s="313" t="s">
        <v>7681</v>
      </c>
      <c r="G35" s="315" t="s">
        <v>7867</v>
      </c>
      <c r="H35" s="305" t="s">
        <v>7868</v>
      </c>
      <c r="I35" s="298" t="s">
        <v>7802</v>
      </c>
      <c r="J35" s="303" t="s">
        <v>7887</v>
      </c>
      <c r="K35" s="295" t="s">
        <v>7887</v>
      </c>
      <c r="L35" s="309" t="str">
        <f xml:space="preserve">
IF(K36="ア",VLOOKUP(I36,ア!$A:$C,2,FALSE),
IF(K36="イ",VLOOKUP(I36,イ!$A:$C,2,FALSE),
IF(K36="ウ",HLOOKUP(I36,ウ!$1:$6,4,FALSE),
IF(K36="エ",VLOOKUP(I36,エ!$A:$E,4,FALSE),""))))</f>
        <v>日文</v>
      </c>
      <c r="M35" s="311" t="str">
        <f xml:space="preserve">
IF(K36="ア",VLOOKUP(I36,ア!$A:$C,3,FALSE),
IF(K36="イ",VLOOKUP(I36,イ!$A:$C,3,FALSE),
IF(K36="ウ",HLOOKUP(I36,ウ!$1:$6,5,FALSE)&amp;HLOOKUP(I36,ウ!$1:$6,6,FALSE),
IF(K36="エ",VLOOKUP(I36,エ!$A:$E,4,FALSE),""))))</f>
        <v>美術２・３上　学びの実感と深まり
美術２・３下　学びの探求と未来</v>
      </c>
      <c r="N35" s="313" t="s">
        <v>7681</v>
      </c>
      <c r="O35" s="315" t="s">
        <v>7867</v>
      </c>
      <c r="P35" s="305" t="s">
        <v>7917</v>
      </c>
      <c r="Q35" s="307"/>
      <c r="R35" s="294" t="s">
        <v>7803</v>
      </c>
      <c r="S35" s="303" t="s">
        <v>7887</v>
      </c>
      <c r="T35" s="295" t="s">
        <v>7887</v>
      </c>
      <c r="U35" s="309" t="str">
        <f xml:space="preserve">
IF(T36="ア",VLOOKUP(R36,ア!$A:$C,2,FALSE),
IF(T36="イ",VLOOKUP(R36,イ!$A:$C,2,FALSE),
IF(T36="ウ",HLOOKUP(R36,ウ!$1:$6,4,FALSE),
IF(T36="エ",VLOOKUP(R36,エ!$A:$E,4,FALSE),""))))</f>
        <v>日文</v>
      </c>
      <c r="V35" s="311" t="str">
        <f xml:space="preserve">
IF(T36="ア",VLOOKUP(R36,ア!$A:$C,3,FALSE),
IF(T36="イ",VLOOKUP(R36,イ!$A:$C,3,FALSE),
IF(T36="ウ",HLOOKUP(R36,ウ!$1:$6,5,FALSE)&amp;HLOOKUP(R36,ウ!$1:$6,6,FALSE),
IF(T36="エ",VLOOKUP(R36,エ!$A:$E,4,FALSE),""))))</f>
        <v>美術２・３上　学びの実感と深まり
美術２・３下　学びの探求と未来</v>
      </c>
      <c r="W35" s="313" t="s">
        <v>7681</v>
      </c>
      <c r="X35" s="315" t="s">
        <v>7867</v>
      </c>
      <c r="Y35" s="317" t="s">
        <v>7917</v>
      </c>
      <c r="Z35" s="351" t="s">
        <v>7907</v>
      </c>
    </row>
    <row r="36" spans="1:26" s="187" customFormat="1" ht="23.4" customHeight="1" x14ac:dyDescent="0.45">
      <c r="A36" s="225" t="s">
        <v>7884</v>
      </c>
      <c r="B36" s="304"/>
      <c r="C36" s="297" t="s">
        <v>7861</v>
      </c>
      <c r="D36" s="310"/>
      <c r="E36" s="312"/>
      <c r="F36" s="314"/>
      <c r="G36" s="316"/>
      <c r="H36" s="306"/>
      <c r="I36" s="227" t="s">
        <v>6043</v>
      </c>
      <c r="J36" s="350"/>
      <c r="K36" s="297" t="s">
        <v>7861</v>
      </c>
      <c r="L36" s="310"/>
      <c r="M36" s="312"/>
      <c r="N36" s="314"/>
      <c r="O36" s="316"/>
      <c r="P36" s="306"/>
      <c r="Q36" s="308"/>
      <c r="R36" s="225" t="s">
        <v>6043</v>
      </c>
      <c r="S36" s="304"/>
      <c r="T36" s="297" t="s">
        <v>7861</v>
      </c>
      <c r="U36" s="310"/>
      <c r="V36" s="312"/>
      <c r="W36" s="314"/>
      <c r="X36" s="316"/>
      <c r="Y36" s="318"/>
      <c r="Z36" s="352"/>
    </row>
    <row r="37" spans="1:26" s="187" customFormat="1" ht="23.4" customHeight="1" x14ac:dyDescent="0.45">
      <c r="A37" s="294" t="s">
        <v>7804</v>
      </c>
      <c r="B37" s="303" t="s">
        <v>7883</v>
      </c>
      <c r="C37" s="295" t="s">
        <v>7885</v>
      </c>
      <c r="D37" s="309" t="str">
        <f xml:space="preserve">
IF(C38="ア",VLOOKUP(A38,ア!$A:$C,2,FALSE),
IF(C38="イ",VLOOKUP(A38,イ!$A:$C,2,FALSE),
IF(C38="ウ",HLOOKUP(A38,ウ!$1:$6,4,FALSE),
IF(C38="エ",VLOOKUP(A38,エ!$A:$E,4,FALSE),""))))</f>
        <v>教芸</v>
      </c>
      <c r="E37" s="311" t="str">
        <f xml:space="preserve">
IF(C38="ア",VLOOKUP(A38,ア!$A:$C,3,FALSE),
IF(C38="イ",VLOOKUP(A38,イ!$A:$C,3,FALSE),
IF(C38="ウ",HLOOKUP(A38,ウ!$1:$6,5,FALSE)&amp;HLOOKUP(A38,ウ!$1:$6,6,FALSE),
IF(C38="エ",VLOOKUP(A38,エ!$A:$E,4,FALSE),""))))</f>
        <v xml:space="preserve">中学生の器楽
</v>
      </c>
      <c r="F37" s="313" t="s">
        <v>7681</v>
      </c>
      <c r="G37" s="315" t="s">
        <v>7867</v>
      </c>
      <c r="H37" s="305" t="s">
        <v>7869</v>
      </c>
      <c r="I37" s="298" t="s">
        <v>7805</v>
      </c>
      <c r="J37" s="303" t="s">
        <v>7890</v>
      </c>
      <c r="K37" s="295" t="s">
        <v>7889</v>
      </c>
      <c r="L37" s="309" t="str">
        <f xml:space="preserve">
IF(K38="ア",VLOOKUP(I38,ア!$A:$C,2,FALSE),
IF(K38="イ",VLOOKUP(I38,イ!$A:$C,2,FALSE),
IF(K38="ウ",HLOOKUP(I38,ウ!$1:$6,4,FALSE),
IF(K38="エ",VLOOKUP(I38,エ!$A:$E,4,FALSE),""))))</f>
        <v>大修館</v>
      </c>
      <c r="M37" s="311" t="str">
        <f xml:space="preserve">
IF(K38="ア",VLOOKUP(I38,ア!$A:$C,3,FALSE),
IF(K38="イ",VLOOKUP(I38,イ!$A:$C,3,FALSE),
IF(K38="ウ",HLOOKUP(I38,ウ!$1:$6,5,FALSE)&amp;HLOOKUP(I38,ウ!$1:$6,6,FALSE),
IF(K38="エ",VLOOKUP(I38,エ!$A:$E,4,FALSE),""))))</f>
        <v>最新　中学校保健体育</v>
      </c>
      <c r="N37" s="313" t="s">
        <v>7681</v>
      </c>
      <c r="O37" s="315" t="s">
        <v>7867</v>
      </c>
      <c r="P37" s="305" t="s">
        <v>7906</v>
      </c>
      <c r="Q37" s="307" t="s">
        <v>7907</v>
      </c>
      <c r="R37" s="294" t="s">
        <v>7806</v>
      </c>
      <c r="S37" s="303" t="s">
        <v>7890</v>
      </c>
      <c r="T37" s="295" t="s">
        <v>7889</v>
      </c>
      <c r="U37" s="309" t="str">
        <f xml:space="preserve">
IF(T38="ア",VLOOKUP(R38,ア!$A:$C,2,FALSE),
IF(T38="イ",VLOOKUP(R38,イ!$A:$C,2,FALSE),
IF(T38="ウ",HLOOKUP(R38,ウ!$1:$6,4,FALSE),
IF(T38="エ",VLOOKUP(R38,エ!$A:$E,4,FALSE),""))))</f>
        <v>大修館</v>
      </c>
      <c r="V37" s="311" t="str">
        <f xml:space="preserve">
IF(T38="ア",VLOOKUP(R38,ア!$A:$C,3,FALSE),
IF(T38="イ",VLOOKUP(R38,イ!$A:$C,3,FALSE),
IF(T38="ウ",HLOOKUP(R38,ウ!$1:$6,5,FALSE)&amp;HLOOKUP(R38,ウ!$1:$6,6,FALSE),
IF(T38="エ",VLOOKUP(R38,エ!$A:$E,4,FALSE),""))))</f>
        <v>最新　中学校保健体育</v>
      </c>
      <c r="W37" s="313" t="s">
        <v>7681</v>
      </c>
      <c r="X37" s="315" t="s">
        <v>7867</v>
      </c>
      <c r="Y37" s="317" t="s">
        <v>7906</v>
      </c>
      <c r="Z37" s="351" t="s">
        <v>7907</v>
      </c>
    </row>
    <row r="38" spans="1:26" s="187" customFormat="1" ht="23.4" customHeight="1" x14ac:dyDescent="0.45">
      <c r="A38" s="225" t="s">
        <v>7886</v>
      </c>
      <c r="B38" s="304"/>
      <c r="C38" s="297" t="s">
        <v>7861</v>
      </c>
      <c r="D38" s="310"/>
      <c r="E38" s="312"/>
      <c r="F38" s="314"/>
      <c r="G38" s="316"/>
      <c r="H38" s="306"/>
      <c r="I38" s="227" t="s">
        <v>6048</v>
      </c>
      <c r="J38" s="304"/>
      <c r="K38" s="297" t="s">
        <v>7861</v>
      </c>
      <c r="L38" s="310"/>
      <c r="M38" s="312"/>
      <c r="N38" s="314"/>
      <c r="O38" s="316"/>
      <c r="P38" s="306"/>
      <c r="Q38" s="308"/>
      <c r="R38" s="225" t="s">
        <v>6048</v>
      </c>
      <c r="S38" s="304"/>
      <c r="T38" s="297" t="s">
        <v>7861</v>
      </c>
      <c r="U38" s="310"/>
      <c r="V38" s="312"/>
      <c r="W38" s="314"/>
      <c r="X38" s="316"/>
      <c r="Y38" s="318"/>
      <c r="Z38" s="352"/>
    </row>
    <row r="39" spans="1:26" s="187" customFormat="1" ht="23.4" customHeight="1" x14ac:dyDescent="0.45">
      <c r="A39" s="294" t="s">
        <v>7807</v>
      </c>
      <c r="B39" s="343" t="s">
        <v>7887</v>
      </c>
      <c r="C39" s="295" t="s">
        <v>7887</v>
      </c>
      <c r="D39" s="309" t="str">
        <f xml:space="preserve">
IF(C40="ア",VLOOKUP(A40,ア!$A:$C,2,FALSE),
IF(C40="イ",VLOOKUP(A40,イ!$A:$C,2,FALSE),
IF(C40="ウ",HLOOKUP(A40,ウ!$1:$6,4,FALSE),
IF(C40="エ",VLOOKUP(A40,エ!$A:$E,4,FALSE),""))))</f>
        <v>日文</v>
      </c>
      <c r="E39" s="311" t="str">
        <f xml:space="preserve">
IF(C40="ア",VLOOKUP(A40,ア!$A:$C,3,FALSE),
IF(C40="イ",VLOOKUP(A40,イ!$A:$C,3,FALSE),
IF(C40="ウ",HLOOKUP(A40,ウ!$1:$6,5,FALSE)&amp;HLOOKUP(A40,ウ!$1:$6,6,FALSE),
IF(C40="エ",VLOOKUP(A40,エ!$A:$E,4,FALSE),""))))</f>
        <v>美術１　美術との出会い</v>
      </c>
      <c r="F39" s="313" t="s">
        <v>7681</v>
      </c>
      <c r="G39" s="315" t="s">
        <v>7867</v>
      </c>
      <c r="H39" s="305" t="s">
        <v>7868</v>
      </c>
      <c r="I39" s="298" t="s">
        <v>7808</v>
      </c>
      <c r="J39" s="303" t="s">
        <v>7911</v>
      </c>
      <c r="K39" s="295" t="s">
        <v>7892</v>
      </c>
      <c r="L39" s="309" t="str">
        <f xml:space="preserve">
IF(K40="ア",VLOOKUP(I40,ア!$A:$C,2,FALSE),
IF(K40="イ",VLOOKUP(I40,イ!$A:$C,2,FALSE),
IF(K40="ウ",HLOOKUP(I40,ウ!$1:$6,4,FALSE),
IF(K40="エ",VLOOKUP(I40,エ!$A:$E,4,FALSE),""))))</f>
        <v>教図</v>
      </c>
      <c r="M39" s="311" t="str">
        <f xml:space="preserve">
IF(K40="ア",VLOOKUP(I40,ア!$A:$C,3,FALSE),
IF(K40="イ",VLOOKUP(I40,イ!$A:$C,3,FALSE),
IF(K40="ウ",HLOOKUP(I40,ウ!$1:$6,5,FALSE)&amp;HLOOKUP(I40,ウ!$1:$6,6,FALSE),
IF(K40="エ",VLOOKUP(I40,エ!$A:$E,4,FALSE),""))))</f>
        <v>新　技術・家庭　技術分野　明日を創造する
新　技術・家庭　技術分野　明日を創造する　スキルアシスト</v>
      </c>
      <c r="N39" s="313" t="s">
        <v>7681</v>
      </c>
      <c r="O39" s="315" t="s">
        <v>7867</v>
      </c>
      <c r="P39" s="305" t="s">
        <v>7916</v>
      </c>
      <c r="Q39" s="307" t="s">
        <v>7907</v>
      </c>
      <c r="R39" s="294" t="s">
        <v>7809</v>
      </c>
      <c r="S39" s="303" t="s">
        <v>7911</v>
      </c>
      <c r="T39" s="295" t="s">
        <v>7892</v>
      </c>
      <c r="U39" s="309" t="str">
        <f xml:space="preserve">
IF(T40="ア",VLOOKUP(R40,ア!$A:$C,2,FALSE),
IF(T40="イ",VLOOKUP(R40,イ!$A:$C,2,FALSE),
IF(T40="ウ",HLOOKUP(R40,ウ!$1:$6,4,FALSE),
IF(T40="エ",VLOOKUP(R40,エ!$A:$E,4,FALSE),""))))</f>
        <v>教図</v>
      </c>
      <c r="V39" s="311" t="str">
        <f xml:space="preserve">
IF(T40="ア",VLOOKUP(R40,ア!$A:$C,3,FALSE),
IF(T40="イ",VLOOKUP(R40,イ!$A:$C,3,FALSE),
IF(T40="ウ",HLOOKUP(R40,ウ!$1:$6,5,FALSE)&amp;HLOOKUP(R40,ウ!$1:$6,6,FALSE),
IF(T40="エ",VLOOKUP(R40,エ!$A:$E,4,FALSE),""))))</f>
        <v>新　技術・家庭　技術分野　明日を創造する
新　技術・家庭　技術分野　明日を創造する　スキルアシスト</v>
      </c>
      <c r="W39" s="313" t="s">
        <v>7681</v>
      </c>
      <c r="X39" s="315" t="s">
        <v>7867</v>
      </c>
      <c r="Y39" s="317" t="s">
        <v>7906</v>
      </c>
      <c r="Z39" s="351" t="s">
        <v>7907</v>
      </c>
    </row>
    <row r="40" spans="1:26" s="187" customFormat="1" ht="23.4" customHeight="1" x14ac:dyDescent="0.45">
      <c r="A40" s="225" t="s">
        <v>7888</v>
      </c>
      <c r="B40" s="304"/>
      <c r="C40" s="297" t="s">
        <v>7861</v>
      </c>
      <c r="D40" s="310"/>
      <c r="E40" s="312"/>
      <c r="F40" s="314"/>
      <c r="G40" s="316"/>
      <c r="H40" s="306"/>
      <c r="I40" s="227" t="s">
        <v>6053</v>
      </c>
      <c r="J40" s="350"/>
      <c r="K40" s="297" t="s">
        <v>7861</v>
      </c>
      <c r="L40" s="310"/>
      <c r="M40" s="312"/>
      <c r="N40" s="314"/>
      <c r="O40" s="316"/>
      <c r="P40" s="306"/>
      <c r="Q40" s="308"/>
      <c r="R40" s="225" t="s">
        <v>6053</v>
      </c>
      <c r="S40" s="304"/>
      <c r="T40" s="297" t="s">
        <v>7861</v>
      </c>
      <c r="U40" s="310"/>
      <c r="V40" s="312"/>
      <c r="W40" s="314"/>
      <c r="X40" s="316"/>
      <c r="Y40" s="318"/>
      <c r="Z40" s="352"/>
    </row>
    <row r="41" spans="1:26" s="187" customFormat="1" ht="23.4" customHeight="1" x14ac:dyDescent="0.45">
      <c r="A41" s="294" t="s">
        <v>7810</v>
      </c>
      <c r="B41" s="303" t="s">
        <v>7890</v>
      </c>
      <c r="C41" s="295" t="s">
        <v>7889</v>
      </c>
      <c r="D41" s="309" t="str">
        <f xml:space="preserve">
IF(C42="ア",VLOOKUP(A42,ア!$A:$C,2,FALSE),
IF(C42="イ",VLOOKUP(A42,イ!$A:$C,2,FALSE),
IF(C42="ウ",HLOOKUP(A42,ウ!$1:$6,4,FALSE),
IF(C42="エ",VLOOKUP(A42,エ!$A:$E,4,FALSE),""))))</f>
        <v>大修館</v>
      </c>
      <c r="E41" s="311" t="str">
        <f xml:space="preserve">
IF(C42="ア",VLOOKUP(A42,ア!$A:$C,3,FALSE),
IF(C42="イ",VLOOKUP(A42,イ!$A:$C,3,FALSE),
IF(C42="ウ",HLOOKUP(A42,ウ!$1:$6,5,FALSE)&amp;HLOOKUP(A42,ウ!$1:$6,6,FALSE),
IF(C42="エ",VLOOKUP(A42,エ!$A:$E,4,FALSE),""))))</f>
        <v>最新　中学校保健体育</v>
      </c>
      <c r="F41" s="313" t="s">
        <v>7681</v>
      </c>
      <c r="G41" s="315" t="s">
        <v>7867</v>
      </c>
      <c r="H41" s="305" t="s">
        <v>7869</v>
      </c>
      <c r="I41" s="298" t="s">
        <v>7811</v>
      </c>
      <c r="J41" s="303" t="s">
        <v>7895</v>
      </c>
      <c r="K41" s="295" t="s">
        <v>7897</v>
      </c>
      <c r="L41" s="309" t="str">
        <f xml:space="preserve">
IF(K42="ア",VLOOKUP(I42,ア!$A:$C,2,FALSE),
IF(K42="イ",VLOOKUP(I42,イ!$A:$C,2,FALSE),
IF(K42="ウ",HLOOKUP(I42,ウ!$1:$6,4,FALSE),
IF(K42="エ",VLOOKUP(I42,エ!$A:$E,4,FALSE),""))))</f>
        <v>教図</v>
      </c>
      <c r="M41" s="311" t="str">
        <f xml:space="preserve">
IF(K42="ア",VLOOKUP(I42,ア!$A:$C,3,FALSE),
IF(K42="イ",VLOOKUP(I42,イ!$A:$C,3,FALSE),
IF(K42="ウ",HLOOKUP(I42,ウ!$1:$6,5,FALSE)&amp;HLOOKUP(I42,ウ!$1:$6,6,FALSE),
IF(K42="エ",VLOOKUP(I42,エ!$A:$E,4,FALSE),""))))</f>
        <v>新　技術・家庭　家庭分野　暮らしを創造する</v>
      </c>
      <c r="N41" s="313" t="s">
        <v>7681</v>
      </c>
      <c r="O41" s="315" t="s">
        <v>7867</v>
      </c>
      <c r="P41" s="305" t="s">
        <v>7916</v>
      </c>
      <c r="Q41" s="307" t="s">
        <v>7907</v>
      </c>
      <c r="R41" s="294" t="s">
        <v>7812</v>
      </c>
      <c r="S41" s="303" t="s">
        <v>7895</v>
      </c>
      <c r="T41" s="295" t="s">
        <v>7897</v>
      </c>
      <c r="U41" s="309" t="str">
        <f xml:space="preserve">
IF(T42="ア",VLOOKUP(R42,ア!$A:$C,2,FALSE),
IF(T42="イ",VLOOKUP(R42,イ!$A:$C,2,FALSE),
IF(T42="ウ",HLOOKUP(R42,ウ!$1:$6,4,FALSE),
IF(T42="エ",VLOOKUP(R42,エ!$A:$E,4,FALSE),""))))</f>
        <v>教図</v>
      </c>
      <c r="V41" s="311" t="str">
        <f xml:space="preserve">
IF(T42="ア",VLOOKUP(R42,ア!$A:$C,3,FALSE),
IF(T42="イ",VLOOKUP(R42,イ!$A:$C,3,FALSE),
IF(T42="ウ",HLOOKUP(R42,ウ!$1:$6,5,FALSE)&amp;HLOOKUP(R42,ウ!$1:$6,6,FALSE),
IF(T42="エ",VLOOKUP(R42,エ!$A:$E,4,FALSE),""))))</f>
        <v>新　技術・家庭　家庭分野　暮らしを創造する</v>
      </c>
      <c r="W41" s="313" t="s">
        <v>7681</v>
      </c>
      <c r="X41" s="315" t="s">
        <v>7867</v>
      </c>
      <c r="Y41" s="317" t="s">
        <v>7906</v>
      </c>
      <c r="Z41" s="351" t="s">
        <v>7907</v>
      </c>
    </row>
    <row r="42" spans="1:26" s="187" customFormat="1" ht="23.4" customHeight="1" x14ac:dyDescent="0.45">
      <c r="A42" s="225" t="s">
        <v>7891</v>
      </c>
      <c r="B42" s="304"/>
      <c r="C42" s="297" t="s">
        <v>7861</v>
      </c>
      <c r="D42" s="310"/>
      <c r="E42" s="312"/>
      <c r="F42" s="314"/>
      <c r="G42" s="316"/>
      <c r="H42" s="306"/>
      <c r="I42" s="227" t="s">
        <v>6057</v>
      </c>
      <c r="J42" s="350"/>
      <c r="K42" s="297" t="s">
        <v>7861</v>
      </c>
      <c r="L42" s="310"/>
      <c r="M42" s="312"/>
      <c r="N42" s="314"/>
      <c r="O42" s="316"/>
      <c r="P42" s="306"/>
      <c r="Q42" s="308"/>
      <c r="R42" s="225" t="s">
        <v>6057</v>
      </c>
      <c r="S42" s="304"/>
      <c r="T42" s="297" t="s">
        <v>7861</v>
      </c>
      <c r="U42" s="310"/>
      <c r="V42" s="312"/>
      <c r="W42" s="314"/>
      <c r="X42" s="316"/>
      <c r="Y42" s="318"/>
      <c r="Z42" s="352"/>
    </row>
    <row r="43" spans="1:26" s="187" customFormat="1" ht="23.4" customHeight="1" x14ac:dyDescent="0.45">
      <c r="A43" s="294" t="s">
        <v>7813</v>
      </c>
      <c r="B43" s="365" t="s">
        <v>7896</v>
      </c>
      <c r="C43" s="295" t="s">
        <v>7892</v>
      </c>
      <c r="D43" s="309" t="str">
        <f xml:space="preserve">
IF(C44="ア",VLOOKUP(A44,ア!$A:$C,2,FALSE),
IF(C44="イ",VLOOKUP(A44,イ!$A:$C,2,FALSE),
IF(C44="ウ",HLOOKUP(A44,ウ!$1:$6,4,FALSE),
IF(C44="エ",VLOOKUP(A44,エ!$A:$E,4,FALSE),""))))</f>
        <v>教図</v>
      </c>
      <c r="E43" s="311" t="str">
        <f xml:space="preserve">
IF(C44="ア",VLOOKUP(A44,ア!$A:$C,3,FALSE),
IF(C44="イ",VLOOKUP(A44,イ!$A:$C,3,FALSE),
IF(C44="ウ",HLOOKUP(A44,ウ!$1:$6,5,FALSE)&amp;HLOOKUP(A44,ウ!$1:$6,6,FALSE),
IF(C44="エ",VLOOKUP(A44,エ!$A:$E,4,FALSE),""))))</f>
        <v>新　技術・家庭　技術分野　明日を創造する
新　技術・家庭　技術分野　明日を創造する　スキルアシスト</v>
      </c>
      <c r="F43" s="313" t="s">
        <v>7681</v>
      </c>
      <c r="G43" s="315" t="s">
        <v>7867</v>
      </c>
      <c r="H43" s="305" t="s">
        <v>7869</v>
      </c>
      <c r="I43" s="298" t="s">
        <v>7814</v>
      </c>
      <c r="J43" s="343" t="s">
        <v>7898</v>
      </c>
      <c r="K43" s="295" t="s">
        <v>7899</v>
      </c>
      <c r="L43" s="309" t="str">
        <f xml:space="preserve">
IF(K44="ア",VLOOKUP(I44,ア!$A:$C,2,FALSE),
IF(K44="イ",VLOOKUP(I44,イ!$A:$C,2,FALSE),
IF(K44="ウ",HLOOKUP(I44,ウ!$1:$6,4,FALSE),
IF(K44="エ",VLOOKUP(I44,エ!$A:$E,4,FALSE),""))))</f>
        <v>開隆堂</v>
      </c>
      <c r="M43" s="311" t="str">
        <f xml:space="preserve">
IF(K44="ア",VLOOKUP(I44,ア!$A:$C,3,FALSE),
IF(K44="イ",VLOOKUP(I44,イ!$A:$C,3,FALSE),
IF(K44="ウ",HLOOKUP(I44,ウ!$1:$6,5,FALSE)&amp;HLOOKUP(I44,ウ!$1:$6,6,FALSE),
IF(K44="エ",VLOOKUP(I44,エ!$A:$E,4,FALSE),""))))</f>
        <v>Sunshine English Course 2</v>
      </c>
      <c r="N43" s="313" t="s">
        <v>7681</v>
      </c>
      <c r="O43" s="315" t="s">
        <v>7867</v>
      </c>
      <c r="P43" s="305" t="s">
        <v>7938</v>
      </c>
      <c r="Q43" s="307"/>
      <c r="R43" s="294" t="s">
        <v>7815</v>
      </c>
      <c r="S43" s="343" t="s">
        <v>7898</v>
      </c>
      <c r="T43" s="295" t="s">
        <v>7899</v>
      </c>
      <c r="U43" s="309" t="str">
        <f xml:space="preserve">
IF(T44="ア",VLOOKUP(R44,ア!$A:$C,2,FALSE),
IF(T44="イ",VLOOKUP(R44,イ!$A:$C,2,FALSE),
IF(T44="ウ",HLOOKUP(R44,ウ!$1:$6,4,FALSE),
IF(T44="エ",VLOOKUP(R44,エ!$A:$E,4,FALSE),""))))</f>
        <v>開隆堂</v>
      </c>
      <c r="V43" s="311" t="str">
        <f xml:space="preserve">
IF(T44="ア",VLOOKUP(R44,ア!$A:$C,3,FALSE),
IF(T44="イ",VLOOKUP(R44,イ!$A:$C,3,FALSE),
IF(T44="ウ",HLOOKUP(R44,ウ!$1:$6,5,FALSE)&amp;HLOOKUP(R44,ウ!$1:$6,6,FALSE),
IF(T44="エ",VLOOKUP(R44,エ!$A:$E,4,FALSE),""))))</f>
        <v>Sunshine English Course 3</v>
      </c>
      <c r="W43" s="313" t="s">
        <v>7681</v>
      </c>
      <c r="X43" s="315" t="s">
        <v>7867</v>
      </c>
      <c r="Y43" s="317" t="s">
        <v>7939</v>
      </c>
      <c r="Z43" s="351"/>
    </row>
    <row r="44" spans="1:26" s="187" customFormat="1" ht="23.4" customHeight="1" x14ac:dyDescent="0.45">
      <c r="A44" s="225" t="s">
        <v>7893</v>
      </c>
      <c r="B44" s="366"/>
      <c r="C44" s="297" t="s">
        <v>7861</v>
      </c>
      <c r="D44" s="310"/>
      <c r="E44" s="312"/>
      <c r="F44" s="314"/>
      <c r="G44" s="316"/>
      <c r="H44" s="306"/>
      <c r="I44" s="227" t="s">
        <v>6064</v>
      </c>
      <c r="J44" s="304"/>
      <c r="K44" s="297" t="s">
        <v>7861</v>
      </c>
      <c r="L44" s="310"/>
      <c r="M44" s="312"/>
      <c r="N44" s="314"/>
      <c r="O44" s="316"/>
      <c r="P44" s="306"/>
      <c r="Q44" s="308"/>
      <c r="R44" s="225" t="s">
        <v>6065</v>
      </c>
      <c r="S44" s="304"/>
      <c r="T44" s="297" t="s">
        <v>7861</v>
      </c>
      <c r="U44" s="310"/>
      <c r="V44" s="312"/>
      <c r="W44" s="314"/>
      <c r="X44" s="316"/>
      <c r="Y44" s="318"/>
      <c r="Z44" s="352"/>
    </row>
    <row r="45" spans="1:26" s="187" customFormat="1" ht="23.4" customHeight="1" x14ac:dyDescent="0.45">
      <c r="A45" s="294" t="s">
        <v>7816</v>
      </c>
      <c r="B45" s="303" t="s">
        <v>7895</v>
      </c>
      <c r="C45" s="295" t="s">
        <v>7897</v>
      </c>
      <c r="D45" s="309" t="str">
        <f xml:space="preserve">
IF(C46="ア",VLOOKUP(A46,ア!$A:$C,2,FALSE),
IF(C46="イ",VLOOKUP(A46,イ!$A:$C,2,FALSE),
IF(C46="ウ",HLOOKUP(A46,ウ!$1:$6,4,FALSE),
IF(C46="エ",VLOOKUP(A46,エ!$A:$E,4,FALSE),""))))</f>
        <v>教図</v>
      </c>
      <c r="E45" s="311" t="str">
        <f xml:space="preserve">
IF(C46="ア",VLOOKUP(A46,ア!$A:$C,3,FALSE),
IF(C46="イ",VLOOKUP(A46,イ!$A:$C,3,FALSE),
IF(C46="ウ",HLOOKUP(A46,ウ!$1:$6,5,FALSE)&amp;HLOOKUP(A46,ウ!$1:$6,6,FALSE),
IF(C46="エ",VLOOKUP(A46,エ!$A:$E,4,FALSE),""))))</f>
        <v>新　技術・家庭　家庭分野　暮らしを創造する</v>
      </c>
      <c r="F45" s="313" t="s">
        <v>7681</v>
      </c>
      <c r="G45" s="315" t="s">
        <v>7867</v>
      </c>
      <c r="H45" s="305" t="s">
        <v>7869</v>
      </c>
      <c r="I45" s="298" t="s">
        <v>7817</v>
      </c>
      <c r="J45" s="343" t="s">
        <v>7901</v>
      </c>
      <c r="K45" s="295" t="s">
        <v>7901</v>
      </c>
      <c r="L45" s="309" t="str">
        <f xml:space="preserve">
IF(K46="ア",VLOOKUP(I46,ア!$A:$C,2,FALSE),
IF(K46="イ",VLOOKUP(I46,イ!$A:$C,2,FALSE),
IF(K46="ウ",HLOOKUP(I46,ウ!$1:$6,4,FALSE),
IF(K46="エ",VLOOKUP(I46,エ!$A:$E,4,FALSE),""))))</f>
        <v>光村</v>
      </c>
      <c r="M45" s="311" t="str">
        <f xml:space="preserve">
IF(K46="ア",VLOOKUP(I46,ア!$A:$C,3,FALSE),
IF(K46="イ",VLOOKUP(I46,イ!$A:$C,3,FALSE),
IF(K46="ウ",HLOOKUP(I46,ウ!$1:$6,5,FALSE)&amp;HLOOKUP(I46,ウ!$1:$6,6,FALSE),
IF(K46="エ",VLOOKUP(I46,エ!$A:$E,4,FALSE),""))))</f>
        <v>中学道徳　２　きみが いちばん ひかるとき</v>
      </c>
      <c r="N45" s="313" t="s">
        <v>7681</v>
      </c>
      <c r="O45" s="315" t="s">
        <v>7867</v>
      </c>
      <c r="P45" s="305" t="s">
        <v>7938</v>
      </c>
      <c r="Q45" s="307"/>
      <c r="R45" s="294" t="s">
        <v>7818</v>
      </c>
      <c r="S45" s="343" t="s">
        <v>7901</v>
      </c>
      <c r="T45" s="295" t="s">
        <v>7901</v>
      </c>
      <c r="U45" s="309" t="str">
        <f xml:space="preserve">
IF(T46="ア",VLOOKUP(R46,ア!$A:$C,2,FALSE),
IF(T46="イ",VLOOKUP(R46,イ!$A:$C,2,FALSE),
IF(T46="ウ",HLOOKUP(R46,ウ!$1:$6,4,FALSE),
IF(T46="エ",VLOOKUP(R46,エ!$A:$E,4,FALSE),""))))</f>
        <v>光村</v>
      </c>
      <c r="V45" s="311" t="str">
        <f xml:space="preserve">
IF(T46="ア",VLOOKUP(R46,ア!$A:$C,3,FALSE),
IF(T46="イ",VLOOKUP(R46,イ!$A:$C,3,FALSE),
IF(T46="ウ",HLOOKUP(R46,ウ!$1:$6,5,FALSE)&amp;HLOOKUP(R46,ウ!$1:$6,6,FALSE),
IF(T46="エ",VLOOKUP(R46,エ!$A:$E,4,FALSE),""))))</f>
        <v>中学道徳　３　きみが いちばん ひかるとき</v>
      </c>
      <c r="W45" s="313" t="s">
        <v>7681</v>
      </c>
      <c r="X45" s="315" t="s">
        <v>7867</v>
      </c>
      <c r="Y45" s="317" t="s">
        <v>7939</v>
      </c>
      <c r="Z45" s="351"/>
    </row>
    <row r="46" spans="1:26" s="184" customFormat="1" ht="23.4" customHeight="1" thickBot="1" x14ac:dyDescent="0.2">
      <c r="A46" s="226" t="s">
        <v>7894</v>
      </c>
      <c r="B46" s="353"/>
      <c r="C46" s="299" t="s">
        <v>7861</v>
      </c>
      <c r="D46" s="358"/>
      <c r="E46" s="360"/>
      <c r="F46" s="356"/>
      <c r="G46" s="357"/>
      <c r="H46" s="367"/>
      <c r="I46" s="227" t="s">
        <v>6103</v>
      </c>
      <c r="J46" s="353"/>
      <c r="K46" s="299" t="s">
        <v>7861</v>
      </c>
      <c r="L46" s="358"/>
      <c r="M46" s="360"/>
      <c r="N46" s="356"/>
      <c r="O46" s="357"/>
      <c r="P46" s="367"/>
      <c r="Q46" s="368"/>
      <c r="R46" s="225" t="s">
        <v>6105</v>
      </c>
      <c r="S46" s="304"/>
      <c r="T46" s="299" t="s">
        <v>7861</v>
      </c>
      <c r="U46" s="358"/>
      <c r="V46" s="360"/>
      <c r="W46" s="356"/>
      <c r="X46" s="357"/>
      <c r="Y46" s="364"/>
      <c r="Z46" s="361"/>
    </row>
    <row r="47" spans="1:26" s="187" customFormat="1" ht="23.4" customHeight="1" x14ac:dyDescent="0.45">
      <c r="A47" s="300" t="s">
        <v>7819</v>
      </c>
      <c r="B47" s="372" t="s">
        <v>7898</v>
      </c>
      <c r="C47" s="301" t="s">
        <v>7899</v>
      </c>
      <c r="D47" s="374" t="str">
        <f xml:space="preserve">
IF(C48="ア",VLOOKUP(A48,ア!$A:$C,2,FALSE),
IF(C48="イ",VLOOKUP(A48,イ!$A:$C,2,FALSE),
IF(C48="ウ",HLOOKUP(A48,ウ!$1:$6,4,FALSE),
IF(C48="エ",VLOOKUP(A48,エ!$A:$E,4,FALSE),""))))</f>
        <v>開隆堂</v>
      </c>
      <c r="E47" s="355" t="str">
        <f xml:space="preserve">
IF(C48="ア",VLOOKUP(A48,ア!$A:$C,3,FALSE),
IF(C48="イ",VLOOKUP(A48,イ!$A:$C,3,FALSE),
IF(C48="ウ",HLOOKUP(A48,ウ!$1:$6,5,FALSE)&amp;HLOOKUP(A48,ウ!$1:$6,6,FALSE),
IF(C48="エ",VLOOKUP(A48,エ!$A:$E,4,FALSE),""))))</f>
        <v>Sunshine English Course 1</v>
      </c>
      <c r="F47" s="359" t="s">
        <v>7681</v>
      </c>
      <c r="G47" s="362" t="s">
        <v>7867</v>
      </c>
      <c r="H47" s="370" t="s">
        <v>7868</v>
      </c>
      <c r="I47" s="302" t="s">
        <v>1955</v>
      </c>
      <c r="J47" s="372"/>
      <c r="K47" s="301"/>
      <c r="L47" s="374" t="str">
        <f xml:space="preserve">
IF(K48="ア",VLOOKUP(I48,ア!$A:$C,2,FALSE),
IF(K48="イ",VLOOKUP(I48,イ!$A:$C,2,FALSE),
IF(K48="ウ",HLOOKUP(I48,ウ!$1:$6,4,FALSE),
IF(K48="エ",VLOOKUP(I48,エ!$A:$E,4,FALSE),""))))</f>
        <v/>
      </c>
      <c r="M47" s="355" t="str">
        <f xml:space="preserve">
IF(K48="ア",VLOOKUP(I48,ア!$A:$C,3,FALSE),
IF(K48="イ",VLOOKUP(I48,イ!$A:$C,3,FALSE),
IF(K48="ウ",HLOOKUP(I48,ウ!$1:$6,5,FALSE)&amp;HLOOKUP(I48,ウ!$1:$6,6,FALSE),
IF(K48="エ",VLOOKUP(I48,エ!$A:$E,4,FALSE),""))))</f>
        <v/>
      </c>
      <c r="N47" s="359"/>
      <c r="O47" s="362"/>
      <c r="P47" s="370"/>
      <c r="Q47" s="371"/>
      <c r="R47" s="300" t="s">
        <v>1970</v>
      </c>
      <c r="S47" s="372"/>
      <c r="T47" s="301"/>
      <c r="U47" s="373" t="str">
        <f xml:space="preserve">
IF(T48="ア",VLOOKUP(R48,ア!$A:$C,2,FALSE),
IF(T48="イ",VLOOKUP(R48,イ!$A:$C,2,FALSE),
IF(T48="ウ",HLOOKUP(R48,ウ!$1:$6,4,FALSE),
IF(T48="エ",VLOOKUP(R48,エ!$A:$E,4,FALSE),""))))</f>
        <v/>
      </c>
      <c r="V47" s="369" t="str">
        <f xml:space="preserve">
IF(T48="ア",VLOOKUP(R48,ア!$A:$C,3,FALSE),
IF(T48="イ",VLOOKUP(R48,イ!$A:$C,3,FALSE),
IF(T48="ウ",HLOOKUP(R48,ウ!$1:$6,5,FALSE)&amp;HLOOKUP(R48,ウ!$1:$6,6,FALSE),
IF(T48="エ",VLOOKUP(R48,エ!$A:$E,4,FALSE),""))))</f>
        <v/>
      </c>
      <c r="W47" s="359"/>
      <c r="X47" s="362"/>
      <c r="Y47" s="363"/>
      <c r="Z47" s="354"/>
    </row>
    <row r="48" spans="1:26" s="187" customFormat="1" ht="23.4" customHeight="1" thickBot="1" x14ac:dyDescent="0.5">
      <c r="A48" s="225" t="s">
        <v>7900</v>
      </c>
      <c r="B48" s="304"/>
      <c r="C48" s="297" t="s">
        <v>7861</v>
      </c>
      <c r="D48" s="310"/>
      <c r="E48" s="312"/>
      <c r="F48" s="314"/>
      <c r="G48" s="316"/>
      <c r="H48" s="306"/>
      <c r="I48" s="228"/>
      <c r="J48" s="304"/>
      <c r="K48" s="297"/>
      <c r="L48" s="310"/>
      <c r="M48" s="312"/>
      <c r="N48" s="314"/>
      <c r="O48" s="316"/>
      <c r="P48" s="306"/>
      <c r="Q48" s="308"/>
      <c r="R48" s="226"/>
      <c r="S48" s="304"/>
      <c r="T48" s="297"/>
      <c r="U48" s="310"/>
      <c r="V48" s="312"/>
      <c r="W48" s="314"/>
      <c r="X48" s="316"/>
      <c r="Y48" s="318"/>
      <c r="Z48" s="352"/>
    </row>
    <row r="49" spans="1:26" s="187" customFormat="1" ht="23.4" customHeight="1" x14ac:dyDescent="0.45">
      <c r="A49" s="294" t="s">
        <v>7820</v>
      </c>
      <c r="B49" s="343" t="s">
        <v>7901</v>
      </c>
      <c r="C49" s="295" t="s">
        <v>7901</v>
      </c>
      <c r="D49" s="309" t="str">
        <f xml:space="preserve">
IF(C50="ア",VLOOKUP(A50,ア!$A:$C,2,FALSE),
IF(C50="イ",VLOOKUP(A50,イ!$A:$C,2,FALSE),
IF(C50="ウ",HLOOKUP(A50,ウ!$1:$6,4,FALSE),
IF(C50="エ",VLOOKUP(A50,エ!$A:$E,4,FALSE),""))))</f>
        <v>光村</v>
      </c>
      <c r="E49" s="311" t="str">
        <f xml:space="preserve">
IF(C50="ア",VLOOKUP(A50,ア!$A:$C,3,FALSE),
IF(C50="イ",VLOOKUP(A50,イ!$A:$C,3,FALSE),
IF(C50="ウ",HLOOKUP(A50,ウ!$1:$6,5,FALSE)&amp;HLOOKUP(A50,ウ!$1:$6,6,FALSE),
IF(C50="エ",VLOOKUP(A50,エ!$A:$E,4,FALSE),""))))</f>
        <v>中学道徳　１　きみが いちばん ひかるとき</v>
      </c>
      <c r="F49" s="313" t="s">
        <v>7681</v>
      </c>
      <c r="G49" s="315" t="s">
        <v>7867</v>
      </c>
      <c r="H49" s="305" t="s">
        <v>7868</v>
      </c>
      <c r="I49" s="298" t="s">
        <v>1956</v>
      </c>
      <c r="J49" s="34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4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51"/>
    </row>
    <row r="50" spans="1:26" s="187" customFormat="1" ht="23.4" customHeight="1" x14ac:dyDescent="0.45">
      <c r="A50" s="225" t="s">
        <v>7902</v>
      </c>
      <c r="B50" s="304"/>
      <c r="C50" s="297" t="s">
        <v>7861</v>
      </c>
      <c r="D50" s="310"/>
      <c r="E50" s="312"/>
      <c r="F50" s="314"/>
      <c r="G50" s="316"/>
      <c r="H50" s="306"/>
      <c r="I50" s="227"/>
      <c r="J50" s="304"/>
      <c r="K50" s="297"/>
      <c r="L50" s="310"/>
      <c r="M50" s="312"/>
      <c r="N50" s="314"/>
      <c r="O50" s="316"/>
      <c r="P50" s="306"/>
      <c r="Q50" s="308"/>
      <c r="R50" s="225"/>
      <c r="S50" s="304"/>
      <c r="T50" s="297"/>
      <c r="U50" s="310"/>
      <c r="V50" s="312"/>
      <c r="W50" s="314"/>
      <c r="X50" s="316"/>
      <c r="Y50" s="318"/>
      <c r="Z50" s="352"/>
    </row>
    <row r="51" spans="1:26" s="187" customFormat="1" ht="23.4" customHeight="1" x14ac:dyDescent="0.45">
      <c r="A51" s="294" t="s">
        <v>7821</v>
      </c>
      <c r="B51" s="34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4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4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51"/>
    </row>
    <row r="52" spans="1:26" s="187" customFormat="1" ht="23.4"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2"/>
    </row>
    <row r="53" spans="1:26" s="187" customFormat="1" ht="23.4" customHeight="1" x14ac:dyDescent="0.45">
      <c r="A53" s="294" t="s">
        <v>1953</v>
      </c>
      <c r="B53" s="34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4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4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51"/>
    </row>
    <row r="54" spans="1:26" s="187" customFormat="1" ht="23.4"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2"/>
    </row>
    <row r="55" spans="1:26" s="187" customFormat="1" ht="23.4" customHeight="1" x14ac:dyDescent="0.45">
      <c r="A55" s="294" t="s">
        <v>1954</v>
      </c>
      <c r="B55" s="34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4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4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51"/>
    </row>
    <row r="56" spans="1:26" s="187" customFormat="1" ht="23.4"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2"/>
    </row>
    <row r="57" spans="1:26" s="187" customFormat="1" ht="23.4" customHeight="1" x14ac:dyDescent="0.45">
      <c r="A57" s="294" t="s">
        <v>7822</v>
      </c>
      <c r="B57" s="34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4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4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51"/>
    </row>
    <row r="58" spans="1:26" s="187" customFormat="1" ht="23.4"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2"/>
    </row>
    <row r="59" spans="1:26" s="187" customFormat="1" ht="23.4" customHeight="1" x14ac:dyDescent="0.45">
      <c r="A59" s="294" t="s">
        <v>7823</v>
      </c>
      <c r="B59" s="34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4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4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51"/>
    </row>
    <row r="60" spans="1:26" s="187" customFormat="1" ht="23.4"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2"/>
    </row>
    <row r="61" spans="1:26" s="187" customFormat="1" ht="23.4" customHeight="1" x14ac:dyDescent="0.45">
      <c r="A61" s="294" t="s">
        <v>7824</v>
      </c>
      <c r="B61" s="34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4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4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51"/>
    </row>
    <row r="62" spans="1:26" s="187" customFormat="1" ht="23.4"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2"/>
    </row>
    <row r="63" spans="1:26" s="187" customFormat="1" ht="23.4" customHeight="1" x14ac:dyDescent="0.45">
      <c r="A63" s="294" t="s">
        <v>7825</v>
      </c>
      <c r="B63" s="34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4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4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51"/>
    </row>
    <row r="64" spans="1:26" s="187" customFormat="1" ht="23.4"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2"/>
    </row>
    <row r="65" spans="1:26" s="187" customFormat="1" ht="23.4" customHeight="1" x14ac:dyDescent="0.45">
      <c r="A65" s="294" t="s">
        <v>7826</v>
      </c>
      <c r="B65" s="34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4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4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51"/>
    </row>
    <row r="66" spans="1:26" s="187" customFormat="1" ht="23.4"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2"/>
    </row>
    <row r="67" spans="1:26" s="187" customFormat="1" ht="23.4" customHeight="1" x14ac:dyDescent="0.45">
      <c r="A67" s="294" t="s">
        <v>7827</v>
      </c>
      <c r="B67" s="34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4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4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51"/>
    </row>
    <row r="68" spans="1:26" s="187" customFormat="1" ht="23.4"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2"/>
    </row>
    <row r="69" spans="1:26" s="187" customFormat="1" ht="23.4" customHeight="1" x14ac:dyDescent="0.45">
      <c r="A69" s="294" t="s">
        <v>7828</v>
      </c>
      <c r="B69" s="34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4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4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51"/>
    </row>
    <row r="70" spans="1:26" s="187" customFormat="1" ht="23.4"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2"/>
    </row>
    <row r="71" spans="1:26" s="187" customFormat="1" ht="23.4" customHeight="1" x14ac:dyDescent="0.45">
      <c r="A71" s="294" t="s">
        <v>7829</v>
      </c>
      <c r="B71" s="34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4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4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51"/>
    </row>
    <row r="72" spans="1:26" s="187" customFormat="1" ht="23.4"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2"/>
    </row>
    <row r="73" spans="1:26" s="187" customFormat="1" ht="23.4" customHeight="1" x14ac:dyDescent="0.45">
      <c r="A73" s="294" t="s">
        <v>7830</v>
      </c>
      <c r="B73" s="34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4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4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51"/>
    </row>
    <row r="74" spans="1:26" s="187" customFormat="1" ht="23.4"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2"/>
    </row>
    <row r="75" spans="1:26" s="187" customFormat="1" ht="23.4" customHeight="1" x14ac:dyDescent="0.45">
      <c r="A75" s="294" t="s">
        <v>7831</v>
      </c>
      <c r="B75" s="34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4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4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51"/>
    </row>
    <row r="76" spans="1:26" s="184" customFormat="1" ht="23.4" customHeight="1" thickBot="1" x14ac:dyDescent="0.2">
      <c r="A76" s="226"/>
      <c r="B76" s="353"/>
      <c r="C76" s="299"/>
      <c r="D76" s="358"/>
      <c r="E76" s="360"/>
      <c r="F76" s="356"/>
      <c r="G76" s="357"/>
      <c r="H76" s="367"/>
      <c r="I76" s="228"/>
      <c r="J76" s="353"/>
      <c r="K76" s="299"/>
      <c r="L76" s="358"/>
      <c r="M76" s="360"/>
      <c r="N76" s="356"/>
      <c r="O76" s="357"/>
      <c r="P76" s="367"/>
      <c r="Q76" s="368"/>
      <c r="R76" s="226"/>
      <c r="S76" s="353"/>
      <c r="T76" s="299"/>
      <c r="U76" s="358"/>
      <c r="V76" s="360"/>
      <c r="W76" s="356"/>
      <c r="X76" s="357"/>
      <c r="Y76" s="364"/>
      <c r="Z76" s="361"/>
    </row>
    <row r="77" spans="1:26" s="187" customFormat="1" ht="23.4" customHeight="1" x14ac:dyDescent="0.45">
      <c r="A77" s="300" t="s">
        <v>7832</v>
      </c>
      <c r="B77" s="372"/>
      <c r="C77" s="301"/>
      <c r="D77" s="374" t="str">
        <f xml:space="preserve">
IF(C78="ア",VLOOKUP(A78,ア!$A:$C,2,FALSE),
IF(C78="イ",VLOOKUP(A78,イ!$A:$C,2,FALSE),
IF(C78="ウ",HLOOKUP(A78,ウ!$1:$6,4,FALSE),
IF(C78="エ",VLOOKUP(A78,エ!$A:$E,4,FALSE),""))))</f>
        <v/>
      </c>
      <c r="E77" s="355" t="str">
        <f xml:space="preserve">
IF(C78="ア",VLOOKUP(A78,ア!$A:$C,3,FALSE),
IF(C78="イ",VLOOKUP(A78,イ!$A:$C,3,FALSE),
IF(C78="ウ",HLOOKUP(A78,ウ!$1:$6,5,FALSE)&amp;HLOOKUP(A78,ウ!$1:$6,6,FALSE),
IF(C78="エ",VLOOKUP(A78,エ!$A:$E,4,FALSE),""))))</f>
        <v/>
      </c>
      <c r="F77" s="359"/>
      <c r="G77" s="362"/>
      <c r="H77" s="370"/>
      <c r="I77" s="302" t="s">
        <v>1987</v>
      </c>
      <c r="J77" s="372"/>
      <c r="K77" s="301"/>
      <c r="L77" s="374" t="str">
        <f xml:space="preserve">
IF(K78="ア",VLOOKUP(I78,ア!$A:$C,2,FALSE),
IF(K78="イ",VLOOKUP(I78,イ!$A:$C,2,FALSE),
IF(K78="ウ",HLOOKUP(I78,ウ!$1:$6,4,FALSE),
IF(K78="エ",VLOOKUP(I78,エ!$A:$E,4,FALSE),""))))</f>
        <v/>
      </c>
      <c r="M77" s="355" t="str">
        <f xml:space="preserve">
IF(K78="ア",VLOOKUP(I78,ア!$A:$C,3,FALSE),
IF(K78="イ",VLOOKUP(I78,イ!$A:$C,3,FALSE),
IF(K78="ウ",HLOOKUP(I78,ウ!$1:$6,5,FALSE)&amp;HLOOKUP(I78,ウ!$1:$6,6,FALSE),
IF(K78="エ",VLOOKUP(I78,エ!$A:$E,4,FALSE),""))))</f>
        <v/>
      </c>
      <c r="N77" s="359"/>
      <c r="O77" s="362"/>
      <c r="P77" s="370"/>
      <c r="Q77" s="371"/>
      <c r="R77" s="300" t="s">
        <v>2002</v>
      </c>
      <c r="S77" s="372"/>
      <c r="T77" s="301"/>
      <c r="U77" s="374" t="str">
        <f xml:space="preserve">
IF(T78="ア",VLOOKUP(R78,ア!$A:$C,2,FALSE),
IF(T78="イ",VLOOKUP(R78,イ!$A:$C,2,FALSE),
IF(T78="ウ",HLOOKUP(R78,ウ!$1:$6,4,FALSE),
IF(T78="エ",VLOOKUP(R78,エ!$A:$E,4,FALSE),""))))</f>
        <v/>
      </c>
      <c r="V77" s="355" t="str">
        <f xml:space="preserve">
IF(T78="ア",VLOOKUP(R78,ア!$A:$C,3,FALSE),
IF(T78="イ",VLOOKUP(R78,イ!$A:$C,3,FALSE),
IF(T78="ウ",HLOOKUP(R78,ウ!$1:$6,5,FALSE)&amp;HLOOKUP(R78,ウ!$1:$6,6,FALSE),
IF(T78="エ",VLOOKUP(R78,エ!$A:$E,4,FALSE),""))))</f>
        <v/>
      </c>
      <c r="W77" s="359"/>
      <c r="X77" s="362"/>
      <c r="Y77" s="363"/>
      <c r="Z77" s="354"/>
    </row>
    <row r="78" spans="1:26" s="187" customFormat="1" ht="23.4"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2"/>
    </row>
    <row r="79" spans="1:26" s="187" customFormat="1" ht="23.4" customHeight="1" x14ac:dyDescent="0.45">
      <c r="A79" s="294" t="s">
        <v>7833</v>
      </c>
      <c r="B79" s="34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4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4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51"/>
    </row>
    <row r="80" spans="1:26" s="187" customFormat="1" ht="23.4"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2"/>
    </row>
    <row r="81" spans="1:26" s="187" customFormat="1" ht="23.4" customHeight="1" x14ac:dyDescent="0.45">
      <c r="A81" s="294" t="s">
        <v>7834</v>
      </c>
      <c r="B81" s="34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4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4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51"/>
    </row>
    <row r="82" spans="1:26" s="187" customFormat="1" ht="23.4"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2"/>
    </row>
    <row r="83" spans="1:26" s="187" customFormat="1" ht="23.4" customHeight="1" x14ac:dyDescent="0.45">
      <c r="A83" s="294" t="s">
        <v>1985</v>
      </c>
      <c r="B83" s="34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4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4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51"/>
    </row>
    <row r="84" spans="1:26" s="187" customFormat="1" ht="23.4"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2"/>
    </row>
    <row r="85" spans="1:26" s="187" customFormat="1" ht="23.4" customHeight="1" x14ac:dyDescent="0.45">
      <c r="A85" s="294" t="s">
        <v>1986</v>
      </c>
      <c r="B85" s="34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4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4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51"/>
    </row>
    <row r="86" spans="1:26" s="187" customFormat="1" ht="23.4"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2"/>
    </row>
    <row r="87" spans="1:26" s="187" customFormat="1" ht="23.4" customHeight="1" x14ac:dyDescent="0.45">
      <c r="A87" s="294" t="s">
        <v>7835</v>
      </c>
      <c r="B87" s="34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4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4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51"/>
    </row>
    <row r="88" spans="1:26" s="187" customFormat="1" ht="23.4"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2"/>
    </row>
    <row r="89" spans="1:26" s="187" customFormat="1" ht="23.4" customHeight="1" x14ac:dyDescent="0.45">
      <c r="A89" s="294" t="s">
        <v>7836</v>
      </c>
      <c r="B89" s="34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4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4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51"/>
    </row>
    <row r="90" spans="1:26" s="187" customFormat="1" ht="23.4"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2"/>
    </row>
    <row r="91" spans="1:26" s="187" customFormat="1" ht="23.4" customHeight="1" x14ac:dyDescent="0.45">
      <c r="A91" s="294" t="s">
        <v>7837</v>
      </c>
      <c r="B91" s="34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4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4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51"/>
    </row>
    <row r="92" spans="1:26" s="187" customFormat="1" ht="23.4"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2"/>
    </row>
    <row r="93" spans="1:26" s="187" customFormat="1" ht="23.4" customHeight="1" x14ac:dyDescent="0.45">
      <c r="A93" s="294" t="s">
        <v>7838</v>
      </c>
      <c r="B93" s="34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4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4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51"/>
    </row>
    <row r="94" spans="1:26" s="187" customFormat="1" ht="23.4"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2"/>
    </row>
    <row r="95" spans="1:26" s="187" customFormat="1" ht="23.4" customHeight="1" x14ac:dyDescent="0.45">
      <c r="A95" s="294" t="s">
        <v>7839</v>
      </c>
      <c r="B95" s="34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4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4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51"/>
    </row>
    <row r="96" spans="1:26" s="187" customFormat="1" ht="23.4"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2"/>
    </row>
    <row r="97" spans="1:26" s="187" customFormat="1" ht="23.4" customHeight="1" x14ac:dyDescent="0.45">
      <c r="A97" s="294" t="s">
        <v>7840</v>
      </c>
      <c r="B97" s="34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4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4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51"/>
    </row>
    <row r="98" spans="1:26" s="187" customFormat="1" ht="23.4"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2"/>
    </row>
    <row r="99" spans="1:26" s="187" customFormat="1" ht="23.4" customHeight="1" x14ac:dyDescent="0.45">
      <c r="A99" s="294" t="s">
        <v>7841</v>
      </c>
      <c r="B99" s="34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4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4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51"/>
    </row>
    <row r="100" spans="1:26" s="187" customFormat="1" ht="23.4"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2"/>
    </row>
    <row r="101" spans="1:26" s="187" customFormat="1" ht="23.4" customHeight="1" x14ac:dyDescent="0.45">
      <c r="A101" s="294" t="s">
        <v>7842</v>
      </c>
      <c r="B101" s="34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4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4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51"/>
    </row>
    <row r="102" spans="1:26" s="187" customFormat="1" ht="23.4"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2"/>
    </row>
    <row r="103" spans="1:26" s="187" customFormat="1" ht="23.4" customHeight="1" x14ac:dyDescent="0.45">
      <c r="A103" s="294" t="s">
        <v>7843</v>
      </c>
      <c r="B103" s="34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4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4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51"/>
    </row>
    <row r="104" spans="1:26" s="187" customFormat="1" ht="23.4"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2"/>
    </row>
    <row r="105" spans="1:26" s="187" customFormat="1" ht="23.4" customHeight="1" x14ac:dyDescent="0.45">
      <c r="A105" s="294" t="s">
        <v>7844</v>
      </c>
      <c r="B105" s="34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4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4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51"/>
    </row>
    <row r="106" spans="1:26" s="184" customFormat="1" ht="23.4" customHeight="1" thickBot="1" x14ac:dyDescent="0.2">
      <c r="A106" s="226"/>
      <c r="B106" s="353"/>
      <c r="C106" s="299"/>
      <c r="D106" s="358"/>
      <c r="E106" s="360"/>
      <c r="F106" s="356"/>
      <c r="G106" s="357"/>
      <c r="H106" s="367"/>
      <c r="I106" s="228"/>
      <c r="J106" s="353"/>
      <c r="K106" s="299"/>
      <c r="L106" s="358"/>
      <c r="M106" s="360"/>
      <c r="N106" s="356"/>
      <c r="O106" s="357"/>
      <c r="P106" s="367"/>
      <c r="Q106" s="368"/>
      <c r="R106" s="226"/>
      <c r="S106" s="353"/>
      <c r="T106" s="299"/>
      <c r="U106" s="358"/>
      <c r="V106" s="360"/>
      <c r="W106" s="356"/>
      <c r="X106" s="357"/>
      <c r="Y106" s="364"/>
      <c r="Z106" s="361"/>
    </row>
    <row r="107" spans="1:26" s="187" customFormat="1" ht="23.4" customHeight="1" x14ac:dyDescent="0.45">
      <c r="A107" s="300" t="s">
        <v>7845</v>
      </c>
      <c r="B107" s="372"/>
      <c r="C107" s="301"/>
      <c r="D107" s="374" t="str">
        <f xml:space="preserve">
IF(C108="ア",VLOOKUP(A108,ア!$A:$C,2,FALSE),
IF(C108="イ",VLOOKUP(A108,イ!$A:$C,2,FALSE),
IF(C108="ウ",HLOOKUP(A108,ウ!$1:$6,4,FALSE),
IF(C108="エ",VLOOKUP(A108,エ!$A:$E,4,FALSE),""))))</f>
        <v/>
      </c>
      <c r="E107" s="355" t="str">
        <f xml:space="preserve">
IF(C108="ア",VLOOKUP(A108,ア!$A:$C,3,FALSE),
IF(C108="イ",VLOOKUP(A108,イ!$A:$C,3,FALSE),
IF(C108="ウ",HLOOKUP(A108,ウ!$1:$6,5,FALSE)&amp;HLOOKUP(A108,ウ!$1:$6,6,FALSE),
IF(C108="エ",VLOOKUP(A108,エ!$A:$E,4,FALSE),""))))</f>
        <v/>
      </c>
      <c r="F107" s="359"/>
      <c r="G107" s="362"/>
      <c r="H107" s="370"/>
      <c r="I107" s="302" t="s">
        <v>2112</v>
      </c>
      <c r="J107" s="372"/>
      <c r="K107" s="301"/>
      <c r="L107" s="374" t="str">
        <f xml:space="preserve">
IF(K108="ア",VLOOKUP(I108,ア!$A:$C,2,FALSE),
IF(K108="イ",VLOOKUP(I108,イ!$A:$C,2,FALSE),
IF(K108="ウ",HLOOKUP(I108,ウ!$1:$6,4,FALSE),
IF(K108="エ",VLOOKUP(I108,エ!$A:$E,4,FALSE),""))))</f>
        <v/>
      </c>
      <c r="M107" s="355" t="str">
        <f xml:space="preserve">
IF(K108="ア",VLOOKUP(I108,ア!$A:$C,3,FALSE),
IF(K108="イ",VLOOKUP(I108,イ!$A:$C,3,FALSE),
IF(K108="ウ",HLOOKUP(I108,ウ!$1:$6,5,FALSE)&amp;HLOOKUP(I108,ウ!$1:$6,6,FALSE),
IF(K108="エ",VLOOKUP(I108,エ!$A:$E,4,FALSE),""))))</f>
        <v/>
      </c>
      <c r="N107" s="359"/>
      <c r="O107" s="362"/>
      <c r="P107" s="370"/>
      <c r="Q107" s="371"/>
      <c r="R107" s="300" t="s">
        <v>2127</v>
      </c>
      <c r="S107" s="372"/>
      <c r="T107" s="301"/>
      <c r="U107" s="373" t="str">
        <f xml:space="preserve">
IF(T108="ア",VLOOKUP(R108,ア!$A:$C,2,FALSE),
IF(T108="イ",VLOOKUP(R108,イ!$A:$C,2,FALSE),
IF(T108="ウ",HLOOKUP(R108,ウ!$1:$6,4,FALSE),
IF(T108="エ",VLOOKUP(R108,エ!$A:$E,4,FALSE),""))))</f>
        <v/>
      </c>
      <c r="V107" s="369" t="str">
        <f xml:space="preserve">
IF(T108="ア",VLOOKUP(R108,ア!$A:$C,3,FALSE),
IF(T108="イ",VLOOKUP(R108,イ!$A:$C,3,FALSE),
IF(T108="ウ",HLOOKUP(R108,ウ!$1:$6,5,FALSE)&amp;HLOOKUP(R108,ウ!$1:$6,6,FALSE),
IF(T108="エ",VLOOKUP(R108,エ!$A:$E,4,FALSE),""))))</f>
        <v/>
      </c>
      <c r="W107" s="359"/>
      <c r="X107" s="362"/>
      <c r="Y107" s="363"/>
      <c r="Z107" s="354"/>
    </row>
    <row r="108" spans="1:26" s="187" customFormat="1" ht="23.4"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2"/>
    </row>
    <row r="109" spans="1:26" s="187" customFormat="1" ht="23.4" customHeight="1" x14ac:dyDescent="0.45">
      <c r="A109" s="294" t="s">
        <v>7846</v>
      </c>
      <c r="B109" s="34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4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4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51"/>
    </row>
    <row r="110" spans="1:26" s="187" customFormat="1" ht="23.4"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2"/>
    </row>
    <row r="111" spans="1:26" s="187" customFormat="1" ht="23.4" customHeight="1" x14ac:dyDescent="0.45">
      <c r="A111" s="294" t="s">
        <v>7847</v>
      </c>
      <c r="B111" s="34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4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4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51"/>
    </row>
    <row r="112" spans="1:26" s="187" customFormat="1" ht="23.4"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2"/>
    </row>
    <row r="113" spans="1:26" s="187" customFormat="1" ht="23.4" customHeight="1" x14ac:dyDescent="0.45">
      <c r="A113" s="294" t="s">
        <v>2099</v>
      </c>
      <c r="B113" s="34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4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4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51"/>
    </row>
    <row r="114" spans="1:26" s="187" customFormat="1" ht="23.4"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2"/>
    </row>
    <row r="115" spans="1:26" s="187" customFormat="1" ht="23.4" customHeight="1" x14ac:dyDescent="0.45">
      <c r="A115" s="294" t="s">
        <v>2101</v>
      </c>
      <c r="B115" s="34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4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4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51"/>
    </row>
    <row r="116" spans="1:26" s="187" customFormat="1" ht="23.4"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2"/>
    </row>
    <row r="117" spans="1:26" s="187" customFormat="1" ht="23.4" customHeight="1" x14ac:dyDescent="0.45">
      <c r="A117" s="294" t="s">
        <v>7848</v>
      </c>
      <c r="B117" s="34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4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4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51"/>
    </row>
    <row r="118" spans="1:26" s="187" customFormat="1" ht="23.4"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2"/>
    </row>
    <row r="119" spans="1:26" s="187" customFormat="1" ht="23.4" customHeight="1" x14ac:dyDescent="0.45">
      <c r="A119" s="294" t="s">
        <v>7849</v>
      </c>
      <c r="B119" s="34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4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4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51"/>
    </row>
    <row r="120" spans="1:26" s="187" customFormat="1" ht="23.4"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2"/>
    </row>
    <row r="121" spans="1:26" s="187" customFormat="1" ht="23.4" customHeight="1" x14ac:dyDescent="0.45">
      <c r="A121" s="294" t="s">
        <v>7850</v>
      </c>
      <c r="B121" s="34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4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4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51"/>
    </row>
    <row r="122" spans="1:26" s="187" customFormat="1" ht="23.4"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2"/>
    </row>
    <row r="123" spans="1:26" s="187" customFormat="1" ht="23.4" customHeight="1" x14ac:dyDescent="0.45">
      <c r="A123" s="294" t="s">
        <v>7851</v>
      </c>
      <c r="B123" s="34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4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4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51"/>
    </row>
    <row r="124" spans="1:26" s="187" customFormat="1" ht="23.4"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2"/>
    </row>
    <row r="125" spans="1:26" s="187" customFormat="1" ht="23.4" customHeight="1" x14ac:dyDescent="0.45">
      <c r="A125" s="294" t="s">
        <v>7852</v>
      </c>
      <c r="B125" s="34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4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4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51"/>
    </row>
    <row r="126" spans="1:26" s="187" customFormat="1" ht="23.4"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2"/>
    </row>
    <row r="127" spans="1:26" s="187" customFormat="1" ht="23.4" customHeight="1" x14ac:dyDescent="0.45">
      <c r="A127" s="294" t="s">
        <v>7853</v>
      </c>
      <c r="B127" s="34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4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4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51"/>
    </row>
    <row r="128" spans="1:26" s="187" customFormat="1" ht="23.4"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2"/>
    </row>
    <row r="129" spans="1:26" s="187" customFormat="1" ht="23.4" customHeight="1" x14ac:dyDescent="0.45">
      <c r="A129" s="294" t="s">
        <v>7854</v>
      </c>
      <c r="B129" s="34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4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4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51"/>
    </row>
    <row r="130" spans="1:26" s="187" customFormat="1" ht="23.4"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2"/>
    </row>
    <row r="131" spans="1:26" s="187" customFormat="1" ht="23.4" customHeight="1" x14ac:dyDescent="0.45">
      <c r="A131" s="294" t="s">
        <v>7855</v>
      </c>
      <c r="B131" s="34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4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4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51"/>
    </row>
    <row r="132" spans="1:26" s="187" customFormat="1" ht="23.4"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2"/>
    </row>
    <row r="133" spans="1:26" s="187" customFormat="1" ht="23.4" customHeight="1" x14ac:dyDescent="0.45">
      <c r="A133" s="294" t="s">
        <v>7856</v>
      </c>
      <c r="B133" s="34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4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4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51"/>
    </row>
    <row r="134" spans="1:26" s="187" customFormat="1" ht="23.4"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2"/>
    </row>
    <row r="135" spans="1:26" s="187" customFormat="1" ht="23.4" customHeight="1" x14ac:dyDescent="0.45">
      <c r="A135" s="294" t="s">
        <v>7857</v>
      </c>
      <c r="B135" s="34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4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4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51"/>
    </row>
    <row r="136" spans="1:26" s="184" customFormat="1" ht="23.4" customHeight="1" thickBot="1" x14ac:dyDescent="0.2">
      <c r="A136" s="226"/>
      <c r="B136" s="353"/>
      <c r="C136" s="299"/>
      <c r="D136" s="358"/>
      <c r="E136" s="360"/>
      <c r="F136" s="356"/>
      <c r="G136" s="357"/>
      <c r="H136" s="367"/>
      <c r="I136" s="228"/>
      <c r="J136" s="353"/>
      <c r="K136" s="299"/>
      <c r="L136" s="358"/>
      <c r="M136" s="360"/>
      <c r="N136" s="356"/>
      <c r="O136" s="357"/>
      <c r="P136" s="367"/>
      <c r="Q136" s="368"/>
      <c r="R136" s="226"/>
      <c r="S136" s="353"/>
      <c r="T136" s="299"/>
      <c r="U136" s="358"/>
      <c r="V136" s="360"/>
      <c r="W136" s="356"/>
      <c r="X136" s="357"/>
      <c r="Y136" s="364"/>
      <c r="Z136" s="361"/>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62" priority="5">
      <formula>$C18="オ"</formula>
    </cfRule>
    <cfRule type="expression" dxfId="61" priority="6">
      <formula>$I17="〇"</formula>
    </cfRule>
  </conditionalFormatting>
  <conditionalFormatting sqref="L17:M136">
    <cfRule type="expression" dxfId="60" priority="3">
      <formula>$K18="オ"</formula>
    </cfRule>
    <cfRule type="expression" dxfId="59" priority="4">
      <formula>$Q17="〇"</formula>
    </cfRule>
  </conditionalFormatting>
  <conditionalFormatting sqref="M1">
    <cfRule type="containsText" dxfId="58" priority="23" operator="containsText" text="採択">
      <formula>NOT(ISERROR(SEARCH("採択",M1)))</formula>
    </cfRule>
  </conditionalFormatting>
  <conditionalFormatting sqref="U17:V136">
    <cfRule type="expression" dxfId="57" priority="1">
      <formula>$T18="オ"</formula>
    </cfRule>
    <cfRule type="expression" dxfId="56"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堺聴覚支援学校</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国語１</v>
      </c>
      <c r="E3" s="286" t="s">
        <v>7648</v>
      </c>
      <c r="F3" s="286" t="str" cm="1">
        <f t="array" ref="F3:F32">IFERROR(_xlfn._xlws.FILTER($C$3:$C$182,($B$3:$B$182=F1)*($D$3:$D$182&lt;&gt;"〇")),"")</f>
        <v>国語１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row>
    <row r="6" spans="1:10" x14ac:dyDescent="0.45">
      <c r="A6" s="286" t="s">
        <v>2029</v>
      </c>
      <c r="B6" s="286" t="str">
        <f>様式4・中学部!C24</f>
        <v>ア</v>
      </c>
      <c r="C6" s="286" t="str">
        <f>様式4・中学部!E23</f>
        <v>社会科　中学生の地理　世界の姿と日本の国土</v>
      </c>
      <c r="E6" s="286" t="s">
        <v>7648</v>
      </c>
      <c r="F6" s="286" t="str">
        <v>社会科　中学生の地理　世界の姿と日本の国土</v>
      </c>
    </row>
    <row r="7" spans="1:10" x14ac:dyDescent="0.45">
      <c r="A7" s="286" t="s">
        <v>2032</v>
      </c>
      <c r="B7" s="286" t="str">
        <f>様式4・中学部!C26</f>
        <v>ア</v>
      </c>
      <c r="C7" s="286" t="str">
        <f>様式4・中学部!E25</f>
        <v>新編　新しい社会 歴史</v>
      </c>
      <c r="E7" s="286" t="s">
        <v>7648</v>
      </c>
      <c r="F7" s="286" t="str">
        <v>新編　新しい社会 歴史</v>
      </c>
    </row>
    <row r="8" spans="1:10" x14ac:dyDescent="0.45">
      <c r="A8" s="286" t="s">
        <v>2035</v>
      </c>
      <c r="B8" s="286" t="str">
        <f>様式4・中学部!C28</f>
        <v>ア</v>
      </c>
      <c r="C8" s="286" t="str">
        <f>様式4・中学部!E27</f>
        <v>新編　新しい社会 歴史</v>
      </c>
      <c r="E8" s="286" t="s">
        <v>7648</v>
      </c>
      <c r="F8" s="286" t="str">
        <v>新編　新しい社会 歴史</v>
      </c>
    </row>
    <row r="9" spans="1:10" x14ac:dyDescent="0.45">
      <c r="A9" s="286" t="s">
        <v>2038</v>
      </c>
      <c r="B9" s="286" t="str">
        <f>様式4・中学部!C30</f>
        <v>ア</v>
      </c>
      <c r="C9" s="286" t="str">
        <f>様式4・中学部!E29</f>
        <v xml:space="preserve">中学校社会科地図
</v>
      </c>
      <c r="E9" s="286" t="s">
        <v>7648</v>
      </c>
      <c r="F9" s="286" t="str">
        <v xml:space="preserve">中学校社会科地図
</v>
      </c>
    </row>
    <row r="10" spans="1:10" x14ac:dyDescent="0.45">
      <c r="A10" s="286" t="s">
        <v>2041</v>
      </c>
      <c r="B10" s="286" t="str">
        <f>様式4・中学部!C32</f>
        <v>ア</v>
      </c>
      <c r="C10" s="286" t="str">
        <f>様式4・中学部!E31</f>
        <v>新編　新しい数学 １　～MATH CONNECT　数学のつながり～</v>
      </c>
      <c r="E10" s="286" t="s">
        <v>7648</v>
      </c>
      <c r="F10" s="286" t="str">
        <v>新編　新しい数学 １　～MATH CONNECT　数学のつながり～</v>
      </c>
    </row>
    <row r="11" spans="1:10" x14ac:dyDescent="0.45">
      <c r="A11" s="286" t="s">
        <v>2044</v>
      </c>
      <c r="B11" s="286" t="str">
        <f>様式4・中学部!C34</f>
        <v>ア</v>
      </c>
      <c r="C11" s="286" t="str">
        <f>様式4・中学部!E33</f>
        <v>未来へひろがるサイエンス１</v>
      </c>
      <c r="E11" s="286" t="s">
        <v>7648</v>
      </c>
      <c r="F11" s="286" t="str">
        <v>未来へひろがるサイエンス１</v>
      </c>
    </row>
    <row r="12" spans="1:10" x14ac:dyDescent="0.45">
      <c r="A12" s="286" t="s">
        <v>2047</v>
      </c>
      <c r="B12" s="286" t="str">
        <f>様式4・中学部!C36</f>
        <v>ア</v>
      </c>
      <c r="C12" s="286" t="str">
        <f>様式4・中学部!E35</f>
        <v>中学生の音楽　１</v>
      </c>
      <c r="E12" s="286" t="s">
        <v>7648</v>
      </c>
      <c r="F12" s="286" t="str">
        <v>中学生の音楽　１</v>
      </c>
    </row>
    <row r="13" spans="1:10" x14ac:dyDescent="0.45">
      <c r="A13" s="286" t="s">
        <v>2050</v>
      </c>
      <c r="B13" s="286" t="str">
        <f>様式4・中学部!C38</f>
        <v>ア</v>
      </c>
      <c r="C13" s="286" t="str">
        <f>様式4・中学部!E37</f>
        <v xml:space="preserve">中学生の器楽
</v>
      </c>
      <c r="E13" s="286" t="s">
        <v>7648</v>
      </c>
      <c r="F13" s="286" t="str">
        <v xml:space="preserve">中学生の器楽
</v>
      </c>
    </row>
    <row r="14" spans="1:10" x14ac:dyDescent="0.45">
      <c r="A14" s="286" t="s">
        <v>2053</v>
      </c>
      <c r="B14" s="286" t="str">
        <f>様式4・中学部!C40</f>
        <v>ア</v>
      </c>
      <c r="C14" s="286" t="str">
        <f>様式4・中学部!E39</f>
        <v>美術１　美術との出会い</v>
      </c>
      <c r="E14" s="286" t="s">
        <v>7648</v>
      </c>
      <c r="F14" s="286" t="str">
        <v>美術１　美術との出会い</v>
      </c>
    </row>
    <row r="15" spans="1:10" x14ac:dyDescent="0.45">
      <c r="A15" s="286" t="s">
        <v>2056</v>
      </c>
      <c r="B15" s="286" t="str">
        <f>様式4・中学部!C42</f>
        <v>ア</v>
      </c>
      <c r="C15" s="286" t="str">
        <f>様式4・中学部!E41</f>
        <v>最新　中学校保健体育</v>
      </c>
      <c r="E15" s="286" t="s">
        <v>7648</v>
      </c>
      <c r="F15" s="286" t="str">
        <v>最新　中学校保健体育</v>
      </c>
    </row>
    <row r="16" spans="1:10" x14ac:dyDescent="0.45">
      <c r="A16" s="286" t="s">
        <v>2059</v>
      </c>
      <c r="B16" s="286" t="str">
        <f>様式4・中学部!C44</f>
        <v>ア</v>
      </c>
      <c r="C16" s="286" t="str">
        <f>様式4・中学部!E43</f>
        <v>新　技術・家庭　技術分野　明日を創造する
新　技術・家庭　技術分野　明日を創造する　スキルアシスト</v>
      </c>
      <c r="E16" s="286" t="s">
        <v>7648</v>
      </c>
      <c r="F16" s="286" t="str">
        <v>新　技術・家庭　技術分野　明日を創造する
新　技術・家庭　技術分野　明日を創造する　スキルアシスト</v>
      </c>
    </row>
    <row r="17" spans="1:6" x14ac:dyDescent="0.45">
      <c r="A17" s="286" t="s">
        <v>2062</v>
      </c>
      <c r="B17" s="286" t="str">
        <f>様式4・中学部!C46</f>
        <v>ア</v>
      </c>
      <c r="C17" s="286" t="str">
        <f>様式4・中学部!E45</f>
        <v>新　技術・家庭　家庭分野　暮らしを創造する</v>
      </c>
      <c r="E17" s="286" t="s">
        <v>7648</v>
      </c>
      <c r="F17" s="286" t="str">
        <v>新　技術・家庭　家庭分野　暮らしを創造する</v>
      </c>
    </row>
    <row r="18" spans="1:6" x14ac:dyDescent="0.45">
      <c r="A18" s="286" t="s">
        <v>2065</v>
      </c>
      <c r="B18" s="286" t="str">
        <f>様式4・中学部!C48</f>
        <v>ア</v>
      </c>
      <c r="C18" s="286" t="str">
        <f>様式4・中学部!E47</f>
        <v>Sunshine English Course 1</v>
      </c>
      <c r="E18" s="286" t="s">
        <v>7648</v>
      </c>
      <c r="F18" s="286" t="str">
        <v>Sunshine English Course 1</v>
      </c>
    </row>
    <row r="19" spans="1:6" x14ac:dyDescent="0.45">
      <c r="A19" s="286" t="s">
        <v>2066</v>
      </c>
      <c r="B19" s="286" t="str">
        <f>様式4・中学部!C50</f>
        <v>ア</v>
      </c>
      <c r="C19" s="286" t="str">
        <f>様式4・中学部!E49</f>
        <v>中学道徳　１　きみが いちばん ひかるとき</v>
      </c>
      <c r="E19" s="286" t="s">
        <v>7648</v>
      </c>
      <c r="F19" s="286" t="str">
        <v>中学道徳　１　きみが いちばん ひかるとき</v>
      </c>
    </row>
    <row r="20" spans="1:6" x14ac:dyDescent="0.45">
      <c r="A20" s="286" t="s">
        <v>2067</v>
      </c>
      <c r="B20" s="286">
        <f>様式4・中学部!C52</f>
        <v>0</v>
      </c>
      <c r="C20" s="286" t="str">
        <f>様式4・中学部!E51</f>
        <v/>
      </c>
      <c r="E20" s="286" t="s">
        <v>7648</v>
      </c>
      <c r="F20" s="286" t="str">
        <v>国語２</v>
      </c>
    </row>
    <row r="21" spans="1:6" x14ac:dyDescent="0.45">
      <c r="A21" s="286" t="s">
        <v>2068</v>
      </c>
      <c r="B21" s="286">
        <f>様式4・中学部!C54</f>
        <v>0</v>
      </c>
      <c r="C21" s="286" t="str">
        <f>様式4・中学部!E53</f>
        <v/>
      </c>
      <c r="E21" s="286" t="s">
        <v>7648</v>
      </c>
      <c r="F21" s="286" t="str">
        <v>新編　新しい数学 ２　～MATH CONNECT　数学のつながり～</v>
      </c>
    </row>
    <row r="22" spans="1:6" x14ac:dyDescent="0.45">
      <c r="A22" s="286" t="s">
        <v>2069</v>
      </c>
      <c r="B22" s="286">
        <f>様式4・中学部!C56</f>
        <v>0</v>
      </c>
      <c r="C22" s="286" t="str">
        <f>様式4・中学部!E55</f>
        <v/>
      </c>
      <c r="E22" s="286" t="s">
        <v>7648</v>
      </c>
      <c r="F22" s="286" t="str">
        <v>未来へひろがるサイエンス２</v>
      </c>
    </row>
    <row r="23" spans="1:6" x14ac:dyDescent="0.45">
      <c r="A23" s="286" t="s">
        <v>2070</v>
      </c>
      <c r="B23" s="286">
        <f>様式4・中学部!C58</f>
        <v>0</v>
      </c>
      <c r="C23" s="286" t="str">
        <f>様式4・中学部!E57</f>
        <v/>
      </c>
      <c r="E23" s="286" t="s">
        <v>7648</v>
      </c>
      <c r="F23" s="286" t="str">
        <v>中学生の音楽　２・３上
中学生の音楽　２・３下</v>
      </c>
    </row>
    <row r="24" spans="1:6" x14ac:dyDescent="0.45">
      <c r="A24" s="286" t="s">
        <v>2071</v>
      </c>
      <c r="B24" s="286">
        <f>様式4・中学部!C60</f>
        <v>0</v>
      </c>
      <c r="C24" s="286" t="str">
        <f>様式4・中学部!E59</f>
        <v/>
      </c>
      <c r="E24" s="286" t="s">
        <v>7648</v>
      </c>
      <c r="F24" s="286" t="str">
        <v>美術２・３上　学びの実感と深まり
美術２・３下　学びの探求と未来</v>
      </c>
    </row>
    <row r="25" spans="1:6" x14ac:dyDescent="0.45">
      <c r="A25" s="286" t="s">
        <v>2072</v>
      </c>
      <c r="B25" s="286">
        <f>様式4・中学部!C62</f>
        <v>0</v>
      </c>
      <c r="C25" s="286" t="str">
        <f>様式4・中学部!E61</f>
        <v/>
      </c>
      <c r="E25" s="286" t="s">
        <v>7648</v>
      </c>
      <c r="F25" s="286" t="str">
        <v>Sunshine English Course 2</v>
      </c>
    </row>
    <row r="26" spans="1:6" x14ac:dyDescent="0.45">
      <c r="A26" s="286" t="s">
        <v>2073</v>
      </c>
      <c r="B26" s="286">
        <f>様式4・中学部!C64</f>
        <v>0</v>
      </c>
      <c r="C26" s="286" t="str">
        <f>様式4・中学部!E63</f>
        <v/>
      </c>
      <c r="E26" s="286" t="s">
        <v>7648</v>
      </c>
      <c r="F26" s="286" t="str">
        <v>中学道徳　２　きみが いちばん ひかるとき</v>
      </c>
    </row>
    <row r="27" spans="1:6" x14ac:dyDescent="0.45">
      <c r="A27" s="286" t="s">
        <v>2074</v>
      </c>
      <c r="B27" s="286">
        <f>様式4・中学部!C66</f>
        <v>0</v>
      </c>
      <c r="C27" s="286" t="str">
        <f>様式4・中学部!E65</f>
        <v/>
      </c>
      <c r="E27" s="286" t="s">
        <v>7648</v>
      </c>
      <c r="F27" s="286" t="str">
        <v>国語３</v>
      </c>
    </row>
    <row r="28" spans="1:6" x14ac:dyDescent="0.45">
      <c r="A28" s="286" t="s">
        <v>2075</v>
      </c>
      <c r="B28" s="286">
        <f>様式4・中学部!C68</f>
        <v>0</v>
      </c>
      <c r="C28" s="286" t="str">
        <f>様式4・中学部!E67</f>
        <v/>
      </c>
      <c r="E28" s="286" t="s">
        <v>7648</v>
      </c>
      <c r="F28" s="286" t="str">
        <v>中学社会 公民 ともに生きる</v>
      </c>
    </row>
    <row r="29" spans="1:6" x14ac:dyDescent="0.45">
      <c r="A29" s="286" t="s">
        <v>2076</v>
      </c>
      <c r="B29" s="286">
        <f>様式4・中学部!C70</f>
        <v>0</v>
      </c>
      <c r="C29" s="286" t="str">
        <f>様式4・中学部!E69</f>
        <v/>
      </c>
      <c r="E29" s="286" t="s">
        <v>7648</v>
      </c>
      <c r="F29" s="286" t="str">
        <v>新編　新しい数学 ３　～MATH CONNECT　数学のつながり～</v>
      </c>
    </row>
    <row r="30" spans="1:6" x14ac:dyDescent="0.45">
      <c r="A30" s="286" t="s">
        <v>2077</v>
      </c>
      <c r="B30" s="286">
        <f>様式4・中学部!C72</f>
        <v>0</v>
      </c>
      <c r="C30" s="286" t="str">
        <f>様式4・中学部!E71</f>
        <v/>
      </c>
      <c r="E30" s="286" t="s">
        <v>7648</v>
      </c>
      <c r="F30" s="286" t="str">
        <v xml:space="preserve">未来へひろがるサイエンス３
</v>
      </c>
    </row>
    <row r="31" spans="1:6" x14ac:dyDescent="0.45">
      <c r="A31" s="286" t="s">
        <v>2078</v>
      </c>
      <c r="B31" s="286">
        <f>様式4・中学部!C74</f>
        <v>0</v>
      </c>
      <c r="C31" s="286" t="str">
        <f>様式4・中学部!E73</f>
        <v/>
      </c>
      <c r="E31" s="286" t="s">
        <v>7648</v>
      </c>
      <c r="F31" s="286" t="str">
        <v>Sunshine English Course 3</v>
      </c>
    </row>
    <row r="32" spans="1:6" x14ac:dyDescent="0.45">
      <c r="A32" s="286" t="s">
        <v>2079</v>
      </c>
      <c r="B32" s="286">
        <f>様式4・中学部!C76</f>
        <v>0</v>
      </c>
      <c r="C32" s="286" t="str">
        <f>様式4・中学部!E75</f>
        <v/>
      </c>
      <c r="E32" s="286" t="s">
        <v>7648</v>
      </c>
      <c r="F32" s="286" t="str">
        <v>中学道徳　３　きみが いちばん ひかるとき</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国語２</v>
      </c>
      <c r="D63" s="286">
        <f>様式4・中学部!Q17</f>
        <v>0</v>
      </c>
      <c r="E63" s="286" t="s">
        <v>7648</v>
      </c>
    </row>
    <row r="64" spans="1:5" x14ac:dyDescent="0.45">
      <c r="A64" s="286" t="s">
        <v>2024</v>
      </c>
      <c r="B64" s="286" t="str">
        <f>様式4・中学部!K20</f>
        <v>ア</v>
      </c>
      <c r="C64" s="286" t="str">
        <f>様式4・中学部!M19</f>
        <v>中学書写　一・二・三年</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新編　新しい数学 ２　～MATH CONNECT　数学のつながり～</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最新　中学校保健体育</v>
      </c>
      <c r="D73" s="286" t="str">
        <f>様式4・中学部!Q37</f>
        <v>〇</v>
      </c>
      <c r="E73" s="286" t="s">
        <v>7648</v>
      </c>
    </row>
    <row r="74" spans="1:5" x14ac:dyDescent="0.45">
      <c r="A74" s="286" t="s">
        <v>2054</v>
      </c>
      <c r="B74" s="286" t="str">
        <f>様式4・中学部!K40</f>
        <v>ア</v>
      </c>
      <c r="C74" s="286" t="str">
        <f>様式4・中学部!M39</f>
        <v>新　技術・家庭　技術分野　明日を創造する
新　技術・家庭　技術分野　明日を創造する　スキルアシスト</v>
      </c>
      <c r="D74" s="286" t="str">
        <f>様式4・中学部!Q39</f>
        <v>〇</v>
      </c>
      <c r="E74" s="286" t="s">
        <v>7648</v>
      </c>
    </row>
    <row r="75" spans="1:5" x14ac:dyDescent="0.45">
      <c r="A75" s="286" t="s">
        <v>2057</v>
      </c>
      <c r="B75" s="286" t="str">
        <f>様式4・中学部!K42</f>
        <v>ア</v>
      </c>
      <c r="C75" s="286" t="str">
        <f>様式4・中学部!M41</f>
        <v>新　技術・家庭　家庭分野　暮らしを創造する</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２　きみが いちばん ひかるとき</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国語３</v>
      </c>
      <c r="D123" s="286">
        <f>様式4・中学部!Z17</f>
        <v>0</v>
      </c>
    </row>
    <row r="124" spans="1:5" x14ac:dyDescent="0.45">
      <c r="A124" s="286" t="s">
        <v>2025</v>
      </c>
      <c r="B124" s="286" t="str">
        <f>様式4・中学部!T20</f>
        <v>ア</v>
      </c>
      <c r="C124" s="286" t="str">
        <f>様式4・中学部!V19</f>
        <v>中学書写　一・二・三年</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中学社会 公民 ともに生きる</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新編　新しい数学 ３　～MATH CONNECT　数学のつながり～</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最新　中学校保健体育</v>
      </c>
      <c r="D133" s="286" t="str">
        <f>様式4・中学部!Z37</f>
        <v>〇</v>
      </c>
    </row>
    <row r="134" spans="1:4" x14ac:dyDescent="0.45">
      <c r="A134" s="286" t="s">
        <v>2055</v>
      </c>
      <c r="B134" s="286" t="str">
        <f>様式4・中学部!T40</f>
        <v>ア</v>
      </c>
      <c r="C134" s="286" t="str">
        <f>様式4・中学部!V39</f>
        <v>新　技術・家庭　技術分野　明日を創造する
新　技術・家庭　技術分野　明日を創造する　スキルアシスト</v>
      </c>
      <c r="D134" s="286" t="str">
        <f>様式4・中学部!Z39</f>
        <v>〇</v>
      </c>
    </row>
    <row r="135" spans="1:4" x14ac:dyDescent="0.45">
      <c r="A135" s="286" t="s">
        <v>2058</v>
      </c>
      <c r="B135" s="286" t="str">
        <f>様式4・中学部!T42</f>
        <v>ア</v>
      </c>
      <c r="C135" s="286" t="str">
        <f>様式4・中学部!V41</f>
        <v>新　技術・家庭　家庭分野　暮らしを創造する</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３　きみが いちばん ひかるとき</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1" zoomScale="85" zoomScaleNormal="100" zoomScaleSheetLayoutView="85" workbookViewId="0">
      <selection sqref="A1:Z5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1" t="str">
        <f>様式4・中学部!W3</f>
        <v>中学部</v>
      </c>
      <c r="B1" s="382"/>
      <c r="C1" s="383" t="s">
        <v>5528</v>
      </c>
      <c r="D1" s="384"/>
      <c r="E1" s="157"/>
      <c r="F1" s="385"/>
      <c r="G1" s="385"/>
      <c r="H1" s="385"/>
      <c r="I1" s="385"/>
    </row>
    <row r="2" spans="1:9" ht="29.25" customHeight="1" x14ac:dyDescent="0.45">
      <c r="A2" s="386" t="str">
        <f>様式4・中学部!F1&amp;"図書選定理由一覧表（支援学校用）"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大阪府立"&amp;様式4・中学部!V3&amp;"　　　"&amp;様式4・中学部!W3</f>
        <v>学校名　　　大阪府立堺聴覚支援学校　　　中学部</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75" t="s">
        <v>2017</v>
      </c>
      <c r="B5" s="376"/>
      <c r="C5" s="377"/>
      <c r="D5" s="171"/>
      <c r="E5" s="171"/>
    </row>
    <row r="6" spans="1:9" ht="20.55" customHeight="1" x14ac:dyDescent="0.45">
      <c r="A6" s="378"/>
      <c r="B6" s="379"/>
      <c r="C6" s="380"/>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全</v>
      </c>
      <c r="I8" s="197" t="s">
        <v>7918</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7919</v>
      </c>
    </row>
    <row r="10" spans="1:9" ht="80.099999999999994" customHeight="1" x14ac:dyDescent="0.45">
      <c r="A10" s="176">
        <v>3</v>
      </c>
      <c r="B10" s="177" t="s">
        <v>2026</v>
      </c>
      <c r="C10" s="178" t="str">
        <f>IF(B10="","",VLOOKUP(B10,様式4・中学部!$A$17:$H$136,2,FALSE))</f>
        <v>社会
(地理)</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ＡＢ</v>
      </c>
      <c r="I10" s="197" t="s">
        <v>7920</v>
      </c>
    </row>
    <row r="11" spans="1:9" ht="80.099999999999994" customHeight="1" x14ac:dyDescent="0.45">
      <c r="A11" s="176">
        <v>4</v>
      </c>
      <c r="B11" s="177" t="s">
        <v>2029</v>
      </c>
      <c r="C11" s="178" t="str">
        <f>IF(B11="","",VLOOKUP(B11,様式4・中学部!$A$17:$H$136,2,FALSE))</f>
        <v>社会
(地理)</v>
      </c>
      <c r="D11" s="178" t="str">
        <f>IF(B11="","",VLOOKUP(B11,様式4・中学部!$A$17:$H$136,3,FALSE))</f>
        <v>地理</v>
      </c>
      <c r="E11" s="178" t="str">
        <f>IF(B11="","",VLOOKUP(B11,様式4・中学部!$A$17:$H$136,4,FALSE))</f>
        <v>帝国</v>
      </c>
      <c r="F11" s="179" t="str">
        <f>IF(B11="","",VLOOKUP(B11,様式4・中学部!$A$17:$H$136,5,FALSE))</f>
        <v>社会科　中学生の地理　世界の姿と日本の国土</v>
      </c>
      <c r="G11" s="179" t="str">
        <f>IF(B11="","",VLOOKUP(B11,様式4・中学部!$A$17:$H$136,6,FALSE))</f>
        <v>凖</v>
      </c>
      <c r="H11" s="179" t="str">
        <f>IF(B11="","",VLOOKUP(B11,様式4・中学部!$A$17:$H$136,7,FALSE))</f>
        <v>Ｃ</v>
      </c>
      <c r="I11" s="197" t="s">
        <v>7920</v>
      </c>
    </row>
    <row r="12" spans="1:9" ht="80.099999999999994" customHeight="1" x14ac:dyDescent="0.45">
      <c r="A12" s="176">
        <v>5</v>
      </c>
      <c r="B12" s="177" t="s">
        <v>2032</v>
      </c>
      <c r="C12" s="178" t="str">
        <f>IF(B12="","",VLOOKUP(B12,様式4・中学部!$A$17:$H$136,2,FALSE))</f>
        <v>社会
(歴史)</v>
      </c>
      <c r="D12" s="178" t="str">
        <f>IF(B12="","",VLOOKUP(B12,様式4・中学部!$A$17:$H$136,3,FALSE))</f>
        <v>歴史</v>
      </c>
      <c r="E12" s="178" t="str">
        <f>IF(B12="","",VLOOKUP(B12,様式4・中学部!$A$17:$H$136,4,FALSE))</f>
        <v>東書</v>
      </c>
      <c r="F12" s="179" t="str">
        <f>IF(B12="","",VLOOKUP(B12,様式4・中学部!$A$17:$H$136,5,FALSE))</f>
        <v>新編　新しい社会 歴史</v>
      </c>
      <c r="G12" s="179" t="str">
        <f>IF(B12="","",VLOOKUP(B12,様式4・中学部!$A$17:$H$136,6,FALSE))</f>
        <v>凖</v>
      </c>
      <c r="H12" s="179" t="str">
        <f>IF(B12="","",VLOOKUP(B12,様式4・中学部!$A$17:$H$136,7,FALSE))</f>
        <v>ＡＢ</v>
      </c>
      <c r="I12" s="197" t="s">
        <v>7921</v>
      </c>
    </row>
    <row r="13" spans="1:9" ht="80.099999999999994" customHeight="1" x14ac:dyDescent="0.45">
      <c r="A13" s="176">
        <v>6</v>
      </c>
      <c r="B13" s="177" t="s">
        <v>2035</v>
      </c>
      <c r="C13" s="178" t="str">
        <f>IF(B13="","",VLOOKUP(B13,様式4・中学部!$A$17:$H$136,2,FALSE))</f>
        <v>社会
(歴史)</v>
      </c>
      <c r="D13" s="178" t="str">
        <f>IF(B13="","",VLOOKUP(B13,様式4・中学部!$A$17:$H$136,3,FALSE))</f>
        <v>歴史</v>
      </c>
      <c r="E13" s="178" t="str">
        <f>IF(B13="","",VLOOKUP(B13,様式4・中学部!$A$17:$H$136,4,FALSE))</f>
        <v>東書</v>
      </c>
      <c r="F13" s="179" t="str">
        <f>IF(B13="","",VLOOKUP(B13,様式4・中学部!$A$17:$H$136,5,FALSE))</f>
        <v>新編　新しい社会 歴史</v>
      </c>
      <c r="G13" s="179" t="str">
        <f>IF(B13="","",VLOOKUP(B13,様式4・中学部!$A$17:$H$136,6,FALSE))</f>
        <v>凖</v>
      </c>
      <c r="H13" s="179" t="str">
        <f>IF(B13="","",VLOOKUP(B13,様式4・中学部!$A$17:$H$136,7,FALSE))</f>
        <v>Ｃ</v>
      </c>
      <c r="I13" s="197" t="s">
        <v>7921</v>
      </c>
    </row>
    <row r="14" spans="1:9" ht="80.099999999999994" customHeight="1" x14ac:dyDescent="0.45">
      <c r="A14" s="176">
        <v>7</v>
      </c>
      <c r="B14" s="177" t="s">
        <v>2038</v>
      </c>
      <c r="C14" s="178" t="str">
        <f>IF(B14="","",VLOOKUP(B14,様式4・中学部!$A$17:$H$136,2,FALSE))</f>
        <v>社会
(地図)</v>
      </c>
      <c r="D14" s="178" t="str">
        <f>IF(B14="","",VLOOKUP(B14,様式4・中学部!$A$17:$H$136,3,FALSE))</f>
        <v>地図</v>
      </c>
      <c r="E14" s="178" t="str">
        <f>IF(B14="","",VLOOKUP(B14,様式4・中学部!$A$17:$H$136,4,FALSE))</f>
        <v>帝国</v>
      </c>
      <c r="F14" s="179" t="str">
        <f>IF(B14="","",VLOOKUP(B14,様式4・中学部!$A$17:$H$136,5,FALSE))</f>
        <v xml:space="preserve">中学校社会科地図
</v>
      </c>
      <c r="G14" s="179" t="str">
        <f>IF(B14="","",VLOOKUP(B14,様式4・中学部!$A$17:$H$136,6,FALSE))</f>
        <v>凖</v>
      </c>
      <c r="H14" s="179" t="str">
        <f>IF(B14="","",VLOOKUP(B14,様式4・中学部!$A$17:$H$136,7,FALSE))</f>
        <v>全</v>
      </c>
      <c r="I14" s="197" t="s">
        <v>7922</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東書</v>
      </c>
      <c r="F15" s="179" t="str">
        <f>IF(B15="","",VLOOKUP(B15,様式4・中学部!$A$17:$H$136,5,FALSE))</f>
        <v>新編　新しい数学 １　～MATH CONNECT　数学のつながり～</v>
      </c>
      <c r="G15" s="179" t="str">
        <f>IF(B15="","",VLOOKUP(B15,様式4・中学部!$A$17:$H$136,6,FALSE))</f>
        <v>凖</v>
      </c>
      <c r="H15" s="179" t="str">
        <f>IF(B15="","",VLOOKUP(B15,様式4・中学部!$A$17:$H$136,7,FALSE))</f>
        <v>全</v>
      </c>
      <c r="I15" s="197" t="s">
        <v>7923</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啓林館</v>
      </c>
      <c r="F16" s="179" t="str">
        <f>IF(B16="","",VLOOKUP(B16,様式4・中学部!$A$17:$H$136,5,FALSE))</f>
        <v>未来へひろがるサイエンス１</v>
      </c>
      <c r="G16" s="179" t="str">
        <f>IF(B16="","",VLOOKUP(B16,様式4・中学部!$A$17:$H$136,6,FALSE))</f>
        <v>凖</v>
      </c>
      <c r="H16" s="179" t="str">
        <f>IF(B16="","",VLOOKUP(B16,様式4・中学部!$A$17:$H$136,7,FALSE))</f>
        <v>全</v>
      </c>
      <c r="I16" s="197" t="s">
        <v>7925</v>
      </c>
    </row>
    <row r="17" spans="1:9" ht="80.099999999999994" customHeight="1" x14ac:dyDescent="0.45">
      <c r="A17" s="176">
        <v>10</v>
      </c>
      <c r="B17" s="177" t="s">
        <v>2047</v>
      </c>
      <c r="C17" s="178" t="str">
        <f>IF(B17="","",VLOOKUP(B17,様式4・中学部!$A$17:$H$136,2,FALSE))</f>
        <v>音楽
(一般)</v>
      </c>
      <c r="D17" s="178" t="str">
        <f>IF(B17="","",VLOOKUP(B17,様式4・中学部!$A$17:$H$136,3,FALSE))</f>
        <v>音楽</v>
      </c>
      <c r="E17" s="178" t="str">
        <f>IF(B17="","",VLOOKUP(B17,様式4・中学部!$A$17:$H$136,4,FALSE))</f>
        <v>教芸</v>
      </c>
      <c r="F17" s="179" t="str">
        <f>IF(B17="","",VLOOKUP(B17,様式4・中学部!$A$17:$H$136,5,FALSE))</f>
        <v>中学生の音楽　１</v>
      </c>
      <c r="G17" s="179" t="str">
        <f>IF(B17="","",VLOOKUP(B17,様式4・中学部!$A$17:$H$136,6,FALSE))</f>
        <v>凖</v>
      </c>
      <c r="H17" s="179" t="str">
        <f>IF(B17="","",VLOOKUP(B17,様式4・中学部!$A$17:$H$136,7,FALSE))</f>
        <v>全</v>
      </c>
      <c r="I17" s="197" t="s">
        <v>7926</v>
      </c>
    </row>
    <row r="18" spans="1:9" ht="80.099999999999994" customHeight="1" x14ac:dyDescent="0.45">
      <c r="A18" s="176">
        <v>11</v>
      </c>
      <c r="B18" s="177" t="s">
        <v>2050</v>
      </c>
      <c r="C18" s="178" t="str">
        <f>IF(B18="","",VLOOKUP(B18,様式4・中学部!$A$17:$H$136,2,FALSE))</f>
        <v>音楽
(器楽)</v>
      </c>
      <c r="D18" s="178" t="str">
        <f>IF(B18="","",VLOOKUP(B18,様式4・中学部!$A$17:$H$136,3,FALSE))</f>
        <v>器楽</v>
      </c>
      <c r="E18" s="178" t="str">
        <f>IF(B18="","",VLOOKUP(B18,様式4・中学部!$A$17:$H$136,4,FALSE))</f>
        <v>教芸</v>
      </c>
      <c r="F18" s="179" t="str">
        <f>IF(B18="","",VLOOKUP(B18,様式4・中学部!$A$17:$H$136,5,FALSE))</f>
        <v xml:space="preserve">中学生の器楽
</v>
      </c>
      <c r="G18" s="179" t="str">
        <f>IF(B18="","",VLOOKUP(B18,様式4・中学部!$A$17:$H$136,6,FALSE))</f>
        <v>凖</v>
      </c>
      <c r="H18" s="179" t="str">
        <f>IF(B18="","",VLOOKUP(B18,様式4・中学部!$A$17:$H$136,7,FALSE))</f>
        <v>全</v>
      </c>
      <c r="I18" s="197" t="s">
        <v>7927</v>
      </c>
    </row>
    <row r="19" spans="1:9" ht="80.099999999999994" customHeight="1" x14ac:dyDescent="0.45">
      <c r="A19" s="176">
        <v>12</v>
      </c>
      <c r="B19" s="177" t="s">
        <v>2053</v>
      </c>
      <c r="C19" s="178" t="str">
        <f>IF(B19="","",VLOOKUP(B19,様式4・中学部!$A$17:$H$136,2,FALSE))</f>
        <v>美術</v>
      </c>
      <c r="D19" s="178" t="str">
        <f>IF(B19="","",VLOOKUP(B19,様式4・中学部!$A$17:$H$136,3,FALSE))</f>
        <v>美術</v>
      </c>
      <c r="E19" s="178" t="str">
        <f>IF(B19="","",VLOOKUP(B19,様式4・中学部!$A$17:$H$136,4,FALSE))</f>
        <v>日文</v>
      </c>
      <c r="F19" s="179" t="str">
        <f>IF(B19="","",VLOOKUP(B19,様式4・中学部!$A$17:$H$136,5,FALSE))</f>
        <v>美術１　美術との出会い</v>
      </c>
      <c r="G19" s="179" t="str">
        <f>IF(B19="","",VLOOKUP(B19,様式4・中学部!$A$17:$H$136,6,FALSE))</f>
        <v>凖</v>
      </c>
      <c r="H19" s="179" t="str">
        <f>IF(B19="","",VLOOKUP(B19,様式4・中学部!$A$17:$H$136,7,FALSE))</f>
        <v>全</v>
      </c>
      <c r="I19" s="197" t="s">
        <v>7928</v>
      </c>
    </row>
    <row r="20" spans="1:9" ht="80.099999999999994" customHeight="1" x14ac:dyDescent="0.45">
      <c r="A20" s="176">
        <v>13</v>
      </c>
      <c r="B20" s="177" t="s">
        <v>2056</v>
      </c>
      <c r="C20" s="178" t="str">
        <f>IF(B20="","",VLOOKUP(B20,様式4・中学部!$A$17:$H$136,2,FALSE))</f>
        <v>保健
体育</v>
      </c>
      <c r="D20" s="178" t="str">
        <f>IF(B20="","",VLOOKUP(B20,様式4・中学部!$A$17:$H$136,3,FALSE))</f>
        <v>保体</v>
      </c>
      <c r="E20" s="178" t="str">
        <f>IF(B20="","",VLOOKUP(B20,様式4・中学部!$A$17:$H$136,4,FALSE))</f>
        <v>大修館</v>
      </c>
      <c r="F20" s="179" t="str">
        <f>IF(B20="","",VLOOKUP(B20,様式4・中学部!$A$17:$H$136,5,FALSE))</f>
        <v>最新　中学校保健体育</v>
      </c>
      <c r="G20" s="179" t="str">
        <f>IF(B20="","",VLOOKUP(B20,様式4・中学部!$A$17:$H$136,6,FALSE))</f>
        <v>凖</v>
      </c>
      <c r="H20" s="179" t="str">
        <f>IF(B20="","",VLOOKUP(B20,様式4・中学部!$A$17:$H$136,7,FALSE))</f>
        <v>全</v>
      </c>
      <c r="I20" s="197" t="s">
        <v>7929</v>
      </c>
    </row>
    <row r="21" spans="1:9" ht="80.099999999999994" customHeight="1" x14ac:dyDescent="0.45">
      <c r="A21" s="176">
        <v>14</v>
      </c>
      <c r="B21" s="177" t="s">
        <v>2059</v>
      </c>
      <c r="C21" s="178" t="str">
        <f>IF(B21="","",VLOOKUP(B21,様式4・中学部!$A$17:$H$136,2,FALSE))</f>
        <v>技術家庭
(技術分野)</v>
      </c>
      <c r="D21" s="178" t="str">
        <f>IF(B21="","",VLOOKUP(B21,様式4・中学部!$A$17:$H$136,3,FALSE))</f>
        <v>技術</v>
      </c>
      <c r="E21" s="178" t="str">
        <f>IF(B21="","",VLOOKUP(B21,様式4・中学部!$A$17:$H$136,4,FALSE))</f>
        <v>教図</v>
      </c>
      <c r="F21" s="179" t="str">
        <f>IF(B21="","",VLOOKUP(B21,様式4・中学部!$A$17:$H$136,5,FALSE))</f>
        <v>新　技術・家庭　技術分野　明日を創造する
新　技術・家庭　技術分野　明日を創造する　スキルアシスト</v>
      </c>
      <c r="G21" s="179" t="str">
        <f>IF(B21="","",VLOOKUP(B21,様式4・中学部!$A$17:$H$136,6,FALSE))</f>
        <v>凖</v>
      </c>
      <c r="H21" s="179" t="str">
        <f>IF(B21="","",VLOOKUP(B21,様式4・中学部!$A$17:$H$136,7,FALSE))</f>
        <v>全</v>
      </c>
      <c r="I21" s="197" t="s">
        <v>7932</v>
      </c>
    </row>
    <row r="22" spans="1:9" ht="80.099999999999994" customHeight="1" x14ac:dyDescent="0.45">
      <c r="A22" s="176">
        <v>15</v>
      </c>
      <c r="B22" s="177" t="s">
        <v>2062</v>
      </c>
      <c r="C22" s="178" t="str">
        <f>IF(B22="","",VLOOKUP(B22,様式4・中学部!$A$17:$H$136,2,FALSE))</f>
        <v>技術家庭
（家庭分野）</v>
      </c>
      <c r="D22" s="178" t="str">
        <f>IF(B22="","",VLOOKUP(B22,様式4・中学部!$A$17:$H$136,3,FALSE))</f>
        <v>家庭</v>
      </c>
      <c r="E22" s="178" t="str">
        <f>IF(B22="","",VLOOKUP(B22,様式4・中学部!$A$17:$H$136,4,FALSE))</f>
        <v>教図</v>
      </c>
      <c r="F22" s="179" t="str">
        <f>IF(B22="","",VLOOKUP(B22,様式4・中学部!$A$17:$H$136,5,FALSE))</f>
        <v>新　技術・家庭　家庭分野　暮らしを創造する</v>
      </c>
      <c r="G22" s="179" t="str">
        <f>IF(B22="","",VLOOKUP(B22,様式4・中学部!$A$17:$H$136,6,FALSE))</f>
        <v>凖</v>
      </c>
      <c r="H22" s="179" t="str">
        <f>IF(B22="","",VLOOKUP(B22,様式4・中学部!$A$17:$H$136,7,FALSE))</f>
        <v>全</v>
      </c>
      <c r="I22" s="197" t="s">
        <v>7933</v>
      </c>
    </row>
    <row r="23" spans="1:9" ht="80.099999999999994" customHeight="1" x14ac:dyDescent="0.45">
      <c r="A23" s="176">
        <v>16</v>
      </c>
      <c r="B23" s="177" t="s">
        <v>2065</v>
      </c>
      <c r="C23" s="178" t="str">
        <f>IF(B23="","",VLOOKUP(B23,様式4・中学部!$A$17:$H$136,2,FALSE))</f>
        <v>外国語</v>
      </c>
      <c r="D23" s="178" t="str">
        <f>IF(B23="","",VLOOKUP(B23,様式4・中学部!$A$17:$H$136,3,FALSE))</f>
        <v>英語</v>
      </c>
      <c r="E23" s="178" t="str">
        <f>IF(B23="","",VLOOKUP(B23,様式4・中学部!$A$17:$H$136,4,FALSE))</f>
        <v>開隆堂</v>
      </c>
      <c r="F23" s="179" t="str">
        <f>IF(B23="","",VLOOKUP(B23,様式4・中学部!$A$17:$H$136,5,FALSE))</f>
        <v>Sunshine English Course 1</v>
      </c>
      <c r="G23" s="179" t="str">
        <f>IF(B23="","",VLOOKUP(B23,様式4・中学部!$A$17:$H$136,6,FALSE))</f>
        <v>凖</v>
      </c>
      <c r="H23" s="179" t="str">
        <f>IF(B23="","",VLOOKUP(B23,様式4・中学部!$A$17:$H$136,7,FALSE))</f>
        <v>全</v>
      </c>
      <c r="I23" s="197" t="s">
        <v>7934</v>
      </c>
    </row>
    <row r="24" spans="1:9" ht="80.099999999999994" customHeight="1" x14ac:dyDescent="0.45">
      <c r="A24" s="176">
        <v>17</v>
      </c>
      <c r="B24" s="177" t="s">
        <v>2066</v>
      </c>
      <c r="C24" s="178" t="str">
        <f>IF(B24="","",VLOOKUP(B24,様式4・中学部!$A$17:$H$136,2,FALSE))</f>
        <v>道徳</v>
      </c>
      <c r="D24" s="178" t="str">
        <f>IF(B24="","",VLOOKUP(B24,様式4・中学部!$A$17:$H$136,3,FALSE))</f>
        <v>道徳</v>
      </c>
      <c r="E24" s="178" t="str">
        <f>IF(B24="","",VLOOKUP(B24,様式4・中学部!$A$17:$H$136,4,FALSE))</f>
        <v>光村</v>
      </c>
      <c r="F24" s="179" t="str">
        <f>IF(B24="","",VLOOKUP(B24,様式4・中学部!$A$17:$H$136,5,FALSE))</f>
        <v>中学道徳　１　きみが いちばん ひかるとき</v>
      </c>
      <c r="G24" s="179" t="str">
        <f>IF(B24="","",VLOOKUP(B24,様式4・中学部!$A$17:$H$136,6,FALSE))</f>
        <v>凖</v>
      </c>
      <c r="H24" s="179" t="str">
        <f>IF(B24="","",VLOOKUP(B24,様式4・中学部!$A$17:$H$136,7,FALSE))</f>
        <v>全</v>
      </c>
      <c r="I24" s="197" t="s">
        <v>7935</v>
      </c>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61"/>
  <sheetViews>
    <sheetView view="pageBreakPreview" topLeftCell="A3" zoomScale="85" zoomScaleNormal="100" zoomScaleSheetLayoutView="85" workbookViewId="0">
      <selection sqref="A1:Z5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様式4・中学部!W3</f>
        <v>中学部</v>
      </c>
      <c r="B1" s="398"/>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大阪府立堺聴覚支援学校　　　中学部</v>
      </c>
      <c r="G3" s="395"/>
      <c r="H3" s="395"/>
    </row>
    <row r="4" spans="1:8" s="35" customFormat="1" ht="20.55" customHeight="1" x14ac:dyDescent="0.2">
      <c r="A4" s="158"/>
      <c r="B4" s="158"/>
      <c r="C4" s="159"/>
      <c r="D4" s="159"/>
      <c r="E4" s="159"/>
      <c r="F4" s="401"/>
      <c r="G4" s="401"/>
      <c r="H4" s="401"/>
    </row>
    <row r="5" spans="1:8" s="35" customFormat="1" ht="20.55" customHeight="1" x14ac:dyDescent="0.2">
      <c r="A5" s="394" t="s">
        <v>2017</v>
      </c>
      <c r="B5" s="394"/>
      <c r="C5" s="394"/>
      <c r="D5" s="159"/>
      <c r="E5" s="159"/>
      <c r="F5" s="285" t="s">
        <v>7714</v>
      </c>
      <c r="G5" s="285"/>
      <c r="H5" s="285"/>
    </row>
    <row r="6" spans="1:8" ht="20.55" customHeight="1" x14ac:dyDescent="0.45">
      <c r="A6" s="394"/>
      <c r="B6" s="394"/>
      <c r="C6" s="394"/>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IF(B8="","",VLOOKUP(B8,様式4・中学部!$A$17:$H$136,2,FALSE))</f>
        <v/>
      </c>
      <c r="D8" s="388" t="str">
        <f>IF(B8="","",VLOOKUP(B8,様式4・中学部!$A$17:$H$136,3,FALSE))</f>
        <v/>
      </c>
      <c r="E8" s="166" t="str">
        <f>IF(B8="","",VLOOKUP(B8,様式4・中学部!$A$17:$H$136,4,FALSE))</f>
        <v/>
      </c>
      <c r="F8" s="167" t="str">
        <f>IF(B8="","",VLOOKUP(B8,様式4・中学部!$A$17:$H$136,5,FALSE))</f>
        <v/>
      </c>
      <c r="G8" s="391" t="str">
        <f>IF(B8="","",VLOOKUP(B8,様式4・中学部!$A$17:$H$136,7,FALSE))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IF(B11="","",VLOOKUP(B11,様式4・中学部!$A$17:$H$136,2,FALSE))</f>
        <v/>
      </c>
      <c r="D11" s="388" t="str">
        <f>IF(B11="","",VLOOKUP(B11,様式4・中学部!$A$17:$H$136,3,FALSE))</f>
        <v/>
      </c>
      <c r="E11" s="166" t="str">
        <f>IF(B11="","",VLOOKUP(B11,様式4・中学部!$A$17:$H$136,4,FALSE))</f>
        <v/>
      </c>
      <c r="F11" s="167" t="str">
        <f>IF(B11="","",VLOOKUP(B11,様式4・中学部!$A$17:$H$136,5,FALSE))</f>
        <v/>
      </c>
      <c r="G11" s="391" t="str">
        <f>IF(B11="","",VLOOKUP(B11,様式4・中学部!$A$17:$H$136,7,FALSE))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IF(B14="","",VLOOKUP(B14,様式4・中学部!$A$17:$H$136,2,FALSE))</f>
        <v/>
      </c>
      <c r="D14" s="388" t="str">
        <f>IF(B14="","",VLOOKUP(B14,様式4・中学部!$A$17:$H$136,3,FALSE))</f>
        <v/>
      </c>
      <c r="E14" s="166" t="str">
        <f>IF(B14="","",VLOOKUP(B14,様式4・中学部!$A$17:$H$136,4,FALSE))</f>
        <v/>
      </c>
      <c r="F14" s="167" t="str">
        <f>IF(B14="","",VLOOKUP(B14,様式4・中学部!$A$17:$H$136,5,FALSE))</f>
        <v/>
      </c>
      <c r="G14" s="391" t="str">
        <f>IF(B14="","",VLOOKUP(B14,様式4・中学部!$A$17:$H$136,7,FALSE))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IF(B17="","",VLOOKUP(B17,様式4・中学部!$A$17:$H$136,2,FALSE))</f>
        <v/>
      </c>
      <c r="D17" s="388" t="str">
        <f>IF(B17="","",VLOOKUP(B17,様式4・中学部!$A$17:$H$136,3,FALSE))</f>
        <v/>
      </c>
      <c r="E17" s="166" t="str">
        <f>IF(B17="","",VLOOKUP(B17,様式4・中学部!$A$17:$H$136,4,FALSE))</f>
        <v/>
      </c>
      <c r="F17" s="167" t="str">
        <f>IF(B17="","",VLOOKUP(B17,様式4・中学部!$A$17:$H$136,5,FALSE))</f>
        <v/>
      </c>
      <c r="G17" s="391" t="str">
        <f>IF(B17="","",VLOOKUP(B17,様式4・中学部!$A$17:$H$136,7,FALSE))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IF(B20="","",VLOOKUP(B20,様式4・中学部!$A$17:$H$136,2,FALSE))</f>
        <v/>
      </c>
      <c r="D20" s="388" t="str">
        <f>IF(B20="","",VLOOKUP(B20,様式4・中学部!$A$17:$H$136,3,FALSE))</f>
        <v/>
      </c>
      <c r="E20" s="166" t="str">
        <f>IF(B20="","",VLOOKUP(B20,様式4・中学部!$A$17:$H$136,4,FALSE))</f>
        <v/>
      </c>
      <c r="F20" s="167" t="str">
        <f>IF(B20="","",VLOOKUP(B20,様式4・中学部!$A$17:$H$136,5,FALSE))</f>
        <v/>
      </c>
      <c r="G20" s="391" t="str">
        <f>IF(B20="","",VLOOKUP(B20,様式4・中学部!$A$17:$H$136,7,FALSE))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IF(B23="","",VLOOKUP(B23,様式4・中学部!$A$17:$H$136,2,FALSE))</f>
        <v/>
      </c>
      <c r="D23" s="388" t="str">
        <f>IF(B23="","",VLOOKUP(B23,様式4・中学部!$A$17:$H$136,3,FALSE))</f>
        <v/>
      </c>
      <c r="E23" s="166" t="str">
        <f>IF(B23="","",VLOOKUP(B23,様式4・中学部!$A$17:$H$136,4,FALSE))</f>
        <v/>
      </c>
      <c r="F23" s="167" t="str">
        <f>IF(B23="","",VLOOKUP(B23,様式4・中学部!$A$17:$H$136,5,FALSE))</f>
        <v/>
      </c>
      <c r="G23" s="391" t="str">
        <f>IF(B23="","",VLOOKUP(B23,様式4・中学部!$A$17:$H$136,7,FALSE))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IF(B26="","",VLOOKUP(B26,様式4・中学部!$A$17:$H$136,2,FALSE))</f>
        <v/>
      </c>
      <c r="D26" s="388" t="str">
        <f>IF(B26="","",VLOOKUP(B26,様式4・中学部!$A$17:$H$136,3,FALSE))</f>
        <v/>
      </c>
      <c r="E26" s="166" t="str">
        <f>IF(B26="","",VLOOKUP(B26,様式4・中学部!$A$17:$H$136,4,FALSE))</f>
        <v/>
      </c>
      <c r="F26" s="167" t="str">
        <f>IF(B26="","",VLOOKUP(B26,様式4・中学部!$A$17:$H$136,5,FALSE))</f>
        <v/>
      </c>
      <c r="G26" s="391" t="str">
        <f>IF(B26="","",VLOOKUP(B26,様式4・中学部!$A$17:$H$136,7,FALSE))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IF(B29="","",VLOOKUP(B29,様式4・中学部!$A$17:$H$136,2,FALSE))</f>
        <v/>
      </c>
      <c r="D29" s="388" t="str">
        <f>IF(B29="","",VLOOKUP(B29,様式4・中学部!$A$17:$H$136,3,FALSE))</f>
        <v/>
      </c>
      <c r="E29" s="166" t="str">
        <f>IF(B29="","",VLOOKUP(B29,様式4・中学部!$A$17:$H$136,4,FALSE))</f>
        <v/>
      </c>
      <c r="F29" s="167" t="str">
        <f>IF(B29="","",VLOOKUP(B29,様式4・中学部!$A$17:$H$136,5,FALSE))</f>
        <v/>
      </c>
      <c r="G29" s="391" t="str">
        <f>IF(B29="","",VLOOKUP(B29,様式4・中学部!$A$17:$H$136,7,FALSE))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IF(B32="","",VLOOKUP(B32,様式4・中学部!$A$17:$H$136,2,FALSE))</f>
        <v/>
      </c>
      <c r="D32" s="388" t="str">
        <f>IF(B32="","",VLOOKUP(B32,様式4・中学部!$A$17:$H$136,3,FALSE))</f>
        <v/>
      </c>
      <c r="E32" s="166" t="str">
        <f>IF(B32="","",VLOOKUP(B32,様式4・中学部!$A$17:$H$136,4,FALSE))</f>
        <v/>
      </c>
      <c r="F32" s="167" t="str">
        <f>IF(B32="","",VLOOKUP(B32,様式4・中学部!$A$17:$H$136,5,FALSE))</f>
        <v/>
      </c>
      <c r="G32" s="391" t="str">
        <f>IF(B32="","",VLOOKUP(B32,様式4・中学部!$A$17:$H$136,7,FALSE))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IF(B35="","",VLOOKUP(B35,様式4・中学部!$A$17:$H$136,2,FALSE))</f>
        <v/>
      </c>
      <c r="D35" s="388" t="str">
        <f>IF(B35="","",VLOOKUP(B35,様式4・中学部!$A$17:$H$136,3,FALSE))</f>
        <v/>
      </c>
      <c r="E35" s="166" t="str">
        <f>IF(B35="","",VLOOKUP(B35,様式4・中学部!$A$17:$H$136,4,FALSE))</f>
        <v/>
      </c>
      <c r="F35" s="167" t="str">
        <f>IF(B35="","",VLOOKUP(B35,様式4・中学部!$A$17:$H$136,5,FALSE))</f>
        <v/>
      </c>
      <c r="G35" s="391" t="str">
        <f>IF(B35="","",VLOOKUP(B35,様式4・中学部!$A$17:$H$136,7,FALSE))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IF(B38="","",VLOOKUP(B38,様式4・中学部!$A$17:$H$136,2,FALSE))</f>
        <v/>
      </c>
      <c r="D38" s="388" t="str">
        <f>IF(B38="","",VLOOKUP(B38,様式4・中学部!$A$17:$H$136,3,FALSE))</f>
        <v/>
      </c>
      <c r="E38" s="166" t="str">
        <f>IF(B38="","",VLOOKUP(B38,様式4・中学部!$A$17:$H$136,4,FALSE))</f>
        <v/>
      </c>
      <c r="F38" s="167" t="str">
        <f>IF(B38="","",VLOOKUP(B38,様式4・中学部!$A$17:$H$136,5,FALSE))</f>
        <v/>
      </c>
      <c r="G38" s="391" t="str">
        <f>IF(B38="","",VLOOKUP(B38,様式4・中学部!$A$17:$H$136,7,FALSE))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IF(B41="","",VLOOKUP(B41,様式4・中学部!$A$17:$H$136,2,FALSE))</f>
        <v/>
      </c>
      <c r="D41" s="388" t="str">
        <f>IF(B41="","",VLOOKUP(B41,様式4・中学部!$A$17:$H$136,3,FALSE))</f>
        <v/>
      </c>
      <c r="E41" s="166" t="str">
        <f>IF(B41="","",VLOOKUP(B41,様式4・中学部!$A$17:$H$136,4,FALSE))</f>
        <v/>
      </c>
      <c r="F41" s="167" t="str">
        <f>IF(B41="","",VLOOKUP(B41,様式4・中学部!$A$17:$H$136,5,FALSE))</f>
        <v/>
      </c>
      <c r="G41" s="391" t="str">
        <f>IF(B41="","",VLOOKUP(B41,様式4・中学部!$A$17:$H$136,7,FALSE))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IF(B44="","",VLOOKUP(B44,様式4・中学部!$A$17:$H$136,2,FALSE))</f>
        <v/>
      </c>
      <c r="D44" s="388" t="str">
        <f>IF(B44="","",VLOOKUP(B44,様式4・中学部!$A$17:$H$136,3,FALSE))</f>
        <v/>
      </c>
      <c r="E44" s="166" t="str">
        <f>IF(B44="","",VLOOKUP(B44,様式4・中学部!$A$17:$H$136,4,FALSE))</f>
        <v/>
      </c>
      <c r="F44" s="167" t="str">
        <f>IF(B44="","",VLOOKUP(B44,様式4・中学部!$A$17:$H$136,5,FALSE))</f>
        <v/>
      </c>
      <c r="G44" s="391" t="str">
        <f>IF(B44="","",VLOOKUP(B44,様式4・中学部!$A$17:$H$136,7,FALSE))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IF(B47="","",VLOOKUP(B47,様式4・中学部!$A$17:$H$136,2,FALSE))</f>
        <v/>
      </c>
      <c r="D47" s="388" t="str">
        <f>IF(B47="","",VLOOKUP(B47,様式4・中学部!$A$17:$H$136,3,FALSE))</f>
        <v/>
      </c>
      <c r="E47" s="166" t="str">
        <f>IF(B47="","",VLOOKUP(B47,様式4・中学部!$A$17:$H$136,4,FALSE))</f>
        <v/>
      </c>
      <c r="F47" s="167" t="str">
        <f>IF(B47="","",VLOOKUP(B47,様式4・中学部!$A$17:$H$136,5,FALSE))</f>
        <v/>
      </c>
      <c r="G47" s="391" t="str">
        <f>IF(B47="","",VLOOKUP(B47,様式4・中学部!$A$17:$H$136,7,FALSE))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IF(B50="","",VLOOKUP(B50,様式4・中学部!$A$17:$H$136,2,FALSE))</f>
        <v/>
      </c>
      <c r="D50" s="388" t="str">
        <f>IF(B50="","",VLOOKUP(B50,様式4・中学部!$A$17:$H$136,3,FALSE))</f>
        <v/>
      </c>
      <c r="E50" s="166" t="str">
        <f>IF(B50="","",VLOOKUP(B50,様式4・中学部!$A$17:$H$136,4,FALSE))</f>
        <v/>
      </c>
      <c r="F50" s="167" t="str">
        <f>IF(B50="","",VLOOKUP(B50,様式4・中学部!$A$17:$H$136,5,FALSE))</f>
        <v/>
      </c>
      <c r="G50" s="391" t="str">
        <f>IF(B50="","",VLOOKUP(B50,様式4・中学部!$A$17:$H$136,7,FALSE))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row r="53" spans="1:8" ht="80.099999999999994" customHeight="1" x14ac:dyDescent="0.45">
      <c r="A53" s="164">
        <v>16</v>
      </c>
      <c r="B53" s="165"/>
      <c r="C53" s="388" t="str">
        <f>IF(B53="","",VLOOKUP(B53,様式4・中学部!$A$17:$H$136,2,FALSE))</f>
        <v/>
      </c>
      <c r="D53" s="388" t="str">
        <f>IF(B53="","",VLOOKUP(B53,様式4・中学部!$A$17:$H$136,3,FALSE))</f>
        <v/>
      </c>
      <c r="E53" s="166" t="str">
        <f>IF(B53="","",VLOOKUP(B53,様式4・中学部!$A$17:$H$136,4,FALSE))</f>
        <v/>
      </c>
      <c r="F53" s="167" t="str">
        <f>IF(B53="","",VLOOKUP(B53,様式4・中学部!$A$17:$H$136,5,FALSE))</f>
        <v/>
      </c>
      <c r="G53" s="391" t="str">
        <f>IF(B53="","",VLOOKUP(B53,様式4・中学部!$A$17:$H$136,7,FALSE))</f>
        <v/>
      </c>
      <c r="H53" s="198"/>
    </row>
    <row r="54" spans="1:8" ht="80.099999999999994" customHeight="1" x14ac:dyDescent="0.45">
      <c r="A54" s="161" t="s">
        <v>2142</v>
      </c>
      <c r="B54" s="168"/>
      <c r="C54" s="389"/>
      <c r="D54" s="389"/>
      <c r="E54" s="169" t="str">
        <f>IF(B54="","",VLOOKUP(B54,ア!$A$2:$C$788,2,FALSE))</f>
        <v/>
      </c>
      <c r="F54" s="170" t="str">
        <f>IF(B54="","",VLOOKUP(B54,ア!$A$2:$C$788,3,FALSE))</f>
        <v/>
      </c>
      <c r="G54" s="392"/>
      <c r="H54" s="199"/>
    </row>
    <row r="55" spans="1:8" ht="80.099999999999994" customHeight="1" x14ac:dyDescent="0.45">
      <c r="A55" s="161" t="s">
        <v>2142</v>
      </c>
      <c r="B55" s="168"/>
      <c r="C55" s="390"/>
      <c r="D55" s="390"/>
      <c r="E55" s="169" t="str">
        <f>IF(B55="","",VLOOKUP(B55,ア!$A$2:$C$788,2,FALSE))</f>
        <v/>
      </c>
      <c r="F55" s="170" t="str">
        <f>IF(B55="","",VLOOKUP(B55,ア!$A$2:$C$788,3,FALSE))</f>
        <v/>
      </c>
      <c r="G55" s="393"/>
      <c r="H55" s="200"/>
    </row>
    <row r="56" spans="1:8" ht="80.099999999999994" customHeight="1" x14ac:dyDescent="0.45">
      <c r="A56" s="164">
        <v>17</v>
      </c>
      <c r="B56" s="165"/>
      <c r="C56" s="388" t="str">
        <f>IF(B56="","",VLOOKUP(B56,様式4・中学部!$A$17:$H$136,2,FALSE))</f>
        <v/>
      </c>
      <c r="D56" s="388" t="str">
        <f>IF(B56="","",VLOOKUP(B56,様式4・中学部!$A$17:$H$136,3,FALSE))</f>
        <v/>
      </c>
      <c r="E56" s="166" t="str">
        <f>IF(B56="","",VLOOKUP(B56,様式4・中学部!$A$17:$H$136,4,FALSE))</f>
        <v/>
      </c>
      <c r="F56" s="167" t="str">
        <f>IF(B56="","",VLOOKUP(B56,様式4・中学部!$A$17:$H$136,5,FALSE))</f>
        <v/>
      </c>
      <c r="G56" s="391" t="str">
        <f>IF(B56="","",VLOOKUP(B56,様式4・中学部!$A$17:$H$136,7,FALSE))</f>
        <v/>
      </c>
      <c r="H56" s="198"/>
    </row>
    <row r="57" spans="1:8" ht="80.099999999999994" customHeight="1" x14ac:dyDescent="0.45">
      <c r="A57" s="161" t="s">
        <v>2142</v>
      </c>
      <c r="B57" s="168"/>
      <c r="C57" s="389"/>
      <c r="D57" s="389"/>
      <c r="E57" s="169" t="str">
        <f>IF(B57="","",VLOOKUP(B57,ア!$A$2:$C$788,2,FALSE))</f>
        <v/>
      </c>
      <c r="F57" s="170" t="str">
        <f>IF(B57="","",VLOOKUP(B57,ア!$A$2:$C$788,3,FALSE))</f>
        <v/>
      </c>
      <c r="G57" s="392"/>
      <c r="H57" s="199"/>
    </row>
    <row r="58" spans="1:8" ht="80.099999999999994" customHeight="1" x14ac:dyDescent="0.45">
      <c r="A58" s="161" t="s">
        <v>2142</v>
      </c>
      <c r="B58" s="168"/>
      <c r="C58" s="390"/>
      <c r="D58" s="390"/>
      <c r="E58" s="169" t="str">
        <f>IF(B58="","",VLOOKUP(B58,ア!$A$2:$C$788,2,FALSE))</f>
        <v/>
      </c>
      <c r="F58" s="170" t="str">
        <f>IF(B58="","",VLOOKUP(B58,ア!$A$2:$C$788,3,FALSE))</f>
        <v/>
      </c>
      <c r="G58" s="393"/>
      <c r="H58" s="200"/>
    </row>
    <row r="59" spans="1:8" ht="80.099999999999994" customHeight="1" x14ac:dyDescent="0.45">
      <c r="A59" s="164">
        <v>18</v>
      </c>
      <c r="B59" s="165"/>
      <c r="C59" s="388" t="str">
        <f>IF(B59="","",VLOOKUP(B59,様式4・中学部!$A$17:$H$136,2,FALSE))</f>
        <v/>
      </c>
      <c r="D59" s="388" t="str">
        <f>IF(B59="","",VLOOKUP(B59,様式4・中学部!$A$17:$H$136,3,FALSE))</f>
        <v/>
      </c>
      <c r="E59" s="166" t="str">
        <f>IF(B59="","",VLOOKUP(B59,様式4・中学部!$A$17:$H$136,4,FALSE))</f>
        <v/>
      </c>
      <c r="F59" s="167" t="str">
        <f>IF(B59="","",VLOOKUP(B59,様式4・中学部!$A$17:$H$136,5,FALSE))</f>
        <v/>
      </c>
      <c r="G59" s="391" t="str">
        <f>IF(B59="","",VLOOKUP(B59,様式4・中学部!$A$17:$H$136,7,FALSE))</f>
        <v/>
      </c>
      <c r="H59" s="198"/>
    </row>
    <row r="60" spans="1:8" ht="80.099999999999994" customHeight="1" x14ac:dyDescent="0.45">
      <c r="A60" s="161" t="s">
        <v>2142</v>
      </c>
      <c r="B60" s="168"/>
      <c r="C60" s="389"/>
      <c r="D60" s="389"/>
      <c r="E60" s="169" t="str">
        <f>IF(B60="","",VLOOKUP(B60,ア!$A$2:$C$788,2,FALSE))</f>
        <v/>
      </c>
      <c r="F60" s="170" t="str">
        <f>IF(B60="","",VLOOKUP(B60,ア!$A$2:$C$788,3,FALSE))</f>
        <v/>
      </c>
      <c r="G60" s="392"/>
      <c r="H60" s="199"/>
    </row>
    <row r="61" spans="1:8" ht="80.099999999999994" customHeight="1" x14ac:dyDescent="0.45">
      <c r="A61" s="161" t="s">
        <v>2142</v>
      </c>
      <c r="B61" s="168"/>
      <c r="C61" s="390"/>
      <c r="D61" s="390"/>
      <c r="E61" s="169" t="str">
        <f>IF(B61="","",VLOOKUP(B61,ア!$A$2:$C$788,2,FALSE))</f>
        <v/>
      </c>
      <c r="F61" s="170" t="str">
        <f>IF(B61="","",VLOOKUP(B61,ア!$A$2:$C$788,3,FALSE))</f>
        <v/>
      </c>
      <c r="G61" s="393"/>
      <c r="H61" s="200"/>
    </row>
  </sheetData>
  <mergeCells count="62">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44:C46"/>
    <mergeCell ref="D44:D46"/>
    <mergeCell ref="G44:G46"/>
    <mergeCell ref="C47:C49"/>
    <mergeCell ref="D47:D49"/>
    <mergeCell ref="G47:G49"/>
    <mergeCell ref="C38:C40"/>
    <mergeCell ref="D38:D40"/>
    <mergeCell ref="G38:G40"/>
    <mergeCell ref="C41:C43"/>
    <mergeCell ref="D41:D43"/>
    <mergeCell ref="G41:G43"/>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 ref="C59:C61"/>
    <mergeCell ref="D59:D61"/>
    <mergeCell ref="G59:G61"/>
    <mergeCell ref="D50:D52"/>
    <mergeCell ref="G50:G52"/>
    <mergeCell ref="C53:C55"/>
    <mergeCell ref="D53:D55"/>
    <mergeCell ref="G53:G55"/>
    <mergeCell ref="C56:C58"/>
    <mergeCell ref="D56:D58"/>
    <mergeCell ref="G56:G58"/>
    <mergeCell ref="C50:C52"/>
  </mergeCells>
  <phoneticPr fontId="6"/>
  <conditionalFormatting sqref="E8:F8">
    <cfRule type="expression" dxfId="55" priority="56">
      <formula>OR(#REF!="オ",#REF!="カ")</formula>
    </cfRule>
  </conditionalFormatting>
  <conditionalFormatting sqref="E11:F11">
    <cfRule type="expression" dxfId="54" priority="30">
      <formula>OR(#REF!="オ",#REF!="カ")</formula>
    </cfRule>
  </conditionalFormatting>
  <conditionalFormatting sqref="E14:F14">
    <cfRule type="expression" dxfId="53" priority="28">
      <formula>OR(#REF!="オ",#REF!="カ")</formula>
    </cfRule>
  </conditionalFormatting>
  <conditionalFormatting sqref="E17:F17">
    <cfRule type="expression" dxfId="52" priority="26">
      <formula>OR(#REF!="オ",#REF!="カ")</formula>
    </cfRule>
  </conditionalFormatting>
  <conditionalFormatting sqref="E20:F20">
    <cfRule type="expression" dxfId="51" priority="24">
      <formula>OR(#REF!="オ",#REF!="カ")</formula>
    </cfRule>
  </conditionalFormatting>
  <conditionalFormatting sqref="E23:F23">
    <cfRule type="expression" dxfId="50" priority="22">
      <formula>OR(#REF!="オ",#REF!="カ")</formula>
    </cfRule>
  </conditionalFormatting>
  <conditionalFormatting sqref="E26:F26">
    <cfRule type="expression" dxfId="49" priority="20">
      <formula>OR(#REF!="オ",#REF!="カ")</formula>
    </cfRule>
  </conditionalFormatting>
  <conditionalFormatting sqref="E29:F29">
    <cfRule type="expression" dxfId="48" priority="18">
      <formula>OR(#REF!="オ",#REF!="カ")</formula>
    </cfRule>
  </conditionalFormatting>
  <conditionalFormatting sqref="E32:F32">
    <cfRule type="expression" dxfId="47" priority="16">
      <formula>OR(#REF!="オ",#REF!="カ")</formula>
    </cfRule>
  </conditionalFormatting>
  <conditionalFormatting sqref="E35:F35">
    <cfRule type="expression" dxfId="46" priority="14">
      <formula>OR(#REF!="オ",#REF!="カ")</formula>
    </cfRule>
  </conditionalFormatting>
  <conditionalFormatting sqref="E38:F38">
    <cfRule type="expression" dxfId="45" priority="12">
      <formula>OR(#REF!="オ",#REF!="カ")</formula>
    </cfRule>
  </conditionalFormatting>
  <conditionalFormatting sqref="E41:F41">
    <cfRule type="expression" dxfId="44" priority="10">
      <formula>OR(#REF!="オ",#REF!="カ")</formula>
    </cfRule>
  </conditionalFormatting>
  <conditionalFormatting sqref="E44:F44">
    <cfRule type="expression" dxfId="43" priority="8">
      <formula>OR(#REF!="オ",#REF!="カ")</formula>
    </cfRule>
  </conditionalFormatting>
  <conditionalFormatting sqref="E47:F47">
    <cfRule type="expression" dxfId="42" priority="6">
      <formula>OR(#REF!="オ",#REF!="カ")</formula>
    </cfRule>
  </conditionalFormatting>
  <conditionalFormatting sqref="E50:F50">
    <cfRule type="expression" dxfId="41" priority="3">
      <formula>OR(#REF!="オ",#REF!="カ")</formula>
    </cfRule>
  </conditionalFormatting>
  <conditionalFormatting sqref="E53:F53">
    <cfRule type="expression" dxfId="40" priority="2">
      <formula>OR(#REF!="オ",#REF!="カ")</formula>
    </cfRule>
  </conditionalFormatting>
  <conditionalFormatting sqref="E56:F56">
    <cfRule type="expression" dxfId="39" priority="4">
      <formula>OR(#REF!="オ",#REF!="カ")</formula>
    </cfRule>
  </conditionalFormatting>
  <conditionalFormatting sqref="E59:F59">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rowBreaks count="1" manualBreakCount="1">
    <brk id="61"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B56 B41 B38 B17 B14 B11 B8 B47 B44 B35 B32 B23 B20 B29 B26 B50 B53 B59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sqref="A1:Z5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様式4・中学部!W3</f>
        <v>中学部</v>
      </c>
      <c r="B1" s="382"/>
      <c r="C1" s="383" t="s">
        <v>5528</v>
      </c>
      <c r="D1" s="384"/>
      <c r="E1" s="157"/>
      <c r="F1" s="396"/>
      <c r="G1" s="396"/>
      <c r="H1" s="396"/>
      <c r="I1" s="396"/>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大阪府立"&amp;様式4・中学部!V3&amp;"　　　"&amp;様式4・中学部!W3</f>
        <v>学校名　　　大阪府立堺聴覚支援学校　　　中学部</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94" t="s">
        <v>2018</v>
      </c>
      <c r="B5" s="394"/>
      <c r="C5" s="394"/>
      <c r="D5" s="171"/>
      <c r="E5" s="171"/>
    </row>
    <row r="6" spans="1:9" ht="20.55" customHeight="1" x14ac:dyDescent="0.45">
      <c r="A6" s="394"/>
      <c r="B6" s="394"/>
      <c r="C6" s="39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全</v>
      </c>
      <c r="I8" s="197" t="s">
        <v>7918</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東書</v>
      </c>
      <c r="F9" s="179" t="str">
        <f>IF(B9="","",VLOOKUP(B9,様式4・中学部!$I$17:$Q$136,5,FALSE))</f>
        <v>新編　新しい数学 ２　～MATH CONNECT　数学のつながり～</v>
      </c>
      <c r="G9" s="179" t="str">
        <f>IF(B9="","",VLOOKUP(B9,様式4・中学部!$I$17:$Q$136,6,FALSE))</f>
        <v>凖</v>
      </c>
      <c r="H9" s="179" t="str">
        <f>IF(B9="","",VLOOKUP(B9,様式4・中学部!$I$17:$Q$136,7,FALSE))</f>
        <v>全</v>
      </c>
      <c r="I9" s="197" t="s">
        <v>7923</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7924</v>
      </c>
    </row>
    <row r="11" spans="1:9" ht="80.099999999999994" customHeight="1" x14ac:dyDescent="0.45">
      <c r="A11" s="176">
        <v>4</v>
      </c>
      <c r="B11" s="177" t="s">
        <v>2042</v>
      </c>
      <c r="C11" s="178" t="str">
        <f>IF(B11="","",VLOOKUP(B11,様式4・中学部!$I$17:$Q$136,2,FALSE))</f>
        <v>音楽
(一般)</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7936</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7928</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7934</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光村</v>
      </c>
      <c r="F14" s="179" t="str">
        <f>IF(B14="","",VLOOKUP(B14,様式4・中学部!$I$17:$Q$136,5,FALSE))</f>
        <v>中学道徳　２　きみが いちばん ひかるとき</v>
      </c>
      <c r="G14" s="179" t="str">
        <f>IF(B14="","",VLOOKUP(B14,様式4・中学部!$I$17:$Q$136,6,FALSE))</f>
        <v>凖</v>
      </c>
      <c r="H14" s="179" t="str">
        <f>IF(B14="","",VLOOKUP(B14,様式4・中学部!$I$17:$Q$136,7,FALSE))</f>
        <v>全</v>
      </c>
      <c r="I14" s="197" t="s">
        <v>7935</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4" zoomScale="85" zoomScaleNormal="100" zoomScaleSheetLayoutView="85" workbookViewId="0">
      <selection sqref="A1:Z5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様式4・中学部!W3</f>
        <v>中学部</v>
      </c>
      <c r="B1" s="398"/>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大阪府立堺聴覚支援学校　　　中学部</v>
      </c>
      <c r="G3" s="395"/>
      <c r="H3" s="395"/>
    </row>
    <row r="4" spans="1:8" s="35" customFormat="1" ht="20.55" customHeight="1" x14ac:dyDescent="0.2">
      <c r="A4" s="158"/>
      <c r="B4" s="158"/>
      <c r="C4" s="159"/>
      <c r="D4" s="159"/>
      <c r="E4" s="159"/>
      <c r="F4" s="401"/>
      <c r="G4" s="401"/>
      <c r="H4" s="401"/>
    </row>
    <row r="5" spans="1:8" s="35" customFormat="1" ht="20.55" customHeight="1" x14ac:dyDescent="0.2">
      <c r="A5" s="394" t="s">
        <v>2018</v>
      </c>
      <c r="B5" s="394"/>
      <c r="C5" s="394"/>
      <c r="D5" s="159"/>
      <c r="E5" s="159"/>
      <c r="F5" s="285" t="s">
        <v>7714</v>
      </c>
      <c r="G5" s="285"/>
      <c r="H5" s="285"/>
    </row>
    <row r="6" spans="1:8" ht="20.55" customHeight="1" x14ac:dyDescent="0.45">
      <c r="A6" s="394"/>
      <c r="B6" s="394"/>
      <c r="C6" s="394"/>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IF(B8="","",VLOOKUP(B8,様式4・中学部!$I$17:$Q$136,2,FALSE))</f>
        <v/>
      </c>
      <c r="D8" s="388" t="str">
        <f>IF(B8="","",VLOOKUP(B8,様式4・中学部!$I$17:$Q$136,3,FALSE))</f>
        <v/>
      </c>
      <c r="E8" s="166" t="str">
        <f>IF(B8="","",VLOOKUP(B8,様式4・中学部!$I$17:$Q$136,4,FALSE))</f>
        <v/>
      </c>
      <c r="F8" s="167" t="str">
        <f>IF(B8="","",VLOOKUP(B8,様式4・中学部!$I$17:$Q$136,5,FALSE))</f>
        <v/>
      </c>
      <c r="G8" s="391" t="str">
        <f>IF(B8="","",VLOOKUP(B8,様式4・中学部!$I$17:$Q$136,7,FALSE))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IF(B11="","",VLOOKUP(B11,様式4・中学部!$I$17:$Q$136,2,FALSE))</f>
        <v/>
      </c>
      <c r="D11" s="388" t="str">
        <f>IF(B11="","",VLOOKUP(B11,様式4・中学部!$I$17:$Q$136,3,FALSE))</f>
        <v/>
      </c>
      <c r="E11" s="166" t="str">
        <f>IF(B11="","",VLOOKUP(B11,様式4・中学部!$I$17:$Q$136,4,FALSE))</f>
        <v/>
      </c>
      <c r="F11" s="167" t="str">
        <f>IF(B11="","",VLOOKUP(B11,様式4・中学部!$I$17:$Q$136,5,FALSE))</f>
        <v/>
      </c>
      <c r="G11" s="391" t="str">
        <f>IF(B11="","",VLOOKUP(B11,様式4・中学部!$I$17:$Q$136,7,FALSE))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IF(B14="","",VLOOKUP(B14,様式4・中学部!$I$17:$Q$136,2,FALSE))</f>
        <v/>
      </c>
      <c r="D14" s="388" t="str">
        <f>IF(B14="","",VLOOKUP(B14,様式4・中学部!$I$17:$Q$136,3,FALSE))</f>
        <v/>
      </c>
      <c r="E14" s="166" t="str">
        <f>IF(B14="","",VLOOKUP(B14,様式4・中学部!$I$17:$Q$136,4,FALSE))</f>
        <v/>
      </c>
      <c r="F14" s="167" t="str">
        <f>IF(B14="","",VLOOKUP(B14,様式4・中学部!$I$17:$Q$136,5,FALSE))</f>
        <v/>
      </c>
      <c r="G14" s="391" t="str">
        <f>IF(B14="","",VLOOKUP(B14,様式4・中学部!$I$17:$Q$136,7,FALSE))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IF(B17="","",VLOOKUP(B17,様式4・中学部!$I$17:$Q$136,2,FALSE))</f>
        <v/>
      </c>
      <c r="D17" s="388" t="str">
        <f>IF(B17="","",VLOOKUP(B17,様式4・中学部!$I$17:$Q$136,3,FALSE))</f>
        <v/>
      </c>
      <c r="E17" s="166" t="str">
        <f>IF(B17="","",VLOOKUP(B17,様式4・中学部!$I$17:$Q$136,4,FALSE))</f>
        <v/>
      </c>
      <c r="F17" s="167" t="str">
        <f>IF(B17="","",VLOOKUP(B17,様式4・中学部!$I$17:$Q$136,5,FALSE))</f>
        <v/>
      </c>
      <c r="G17" s="391" t="str">
        <f>IF(B17="","",VLOOKUP(B17,様式4・中学部!$I$17:$Q$136,7,FALSE))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IF(B20="","",VLOOKUP(B20,様式4・中学部!$I$17:$Q$136,2,FALSE))</f>
        <v/>
      </c>
      <c r="D20" s="388" t="str">
        <f>IF(B20="","",VLOOKUP(B20,様式4・中学部!$I$17:$Q$136,3,FALSE))</f>
        <v/>
      </c>
      <c r="E20" s="166" t="str">
        <f>IF(B20="","",VLOOKUP(B20,様式4・中学部!$I$17:$Q$136,4,FALSE))</f>
        <v/>
      </c>
      <c r="F20" s="167" t="str">
        <f>IF(B20="","",VLOOKUP(B20,様式4・中学部!$I$17:$Q$136,5,FALSE))</f>
        <v/>
      </c>
      <c r="G20" s="391" t="str">
        <f>IF(B20="","",VLOOKUP(B20,様式4・中学部!$I$17:$Q$136,7,FALSE))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IF(B23="","",VLOOKUP(B23,様式4・中学部!$I$17:$Q$136,2,FALSE))</f>
        <v/>
      </c>
      <c r="D23" s="388" t="str">
        <f>IF(B23="","",VLOOKUP(B23,様式4・中学部!$I$17:$Q$136,3,FALSE))</f>
        <v/>
      </c>
      <c r="E23" s="166" t="str">
        <f>IF(B23="","",VLOOKUP(B23,様式4・中学部!$I$17:$Q$136,4,FALSE))</f>
        <v/>
      </c>
      <c r="F23" s="167" t="str">
        <f>IF(B23="","",VLOOKUP(B23,様式4・中学部!$I$17:$Q$136,5,FALSE))</f>
        <v/>
      </c>
      <c r="G23" s="391" t="str">
        <f>IF(B23="","",VLOOKUP(B23,様式4・中学部!$I$17:$Q$136,7,FALSE))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IF(B26="","",VLOOKUP(B26,様式4・中学部!$I$17:$Q$136,2,FALSE))</f>
        <v/>
      </c>
      <c r="D26" s="388" t="str">
        <f>IF(B26="","",VLOOKUP(B26,様式4・中学部!$I$17:$Q$136,3,FALSE))</f>
        <v/>
      </c>
      <c r="E26" s="166" t="str">
        <f>IF(B26="","",VLOOKUP(B26,様式4・中学部!$I$17:$Q$136,4,FALSE))</f>
        <v/>
      </c>
      <c r="F26" s="167" t="str">
        <f>IF(B26="","",VLOOKUP(B26,様式4・中学部!$I$17:$Q$136,5,FALSE))</f>
        <v/>
      </c>
      <c r="G26" s="391" t="str">
        <f>IF(B26="","",VLOOKUP(B26,様式4・中学部!$I$17:$Q$136,7,FALSE))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IF(B29="","",VLOOKUP(B29,様式4・中学部!$I$17:$Q$136,2,FALSE))</f>
        <v/>
      </c>
      <c r="D29" s="388" t="str">
        <f>IF(B29="","",VLOOKUP(B29,様式4・中学部!$I$17:$Q$136,3,FALSE))</f>
        <v/>
      </c>
      <c r="E29" s="166" t="str">
        <f>IF(B29="","",VLOOKUP(B29,様式4・中学部!$I$17:$Q$136,4,FALSE))</f>
        <v/>
      </c>
      <c r="F29" s="167" t="str">
        <f>IF(B29="","",VLOOKUP(B29,様式4・中学部!$I$17:$Q$136,5,FALSE))</f>
        <v/>
      </c>
      <c r="G29" s="391" t="str">
        <f>IF(B29="","",VLOOKUP(B29,様式4・中学部!$I$17:$Q$136,7,FALSE))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IF(B32="","",VLOOKUP(B32,様式4・中学部!$I$17:$Q$136,2,FALSE))</f>
        <v/>
      </c>
      <c r="D32" s="388" t="str">
        <f>IF(B32="","",VLOOKUP(B32,様式4・中学部!$I$17:$Q$136,3,FALSE))</f>
        <v/>
      </c>
      <c r="E32" s="166" t="str">
        <f>IF(B32="","",VLOOKUP(B32,様式4・中学部!$I$17:$Q$136,4,FALSE))</f>
        <v/>
      </c>
      <c r="F32" s="167" t="str">
        <f>IF(B32="","",VLOOKUP(B32,様式4・中学部!$I$17:$Q$136,5,FALSE))</f>
        <v/>
      </c>
      <c r="G32" s="391" t="str">
        <f>IF(B32="","",VLOOKUP(B32,様式4・中学部!$I$17:$Q$136,7,FALSE))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IF(B35="","",VLOOKUP(B35,様式4・中学部!$I$17:$Q$136,2,FALSE))</f>
        <v/>
      </c>
      <c r="D35" s="388" t="str">
        <f>IF(B35="","",VLOOKUP(B35,様式4・中学部!$I$17:$Q$136,3,FALSE))</f>
        <v/>
      </c>
      <c r="E35" s="166" t="str">
        <f>IF(B35="","",VLOOKUP(B35,様式4・中学部!$I$17:$Q$136,4,FALSE))</f>
        <v/>
      </c>
      <c r="F35" s="167" t="str">
        <f>IF(B35="","",VLOOKUP(B35,様式4・中学部!$I$17:$Q$136,5,FALSE))</f>
        <v/>
      </c>
      <c r="G35" s="391" t="str">
        <f>IF(B35="","",VLOOKUP(B35,様式4・中学部!$I$17:$Q$136,7,FALSE))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IF(B38="","",VLOOKUP(B38,様式4・中学部!$I$17:$Q$136,2,FALSE))</f>
        <v/>
      </c>
      <c r="D38" s="388" t="str">
        <f>IF(B38="","",VLOOKUP(B38,様式4・中学部!$I$17:$Q$136,3,FALSE))</f>
        <v/>
      </c>
      <c r="E38" s="166" t="str">
        <f>IF(B38="","",VLOOKUP(B38,様式4・中学部!$I$17:$Q$136,4,FALSE))</f>
        <v/>
      </c>
      <c r="F38" s="167" t="str">
        <f>IF(B38="","",VLOOKUP(B38,様式4・中学部!$I$17:$Q$136,5,FALSE))</f>
        <v/>
      </c>
      <c r="G38" s="391" t="str">
        <f>IF(B38="","",VLOOKUP(B38,様式4・中学部!$I$17:$Q$136,7,FALSE))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IF(B41="","",VLOOKUP(B41,様式4・中学部!$I$17:$Q$136,2,FALSE))</f>
        <v/>
      </c>
      <c r="D41" s="388" t="str">
        <f>IF(B41="","",VLOOKUP(B41,様式4・中学部!$I$17:$Q$136,3,FALSE))</f>
        <v/>
      </c>
      <c r="E41" s="166" t="str">
        <f>IF(B41="","",VLOOKUP(B41,様式4・中学部!$I$17:$Q$136,4,FALSE))</f>
        <v/>
      </c>
      <c r="F41" s="167" t="str">
        <f>IF(B41="","",VLOOKUP(B41,様式4・中学部!$I$17:$Q$136,5,FALSE))</f>
        <v/>
      </c>
      <c r="G41" s="391" t="str">
        <f>IF(B41="","",VLOOKUP(B41,様式4・中学部!$I$17:$Q$136,7,FALSE))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IF(B44="","",VLOOKUP(B44,様式4・中学部!$I$17:$Q$136,2,FALSE))</f>
        <v/>
      </c>
      <c r="D44" s="388" t="str">
        <f>IF(B44="","",VLOOKUP(B44,様式4・中学部!$I$17:$Q$136,3,FALSE))</f>
        <v/>
      </c>
      <c r="E44" s="166" t="str">
        <f>IF(B44="","",VLOOKUP(B44,様式4・中学部!$I$17:$Q$136,4,FALSE))</f>
        <v/>
      </c>
      <c r="F44" s="167" t="str">
        <f>IF(B44="","",VLOOKUP(B44,様式4・中学部!$I$17:$Q$136,5,FALSE))</f>
        <v/>
      </c>
      <c r="G44" s="391" t="str">
        <f>IF(B44="","",VLOOKUP(B44,様式4・中学部!$I$17:$Q$136,7,FALSE))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IF(B47="","",VLOOKUP(B47,様式4・中学部!$I$17:$Q$136,2,FALSE))</f>
        <v/>
      </c>
      <c r="D47" s="388" t="str">
        <f>IF(B47="","",VLOOKUP(B47,様式4・中学部!$I$17:$Q$136,3,FALSE))</f>
        <v/>
      </c>
      <c r="E47" s="166" t="str">
        <f>IF(B47="","",VLOOKUP(B47,様式4・中学部!$I$17:$Q$136,4,FALSE))</f>
        <v/>
      </c>
      <c r="F47" s="167" t="str">
        <f>IF(B47="","",VLOOKUP(B47,様式4・中学部!$I$17:$Q$136,5,FALSE))</f>
        <v/>
      </c>
      <c r="G47" s="391" t="str">
        <f>IF(B47="","",VLOOKUP(B47,様式4・中学部!$I$17:$Q$136,7,FALSE))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IF(B50="","",VLOOKUP(B50,様式4・中学部!$I$17:$Q$136,2,FALSE))</f>
        <v/>
      </c>
      <c r="D50" s="388" t="str">
        <f>IF(B50="","",VLOOKUP(B50,様式4・中学部!$I$17:$Q$136,3,FALSE))</f>
        <v/>
      </c>
      <c r="E50" s="166" t="str">
        <f>IF(B50="","",VLOOKUP(B50,様式4・中学部!$I$17:$Q$136,4,FALSE))</f>
        <v/>
      </c>
      <c r="F50" s="167" t="str">
        <f>IF(B50="","",VLOOKUP(B50,様式4・中学部!$I$17:$Q$136,5,FALSE))</f>
        <v/>
      </c>
      <c r="G50" s="391" t="str">
        <f>IF(B50="","",VLOOKUP(B50,様式4・中学部!$I$17:$Q$136,7,FALSE))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sqref="A1:Z5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様式4・中学部!W3</f>
        <v>中学部</v>
      </c>
      <c r="B1" s="382"/>
      <c r="C1" s="383" t="s">
        <v>5528</v>
      </c>
      <c r="D1" s="384"/>
      <c r="E1" s="157"/>
      <c r="F1" s="396"/>
      <c r="G1" s="396"/>
      <c r="H1" s="396"/>
      <c r="I1" s="396"/>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404"/>
      <c r="B3" s="404"/>
      <c r="C3" s="404"/>
      <c r="D3" s="289"/>
      <c r="E3" s="289"/>
      <c r="F3" s="387" t="str">
        <f>様式３・中1!F3</f>
        <v>学校名　　　大阪府立堺聴覚支援学校　　　中学部</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94" t="s">
        <v>2019</v>
      </c>
      <c r="B5" s="394"/>
      <c r="C5" s="394"/>
      <c r="D5" s="171"/>
      <c r="E5" s="171"/>
    </row>
    <row r="6" spans="1:9" ht="20.55" customHeight="1" x14ac:dyDescent="0.45">
      <c r="A6" s="394"/>
      <c r="B6" s="394"/>
      <c r="C6" s="39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38
光村</v>
      </c>
      <c r="F8" s="179" t="str">
        <f>IF(B8="","",VLOOKUP(B8,様式4・中学部!$R$17:$Z$136,5,FALSE))</f>
        <v>国語３</v>
      </c>
      <c r="G8" s="181" t="str">
        <f>IF(B8="","",VLOOKUP(B8,様式4・中学部!$R$17:$Z$136,6,FALSE))</f>
        <v>凖</v>
      </c>
      <c r="H8" s="181" t="str">
        <f>IF(B8="","",VLOOKUP(B8,様式4・中学部!$R$17:$Z$136,7,FALSE))</f>
        <v>全</v>
      </c>
      <c r="I8" s="197" t="s">
        <v>7918</v>
      </c>
    </row>
    <row r="9" spans="1:9" ht="80.099999999999994" customHeight="1" x14ac:dyDescent="0.45">
      <c r="A9" s="176">
        <v>2</v>
      </c>
      <c r="B9" s="177" t="s">
        <v>2031</v>
      </c>
      <c r="C9" s="180" t="str">
        <f>IF(B9="","",VLOOKUP(B9,様式4・中学部!$R$17:$Z$136,2,FALSE))</f>
        <v>社会
(公民)</v>
      </c>
      <c r="D9" s="180" t="str">
        <f>IF(B9="","",VLOOKUP(B9,様式4・中学部!$R$17:$Z$136,3,FALSE))</f>
        <v>公民</v>
      </c>
      <c r="E9" s="178" t="str">
        <f>IF(B9="","",VLOOKUP(B9,様式4・中学部!$R$17:$Z$136,4,FALSE))</f>
        <v>教出</v>
      </c>
      <c r="F9" s="179" t="str">
        <f>IF(B9="","",VLOOKUP(B9,様式4・中学部!$R$17:$Z$136,5,FALSE))</f>
        <v>中学社会 公民 ともに生きる</v>
      </c>
      <c r="G9" s="181" t="str">
        <f>IF(B9="","",VLOOKUP(B9,様式4・中学部!$R$17:$Z$136,6,FALSE))</f>
        <v>凖</v>
      </c>
      <c r="H9" s="181" t="str">
        <f>IF(B9="","",VLOOKUP(B9,様式4・中学部!$R$17:$Z$136,7,FALSE))</f>
        <v>全</v>
      </c>
      <c r="I9" s="197" t="s">
        <v>7937</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東書</v>
      </c>
      <c r="F10" s="179" t="str">
        <f>IF(B10="","",VLOOKUP(B10,様式4・中学部!$R$17:$Z$136,5,FALSE))</f>
        <v>新編　新しい数学 ３　～MATH CONNECT　数学のつながり～</v>
      </c>
      <c r="G10" s="181" t="str">
        <f>IF(B10="","",VLOOKUP(B10,様式4・中学部!$R$17:$Z$136,6,FALSE))</f>
        <v>凖</v>
      </c>
      <c r="H10" s="181" t="str">
        <f>IF(B10="","",VLOOKUP(B10,様式4・中学部!$R$17:$Z$136,7,FALSE))</f>
        <v>全</v>
      </c>
      <c r="I10" s="197" t="s">
        <v>7923</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7924</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7934</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光村</v>
      </c>
      <c r="F13" s="179" t="str">
        <f>IF(B13="","",VLOOKUP(B13,様式4・中学部!$R$17:$Z$136,5,FALSE))</f>
        <v>中学道徳　３　きみが いちばん ひかるとき</v>
      </c>
      <c r="G13" s="181" t="str">
        <f>IF(B13="","",VLOOKUP(B13,様式4・中学部!$R$17:$Z$136,6,FALSE))</f>
        <v>凖</v>
      </c>
      <c r="H13" s="181" t="str">
        <f>IF(B13="","",VLOOKUP(B13,様式4・中学部!$R$17:$Z$136,7,FALSE))</f>
        <v>全</v>
      </c>
      <c r="I13" s="197" t="s">
        <v>7935</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3"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 zoomScale="85" zoomScaleNormal="100" zoomScaleSheetLayoutView="85" workbookViewId="0">
      <selection sqref="A1:Z5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様式4・中学部!W3</f>
        <v>中学部</v>
      </c>
      <c r="B1" s="382"/>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大阪府立堺聴覚支援学校　　　中学部</v>
      </c>
      <c r="G3" s="395"/>
      <c r="H3" s="395"/>
    </row>
    <row r="4" spans="1:8" s="35" customFormat="1" ht="20.55" customHeight="1" x14ac:dyDescent="0.2">
      <c r="A4" s="158"/>
      <c r="B4" s="158"/>
      <c r="C4" s="159"/>
      <c r="D4" s="159"/>
      <c r="E4" s="159"/>
      <c r="F4" s="401"/>
      <c r="G4" s="401"/>
      <c r="H4" s="401"/>
    </row>
    <row r="5" spans="1:8" s="35" customFormat="1" ht="20.55" customHeight="1" x14ac:dyDescent="0.2">
      <c r="A5" s="394" t="s">
        <v>2019</v>
      </c>
      <c r="B5" s="394"/>
      <c r="C5" s="394"/>
      <c r="D5" s="159"/>
      <c r="E5" s="159"/>
      <c r="F5" s="285" t="s">
        <v>7714</v>
      </c>
      <c r="G5" s="285"/>
      <c r="H5" s="285"/>
    </row>
    <row r="6" spans="1:8" ht="20.55" customHeight="1" x14ac:dyDescent="0.45">
      <c r="A6" s="394"/>
      <c r="B6" s="394"/>
      <c r="C6" s="394"/>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IF(B8="","",VLOOKUP(B8,様式4・中学部!$R$17:$Z$136,2,FALSE))</f>
        <v/>
      </c>
      <c r="D8" s="388" t="str">
        <f>IF(B8="","",VLOOKUP(B8,様式4・中学部!$R$17:$Z$136,3,FALSE))</f>
        <v/>
      </c>
      <c r="E8" s="166" t="str">
        <f>IF(B8="","",VLOOKUP(B8,様式4・中学部!$R$17:$Z$136,4,FALSE))</f>
        <v/>
      </c>
      <c r="F8" s="167" t="str">
        <f>IF(B8="","",VLOOKUP(B8,様式4・中学部!$R$17:$Z$136,5,FALSE))</f>
        <v/>
      </c>
      <c r="G8" s="391" t="str">
        <f>IF(B8="","",VLOOKUP(B8,様式4・中学部!$R$17:$Z$136,7,FALSE))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IF(B11="","",VLOOKUP(B11,様式4・中学部!$R$17:$Z$136,2,FALSE))</f>
        <v/>
      </c>
      <c r="D11" s="388" t="str">
        <f>IF(B11="","",VLOOKUP(B11,様式4・中学部!$R$17:$Z$136,3,FALSE))</f>
        <v/>
      </c>
      <c r="E11" s="166" t="str">
        <f>IF(B11="","",VLOOKUP(B11,様式4・中学部!$R$17:$Z$136,4,FALSE))</f>
        <v/>
      </c>
      <c r="F11" s="167" t="str">
        <f>IF(B11="","",VLOOKUP(B11,様式4・中学部!$R$17:$Z$136,5,FALSE))</f>
        <v/>
      </c>
      <c r="G11" s="391" t="str">
        <f>IF(B11="","",VLOOKUP(B11,様式4・中学部!$R$17:$Z$136,7,FALSE))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IF(B14="","",VLOOKUP(B14,様式4・中学部!$R$17:$Z$136,2,FALSE))</f>
        <v/>
      </c>
      <c r="D14" s="388" t="str">
        <f>IF(B14="","",VLOOKUP(B14,様式4・中学部!$R$17:$Z$136,3,FALSE))</f>
        <v/>
      </c>
      <c r="E14" s="166" t="str">
        <f>IF(B14="","",VLOOKUP(B14,様式4・中学部!$R$17:$Z$136,4,FALSE))</f>
        <v/>
      </c>
      <c r="F14" s="167" t="str">
        <f>IF(B14="","",VLOOKUP(B14,様式4・中学部!$R$17:$Z$136,5,FALSE))</f>
        <v/>
      </c>
      <c r="G14" s="391" t="str">
        <f>IF(B14="","",VLOOKUP(B14,様式4・中学部!$R$17:$Z$136,7,FALSE))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IF(B17="","",VLOOKUP(B17,様式4・中学部!$R$17:$Z$136,2,FALSE))</f>
        <v/>
      </c>
      <c r="D17" s="388" t="str">
        <f>IF(B17="","",VLOOKUP(B17,様式4・中学部!$R$17:$Z$136,3,FALSE))</f>
        <v/>
      </c>
      <c r="E17" s="166" t="str">
        <f>IF(B17="","",VLOOKUP(B17,様式4・中学部!$R$17:$Z$136,4,FALSE))</f>
        <v/>
      </c>
      <c r="F17" s="167" t="str">
        <f>IF(B17="","",VLOOKUP(B17,様式4・中学部!$R$17:$Z$136,5,FALSE))</f>
        <v/>
      </c>
      <c r="G17" s="391" t="str">
        <f>IF(B17="","",VLOOKUP(B17,様式4・中学部!$R$17:$Z$136,7,FALSE))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IF(B20="","",VLOOKUP(B20,様式4・中学部!$R$17:$Z$136,2,FALSE))</f>
        <v/>
      </c>
      <c r="D20" s="388" t="str">
        <f>IF(B20="","",VLOOKUP(B20,様式4・中学部!$R$17:$Z$136,3,FALSE))</f>
        <v/>
      </c>
      <c r="E20" s="166" t="str">
        <f>IF(B20="","",VLOOKUP(B20,様式4・中学部!$R$17:$Z$136,4,FALSE))</f>
        <v/>
      </c>
      <c r="F20" s="167" t="str">
        <f>IF(B20="","",VLOOKUP(B20,様式4・中学部!$R$17:$Z$136,5,FALSE))</f>
        <v/>
      </c>
      <c r="G20" s="391" t="str">
        <f>IF(B20="","",VLOOKUP(B20,様式4・中学部!$R$17:$Z$136,7,FALSE))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IF(B23="","",VLOOKUP(B23,様式4・中学部!$R$17:$Z$136,2,FALSE))</f>
        <v/>
      </c>
      <c r="D23" s="388" t="str">
        <f>IF(B23="","",VLOOKUP(B23,様式4・中学部!$R$17:$Z$136,3,FALSE))</f>
        <v/>
      </c>
      <c r="E23" s="166" t="str">
        <f>IF(B23="","",VLOOKUP(B23,様式4・中学部!$R$17:$Z$136,4,FALSE))</f>
        <v/>
      </c>
      <c r="F23" s="167" t="str">
        <f>IF(B23="","",VLOOKUP(B23,様式4・中学部!$R$17:$Z$136,5,FALSE))</f>
        <v/>
      </c>
      <c r="G23" s="391" t="str">
        <f>IF(B23="","",VLOOKUP(B23,様式4・中学部!$R$17:$Z$136,7,FALSE))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IF(B26="","",VLOOKUP(B26,様式4・中学部!$R$17:$Z$136,2,FALSE))</f>
        <v/>
      </c>
      <c r="D26" s="388" t="str">
        <f>IF(B26="","",VLOOKUP(B26,様式4・中学部!$R$17:$Z$136,3,FALSE))</f>
        <v/>
      </c>
      <c r="E26" s="166" t="str">
        <f>IF(B26="","",VLOOKUP(B26,様式4・中学部!$R$17:$Z$136,4,FALSE))</f>
        <v/>
      </c>
      <c r="F26" s="167" t="str">
        <f>IF(B26="","",VLOOKUP(B26,様式4・中学部!$R$17:$Z$136,5,FALSE))</f>
        <v/>
      </c>
      <c r="G26" s="391" t="str">
        <f>IF(B26="","",VLOOKUP(B26,様式4・中学部!$R$17:$Z$136,7,FALSE))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IF(B29="","",VLOOKUP(B29,様式4・中学部!$R$17:$Z$136,2,FALSE))</f>
        <v/>
      </c>
      <c r="D29" s="388" t="str">
        <f>IF(B29="","",VLOOKUP(B29,様式4・中学部!$R$17:$Z$136,3,FALSE))</f>
        <v/>
      </c>
      <c r="E29" s="166" t="str">
        <f>IF(B29="","",VLOOKUP(B29,様式4・中学部!$R$17:$Z$136,4,FALSE))</f>
        <v/>
      </c>
      <c r="F29" s="167" t="str">
        <f>IF(B29="","",VLOOKUP(B29,様式4・中学部!$R$17:$Z$136,5,FALSE))</f>
        <v/>
      </c>
      <c r="G29" s="391" t="str">
        <f>IF(B29="","",VLOOKUP(B29,様式4・中学部!$R$17:$Z$136,7,FALSE))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IF(B32="","",VLOOKUP(B32,様式4・中学部!$R$17:$Z$136,2,FALSE))</f>
        <v/>
      </c>
      <c r="D32" s="388" t="str">
        <f>IF(B32="","",VLOOKUP(B32,様式4・中学部!$R$17:$Z$136,3,FALSE))</f>
        <v/>
      </c>
      <c r="E32" s="166" t="str">
        <f>IF(B32="","",VLOOKUP(B32,様式4・中学部!$R$17:$Z$136,4,FALSE))</f>
        <v/>
      </c>
      <c r="F32" s="167" t="str">
        <f>IF(B32="","",VLOOKUP(B32,様式4・中学部!$R$17:$Z$136,5,FALSE))</f>
        <v/>
      </c>
      <c r="G32" s="391" t="str">
        <f>IF(B32="","",VLOOKUP(B32,様式4・中学部!$R$17:$Z$136,7,FALSE))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IF(B35="","",VLOOKUP(B35,様式4・中学部!$R$17:$Z$136,2,FALSE))</f>
        <v/>
      </c>
      <c r="D35" s="388" t="str">
        <f>IF(B35="","",VLOOKUP(B35,様式4・中学部!$R$17:$Z$136,3,FALSE))</f>
        <v/>
      </c>
      <c r="E35" s="166" t="str">
        <f>IF(B35="","",VLOOKUP(B35,様式4・中学部!$R$17:$Z$136,4,FALSE))</f>
        <v/>
      </c>
      <c r="F35" s="167" t="str">
        <f>IF(B35="","",VLOOKUP(B35,様式4・中学部!$R$17:$Z$136,5,FALSE))</f>
        <v/>
      </c>
      <c r="G35" s="391" t="str">
        <f>IF(B35="","",VLOOKUP(B35,様式4・中学部!$R$17:$Z$136,7,FALSE))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IF(B38="","",VLOOKUP(B38,様式4・中学部!$R$17:$Z$136,2,FALSE))</f>
        <v/>
      </c>
      <c r="D38" s="388" t="str">
        <f>IF(B38="","",VLOOKUP(B38,様式4・中学部!$R$17:$Z$136,3,FALSE))</f>
        <v/>
      </c>
      <c r="E38" s="166" t="str">
        <f>IF(B38="","",VLOOKUP(B38,様式4・中学部!$R$17:$Z$136,4,FALSE))</f>
        <v/>
      </c>
      <c r="F38" s="167" t="str">
        <f>IF(B38="","",VLOOKUP(B38,様式4・中学部!$R$17:$Z$136,5,FALSE))</f>
        <v/>
      </c>
      <c r="G38" s="391" t="str">
        <f>IF(B38="","",VLOOKUP(B38,様式4・中学部!$R$17:$Z$136,7,FALSE))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IF(B41="","",VLOOKUP(B41,様式4・中学部!$R$17:$Z$136,2,FALSE))</f>
        <v/>
      </c>
      <c r="D41" s="388" t="str">
        <f>IF(B41="","",VLOOKUP(B41,様式4・中学部!$R$17:$Z$136,3,FALSE))</f>
        <v/>
      </c>
      <c r="E41" s="166" t="str">
        <f>IF(B41="","",VLOOKUP(B41,様式4・中学部!$R$17:$Z$136,4,FALSE))</f>
        <v/>
      </c>
      <c r="F41" s="167" t="str">
        <f>IF(B41="","",VLOOKUP(B41,様式4・中学部!$R$17:$Z$136,5,FALSE))</f>
        <v/>
      </c>
      <c r="G41" s="391" t="str">
        <f>IF(B41="","",VLOOKUP(B41,様式4・中学部!$R$17:$Z$136,7,FALSE))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IF(B44="","",VLOOKUP(B44,様式4・中学部!$R$17:$Z$136,2,FALSE))</f>
        <v/>
      </c>
      <c r="D44" s="388" t="str">
        <f>IF(B44="","",VLOOKUP(B44,様式4・中学部!$R$17:$Z$136,3,FALSE))</f>
        <v/>
      </c>
      <c r="E44" s="166" t="str">
        <f>IF(B44="","",VLOOKUP(B44,様式4・中学部!$R$17:$Z$136,4,FALSE))</f>
        <v/>
      </c>
      <c r="F44" s="167" t="str">
        <f>IF(B44="","",VLOOKUP(B44,様式4・中学部!$R$17:$Z$136,5,FALSE))</f>
        <v/>
      </c>
      <c r="G44" s="391" t="str">
        <f>IF(B44="","",VLOOKUP(B44,様式4・中学部!$R$17:$Z$136,7,FALSE))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IF(B47="","",VLOOKUP(B47,様式4・中学部!$R$17:$Z$136,2,FALSE))</f>
        <v/>
      </c>
      <c r="D47" s="388" t="str">
        <f>IF(B47="","",VLOOKUP(B47,様式4・中学部!$R$17:$Z$136,3,FALSE))</f>
        <v/>
      </c>
      <c r="E47" s="166" t="str">
        <f>IF(B47="","",VLOOKUP(B47,様式4・中学部!$R$17:$Z$136,4,FALSE))</f>
        <v/>
      </c>
      <c r="F47" s="167" t="str">
        <f>IF(B47="","",VLOOKUP(B47,様式4・中学部!$R$17:$Z$136,5,FALSE))</f>
        <v/>
      </c>
      <c r="G47" s="391" t="str">
        <f>IF(B47="","",VLOOKUP(B47,様式4・中学部!$R$17:$Z$136,7,FALSE))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IF(B50="","",VLOOKUP(B50,様式4・中学部!$R$17:$Z$136,2,FALSE))</f>
        <v/>
      </c>
      <c r="D50" s="388" t="str">
        <f>IF(B50="","",VLOOKUP(B50,様式4・中学部!$R$17:$Z$136,3,FALSE))</f>
        <v/>
      </c>
      <c r="E50" s="166" t="str">
        <f>IF(B50="","",VLOOKUP(B50,様式4・中学部!$R$17:$Z$136,4,FALSE))</f>
        <v/>
      </c>
      <c r="F50" s="167" t="str">
        <f>IF(B50="","",VLOOKUP(B50,様式4・中学部!$R$17:$Z$136,5,FALSE))</f>
        <v/>
      </c>
      <c r="G50" s="391" t="str">
        <f>IF(B50="","",VLOOKUP(B50,様式4・中学部!$R$17:$Z$136,7,FALSE))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28" zoomScale="85" zoomScaleNormal="85" workbookViewId="0">
      <selection activeCell="C746" sqref="C746"/>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7930</v>
      </c>
      <c r="B743" s="193" t="s">
        <v>7158</v>
      </c>
      <c r="C743" s="189" t="s">
        <v>7931</v>
      </c>
    </row>
    <row r="744" spans="1:3" ht="17.55" customHeight="1" x14ac:dyDescent="0.45">
      <c r="A744" s="188" t="s">
        <v>6056</v>
      </c>
      <c r="B744" s="193" t="s">
        <v>7086</v>
      </c>
      <c r="C744" s="189" t="s">
        <v>7221</v>
      </c>
    </row>
    <row r="745" spans="1:3" ht="17.55" customHeight="1" x14ac:dyDescent="0.45">
      <c r="A745" s="188" t="s">
        <v>6057</v>
      </c>
      <c r="B745" s="193" t="s">
        <v>7219</v>
      </c>
      <c r="C745" s="189" t="s">
        <v>7222</v>
      </c>
    </row>
    <row r="746" spans="1:3" ht="17.55" customHeight="1" x14ac:dyDescent="0.45">
      <c r="A746" s="188" t="s">
        <v>6058</v>
      </c>
      <c r="B746" s="193" t="s">
        <v>7158</v>
      </c>
      <c r="C746" s="189" t="s">
        <v>7223</v>
      </c>
    </row>
    <row r="747" spans="1:3" ht="17.55" customHeight="1" x14ac:dyDescent="0.45">
      <c r="A747" s="188" t="s">
        <v>6060</v>
      </c>
      <c r="B747" s="193" t="s">
        <v>7086</v>
      </c>
      <c r="C747" s="189" t="s">
        <v>7224</v>
      </c>
    </row>
    <row r="748" spans="1:3" ht="17.55" customHeight="1" x14ac:dyDescent="0.45">
      <c r="A748" s="188" t="s">
        <v>6061</v>
      </c>
      <c r="B748" s="193" t="s">
        <v>7086</v>
      </c>
      <c r="C748" s="189" t="s">
        <v>7225</v>
      </c>
    </row>
    <row r="749" spans="1:3" ht="17.55" customHeight="1" x14ac:dyDescent="0.45">
      <c r="A749" s="188" t="s">
        <v>6062</v>
      </c>
      <c r="B749" s="193" t="s">
        <v>7086</v>
      </c>
      <c r="C749" s="189" t="s">
        <v>7226</v>
      </c>
    </row>
    <row r="750" spans="1:3" ht="17.55" customHeight="1" x14ac:dyDescent="0.45">
      <c r="A750" s="188" t="s">
        <v>6063</v>
      </c>
      <c r="B750" s="193" t="s">
        <v>7158</v>
      </c>
      <c r="C750" s="189" t="s">
        <v>6070</v>
      </c>
    </row>
    <row r="751" spans="1:3" ht="17.55" customHeight="1" x14ac:dyDescent="0.45">
      <c r="A751" s="188" t="s">
        <v>6064</v>
      </c>
      <c r="B751" s="193" t="s">
        <v>7158</v>
      </c>
      <c r="C751" s="189" t="s">
        <v>6072</v>
      </c>
    </row>
    <row r="752" spans="1:3" ht="17.55" customHeight="1" x14ac:dyDescent="0.45">
      <c r="A752" s="188" t="s">
        <v>6065</v>
      </c>
      <c r="B752" s="193" t="s">
        <v>7158</v>
      </c>
      <c r="C752" s="189" t="s">
        <v>6074</v>
      </c>
    </row>
    <row r="753" spans="1:3" ht="17.55" customHeight="1" x14ac:dyDescent="0.45">
      <c r="A753" s="188" t="s">
        <v>6066</v>
      </c>
      <c r="B753" s="193" t="s">
        <v>7177</v>
      </c>
      <c r="C753" s="189" t="s">
        <v>6076</v>
      </c>
    </row>
    <row r="754" spans="1:3" ht="17.55" customHeight="1" x14ac:dyDescent="0.45">
      <c r="A754" s="188" t="s">
        <v>6067</v>
      </c>
      <c r="B754" s="193" t="s">
        <v>7177</v>
      </c>
      <c r="C754" s="189" t="s">
        <v>6078</v>
      </c>
    </row>
    <row r="755" spans="1:3" ht="17.55" customHeight="1" x14ac:dyDescent="0.45">
      <c r="A755" s="188" t="s">
        <v>6069</v>
      </c>
      <c r="B755" s="193" t="s">
        <v>7177</v>
      </c>
      <c r="C755" s="189" t="s">
        <v>6080</v>
      </c>
    </row>
    <row r="756" spans="1:3" ht="17.55" customHeight="1" x14ac:dyDescent="0.45">
      <c r="A756" s="188" t="s">
        <v>6071</v>
      </c>
      <c r="B756" s="193" t="s">
        <v>7092</v>
      </c>
      <c r="C756" s="189" t="s">
        <v>6082</v>
      </c>
    </row>
    <row r="757" spans="1:3" ht="17.55" customHeight="1" x14ac:dyDescent="0.45">
      <c r="A757" s="188" t="s">
        <v>6073</v>
      </c>
      <c r="B757" s="193" t="s">
        <v>7092</v>
      </c>
      <c r="C757" s="189" t="s">
        <v>6084</v>
      </c>
    </row>
    <row r="758" spans="1:3" ht="17.55" customHeight="1" x14ac:dyDescent="0.45">
      <c r="A758" s="188" t="s">
        <v>6075</v>
      </c>
      <c r="B758" s="193" t="s">
        <v>7092</v>
      </c>
      <c r="C758" s="189" t="s">
        <v>6086</v>
      </c>
    </row>
    <row r="759" spans="1:3" ht="17.55" customHeight="1" x14ac:dyDescent="0.45">
      <c r="A759" s="188" t="s">
        <v>6077</v>
      </c>
      <c r="B759" s="193" t="s">
        <v>7099</v>
      </c>
      <c r="C759" s="189" t="s">
        <v>6088</v>
      </c>
    </row>
    <row r="760" spans="1:3" ht="17.55" customHeight="1" x14ac:dyDescent="0.45">
      <c r="A760" s="188" t="s">
        <v>6079</v>
      </c>
      <c r="B760" s="193" t="s">
        <v>7099</v>
      </c>
      <c r="C760" s="189" t="s">
        <v>6090</v>
      </c>
    </row>
    <row r="761" spans="1:3" ht="17.55" customHeight="1" x14ac:dyDescent="0.45">
      <c r="A761" s="188" t="s">
        <v>6081</v>
      </c>
      <c r="B761" s="193" t="s">
        <v>7099</v>
      </c>
      <c r="C761" s="189" t="s">
        <v>6092</v>
      </c>
    </row>
    <row r="762" spans="1:3" ht="17.55" customHeight="1" x14ac:dyDescent="0.45">
      <c r="A762" s="188" t="s">
        <v>6083</v>
      </c>
      <c r="B762" s="193" t="s">
        <v>7133</v>
      </c>
      <c r="C762" s="189" t="s">
        <v>6094</v>
      </c>
    </row>
    <row r="763" spans="1:3" ht="17.55" customHeight="1" x14ac:dyDescent="0.45">
      <c r="A763" s="188" t="s">
        <v>6085</v>
      </c>
      <c r="B763" s="193" t="s">
        <v>7133</v>
      </c>
      <c r="C763" s="189" t="s">
        <v>6096</v>
      </c>
    </row>
    <row r="764" spans="1:3" ht="17.55" customHeight="1" x14ac:dyDescent="0.45">
      <c r="A764" s="188" t="s">
        <v>6087</v>
      </c>
      <c r="B764" s="193" t="s">
        <v>7133</v>
      </c>
      <c r="C764" s="189" t="s">
        <v>7227</v>
      </c>
    </row>
    <row r="765" spans="1:3" ht="17.55" customHeight="1" x14ac:dyDescent="0.45">
      <c r="A765" s="188" t="s">
        <v>6089</v>
      </c>
      <c r="B765" s="193" t="s">
        <v>7086</v>
      </c>
      <c r="C765" s="189" t="s">
        <v>6100</v>
      </c>
    </row>
    <row r="766" spans="1:3" ht="17.55" customHeight="1" x14ac:dyDescent="0.45">
      <c r="A766" s="188" t="s">
        <v>6091</v>
      </c>
      <c r="B766" s="193" t="s">
        <v>7086</v>
      </c>
      <c r="C766" s="189" t="s">
        <v>6102</v>
      </c>
    </row>
    <row r="767" spans="1:3" ht="17.55" customHeight="1" x14ac:dyDescent="0.45">
      <c r="A767" s="188" t="s">
        <v>6093</v>
      </c>
      <c r="B767" s="193" t="s">
        <v>7086</v>
      </c>
      <c r="C767" s="189" t="s">
        <v>6104</v>
      </c>
    </row>
    <row r="768" spans="1:3" ht="17.55" customHeight="1" x14ac:dyDescent="0.45">
      <c r="A768" s="188" t="s">
        <v>6095</v>
      </c>
      <c r="B768" s="193" t="s">
        <v>7092</v>
      </c>
      <c r="C768" s="189" t="s">
        <v>6106</v>
      </c>
    </row>
    <row r="769" spans="1:3" ht="17.55" customHeight="1" x14ac:dyDescent="0.45">
      <c r="A769" s="188" t="s">
        <v>6097</v>
      </c>
      <c r="B769" s="193" t="s">
        <v>7092</v>
      </c>
      <c r="C769" s="189" t="s">
        <v>6108</v>
      </c>
    </row>
    <row r="770" spans="1:3" ht="17.55" customHeight="1" x14ac:dyDescent="0.45">
      <c r="A770" s="188" t="s">
        <v>6099</v>
      </c>
      <c r="B770" s="193" t="s">
        <v>7092</v>
      </c>
      <c r="C770" s="189" t="s">
        <v>1858</v>
      </c>
    </row>
    <row r="771" spans="1:3" ht="17.55" customHeight="1" x14ac:dyDescent="0.45">
      <c r="A771" s="188" t="s">
        <v>6101</v>
      </c>
      <c r="B771" s="193" t="s">
        <v>7099</v>
      </c>
      <c r="C771" s="189" t="s">
        <v>7228</v>
      </c>
    </row>
    <row r="772" spans="1:3" ht="17.55" customHeight="1" x14ac:dyDescent="0.45">
      <c r="A772" s="188" t="s">
        <v>6103</v>
      </c>
      <c r="B772" s="193" t="s">
        <v>7099</v>
      </c>
      <c r="C772" s="189" t="s">
        <v>7229</v>
      </c>
    </row>
    <row r="773" spans="1:3" ht="17.55" customHeight="1" x14ac:dyDescent="0.45">
      <c r="A773" s="188" t="s">
        <v>6105</v>
      </c>
      <c r="B773" s="193" t="s">
        <v>7099</v>
      </c>
      <c r="C773" s="189" t="s">
        <v>7230</v>
      </c>
    </row>
    <row r="774" spans="1:3" ht="17.55" customHeight="1" x14ac:dyDescent="0.45">
      <c r="A774" s="188" t="s">
        <v>6107</v>
      </c>
      <c r="B774" s="193" t="s">
        <v>7109</v>
      </c>
      <c r="C774" s="189" t="s">
        <v>7231</v>
      </c>
    </row>
    <row r="775" spans="1:3" ht="17.55" customHeight="1" x14ac:dyDescent="0.45">
      <c r="A775" s="188" t="s">
        <v>6109</v>
      </c>
      <c r="B775" s="193" t="s">
        <v>7109</v>
      </c>
      <c r="C775" s="189" t="s">
        <v>7232</v>
      </c>
    </row>
    <row r="776" spans="1:3" ht="17.55" customHeight="1" x14ac:dyDescent="0.45">
      <c r="A776" s="188" t="s">
        <v>6110</v>
      </c>
      <c r="B776" s="193" t="s">
        <v>7109</v>
      </c>
      <c r="C776" s="189" t="s">
        <v>7233</v>
      </c>
    </row>
    <row r="777" spans="1:3" ht="17.55" customHeight="1" x14ac:dyDescent="0.45">
      <c r="A777" s="188" t="s">
        <v>6111</v>
      </c>
      <c r="B777" s="193" t="s">
        <v>7170</v>
      </c>
      <c r="C777" s="189" t="s">
        <v>6120</v>
      </c>
    </row>
    <row r="778" spans="1:3" ht="17.55" customHeight="1" x14ac:dyDescent="0.45">
      <c r="A778" s="188" t="s">
        <v>6112</v>
      </c>
      <c r="B778" s="193" t="s">
        <v>7170</v>
      </c>
      <c r="C778" s="189" t="s">
        <v>6121</v>
      </c>
    </row>
    <row r="779" spans="1:3" ht="17.55" customHeight="1" x14ac:dyDescent="0.45">
      <c r="A779" s="188" t="s">
        <v>6113</v>
      </c>
      <c r="B779" s="193" t="s">
        <v>7170</v>
      </c>
      <c r="C779" s="189" t="s">
        <v>7234</v>
      </c>
    </row>
    <row r="780" spans="1:3" ht="17.55" customHeight="1" x14ac:dyDescent="0.45">
      <c r="A780" s="188" t="s">
        <v>6114</v>
      </c>
      <c r="B780" s="193" t="s">
        <v>7235</v>
      </c>
      <c r="C780" s="189" t="s">
        <v>6123</v>
      </c>
    </row>
    <row r="781" spans="1:3" ht="17.55" customHeight="1" x14ac:dyDescent="0.45">
      <c r="A781" s="188" t="s">
        <v>6115</v>
      </c>
      <c r="B781" s="193" t="s">
        <v>7235</v>
      </c>
      <c r="C781" s="189" t="s">
        <v>6124</v>
      </c>
    </row>
    <row r="782" spans="1:3" ht="17.55" customHeight="1" x14ac:dyDescent="0.45">
      <c r="A782" s="188" t="s">
        <v>6116</v>
      </c>
      <c r="B782" s="193" t="s">
        <v>7235</v>
      </c>
      <c r="C782" s="189" t="s">
        <v>6125</v>
      </c>
    </row>
    <row r="783" spans="1:3" ht="17.55" customHeight="1" x14ac:dyDescent="0.45">
      <c r="A783" s="188" t="s">
        <v>6117</v>
      </c>
      <c r="B783" s="193" t="s">
        <v>7236</v>
      </c>
      <c r="C783" s="189" t="s">
        <v>6127</v>
      </c>
    </row>
    <row r="784" spans="1:3" ht="17.55" customHeight="1" x14ac:dyDescent="0.45">
      <c r="A784" s="188" t="s">
        <v>6118</v>
      </c>
      <c r="B784" s="193" t="s">
        <v>7236</v>
      </c>
      <c r="C784" s="189" t="s">
        <v>6128</v>
      </c>
    </row>
    <row r="785" spans="1:3" ht="17.55" customHeight="1" x14ac:dyDescent="0.45">
      <c r="A785" s="188" t="s">
        <v>6119</v>
      </c>
      <c r="B785" s="193" t="s">
        <v>7236</v>
      </c>
      <c r="C785" s="189" t="s">
        <v>7237</v>
      </c>
    </row>
    <row r="786" spans="1:3" ht="17.55" customHeight="1" x14ac:dyDescent="0.45">
      <c r="A786" s="188" t="s">
        <v>6129</v>
      </c>
      <c r="B786" s="193" t="s">
        <v>7086</v>
      </c>
      <c r="C786" s="189" t="s">
        <v>6470</v>
      </c>
    </row>
    <row r="787" spans="1:3" ht="17.55" customHeight="1" x14ac:dyDescent="0.45">
      <c r="A787" s="188" t="s">
        <v>1859</v>
      </c>
      <c r="B787" s="193" t="s">
        <v>7086</v>
      </c>
      <c r="C787" s="189" t="s">
        <v>6471</v>
      </c>
    </row>
    <row r="788" spans="1:3" ht="17.55" customHeight="1" x14ac:dyDescent="0.45">
      <c r="A788" s="188" t="s">
        <v>1860</v>
      </c>
      <c r="B788" s="193" t="s">
        <v>7086</v>
      </c>
      <c r="C788" s="189" t="s">
        <v>6472</v>
      </c>
    </row>
    <row r="789" spans="1:3" ht="17.55" customHeight="1" x14ac:dyDescent="0.45">
      <c r="A789" s="188" t="s">
        <v>1861</v>
      </c>
      <c r="B789" s="193" t="s">
        <v>7177</v>
      </c>
      <c r="C789" s="189" t="s">
        <v>7238</v>
      </c>
    </row>
    <row r="790" spans="1:3" ht="17.55" customHeight="1" x14ac:dyDescent="0.45">
      <c r="A790" s="188" t="s">
        <v>1862</v>
      </c>
      <c r="B790" s="193" t="s">
        <v>7177</v>
      </c>
      <c r="C790" s="189" t="s">
        <v>7239</v>
      </c>
    </row>
    <row r="791" spans="1:3" ht="17.55" customHeight="1" x14ac:dyDescent="0.45">
      <c r="A791" s="188" t="s">
        <v>1863</v>
      </c>
      <c r="B791" s="193" t="s">
        <v>7167</v>
      </c>
      <c r="C791" s="189" t="s">
        <v>7240</v>
      </c>
    </row>
    <row r="792" spans="1:3" ht="17.55" customHeight="1" x14ac:dyDescent="0.45">
      <c r="A792" s="188" t="s">
        <v>1864</v>
      </c>
      <c r="B792" s="193" t="s">
        <v>7167</v>
      </c>
      <c r="C792" s="189" t="s">
        <v>7241</v>
      </c>
    </row>
    <row r="793" spans="1:3" ht="17.55" customHeight="1" x14ac:dyDescent="0.45">
      <c r="A793" s="188" t="s">
        <v>1865</v>
      </c>
      <c r="B793" s="193" t="s">
        <v>7209</v>
      </c>
      <c r="C793" s="189" t="s">
        <v>7242</v>
      </c>
    </row>
    <row r="794" spans="1:3" ht="17.55" customHeight="1" x14ac:dyDescent="0.45">
      <c r="A794" s="188" t="s">
        <v>1866</v>
      </c>
      <c r="B794" s="193" t="s">
        <v>7209</v>
      </c>
      <c r="C794" s="189" t="s">
        <v>7243</v>
      </c>
    </row>
    <row r="795" spans="1:3" ht="17.55" customHeight="1" x14ac:dyDescent="0.45">
      <c r="A795" s="188" t="s">
        <v>1867</v>
      </c>
      <c r="B795" s="193" t="s">
        <v>7209</v>
      </c>
      <c r="C795" s="189" t="s">
        <v>7244</v>
      </c>
    </row>
    <row r="796" spans="1:3" ht="17.55" customHeight="1" x14ac:dyDescent="0.45">
      <c r="A796" s="188" t="s">
        <v>1868</v>
      </c>
      <c r="B796" s="193" t="s">
        <v>7209</v>
      </c>
      <c r="C796" s="189" t="s">
        <v>7245</v>
      </c>
    </row>
    <row r="797" spans="1:3" ht="17.55" customHeight="1" x14ac:dyDescent="0.45">
      <c r="A797" s="188" t="s">
        <v>1869</v>
      </c>
      <c r="B797" s="193" t="s">
        <v>7246</v>
      </c>
      <c r="C797" s="189" t="s">
        <v>7247</v>
      </c>
    </row>
    <row r="798" spans="1:3" ht="17.55" customHeight="1" x14ac:dyDescent="0.45">
      <c r="A798" s="188" t="s">
        <v>1870</v>
      </c>
      <c r="B798" s="193" t="s">
        <v>7248</v>
      </c>
      <c r="C798" s="189" t="s">
        <v>7249</v>
      </c>
    </row>
    <row r="799" spans="1:3" ht="17.55" customHeight="1" x14ac:dyDescent="0.45">
      <c r="A799" s="188" t="s">
        <v>1871</v>
      </c>
      <c r="B799" s="193" t="s">
        <v>7248</v>
      </c>
      <c r="C799" s="189" t="s">
        <v>7250</v>
      </c>
    </row>
    <row r="800" spans="1:3" ht="17.55" customHeight="1" x14ac:dyDescent="0.45">
      <c r="A800" s="188" t="s">
        <v>1872</v>
      </c>
      <c r="B800" s="193" t="s">
        <v>7251</v>
      </c>
      <c r="C800" s="189" t="s">
        <v>7252</v>
      </c>
    </row>
    <row r="801" spans="1:3" ht="17.55" customHeight="1" x14ac:dyDescent="0.45">
      <c r="A801" s="188" t="s">
        <v>1873</v>
      </c>
      <c r="B801" s="193" t="s">
        <v>7251</v>
      </c>
      <c r="C801" s="189" t="s">
        <v>7253</v>
      </c>
    </row>
    <row r="802" spans="1:3" ht="17.55" customHeight="1" x14ac:dyDescent="0.45">
      <c r="A802" s="188" t="s">
        <v>1874</v>
      </c>
      <c r="B802" s="193" t="s">
        <v>7251</v>
      </c>
      <c r="C802" s="189" t="s">
        <v>7254</v>
      </c>
    </row>
    <row r="803" spans="1:3" ht="17.55" customHeight="1" x14ac:dyDescent="0.45">
      <c r="A803" s="188" t="s">
        <v>2502</v>
      </c>
      <c r="B803" s="193" t="s">
        <v>7251</v>
      </c>
      <c r="C803" s="189" t="s">
        <v>7255</v>
      </c>
    </row>
    <row r="804" spans="1:3" ht="17.55" customHeight="1" x14ac:dyDescent="0.45">
      <c r="A804" s="188" t="s">
        <v>2503</v>
      </c>
      <c r="B804" s="193" t="s">
        <v>7251</v>
      </c>
      <c r="C804" s="189" t="s">
        <v>6473</v>
      </c>
    </row>
    <row r="805" spans="1:3" ht="17.55" customHeight="1" x14ac:dyDescent="0.45">
      <c r="A805" s="188" t="s">
        <v>2504</v>
      </c>
      <c r="B805" s="193" t="s">
        <v>7251</v>
      </c>
      <c r="C805" s="189" t="s">
        <v>6474</v>
      </c>
    </row>
    <row r="806" spans="1:3" ht="17.55" customHeight="1" x14ac:dyDescent="0.45">
      <c r="A806" s="188" t="s">
        <v>2505</v>
      </c>
      <c r="B806" s="193" t="s">
        <v>7256</v>
      </c>
      <c r="C806" s="189" t="s">
        <v>7257</v>
      </c>
    </row>
    <row r="807" spans="1:3" ht="17.55" customHeight="1" x14ac:dyDescent="0.45">
      <c r="A807" s="188" t="s">
        <v>2506</v>
      </c>
      <c r="B807" s="193" t="s">
        <v>7256</v>
      </c>
      <c r="C807" s="189" t="s">
        <v>7258</v>
      </c>
    </row>
    <row r="808" spans="1:3" ht="17.55" customHeight="1" x14ac:dyDescent="0.45">
      <c r="A808" s="188" t="s">
        <v>2507</v>
      </c>
      <c r="B808" s="193" t="s">
        <v>7086</v>
      </c>
      <c r="C808" s="189" t="s">
        <v>6475</v>
      </c>
    </row>
    <row r="809" spans="1:3" ht="17.55" customHeight="1" x14ac:dyDescent="0.45">
      <c r="A809" s="188" t="s">
        <v>2508</v>
      </c>
      <c r="B809" s="193" t="s">
        <v>7086</v>
      </c>
      <c r="C809" s="189" t="s">
        <v>6476</v>
      </c>
    </row>
    <row r="810" spans="1:3" ht="17.55" customHeight="1" x14ac:dyDescent="0.45">
      <c r="A810" s="188" t="s">
        <v>2509</v>
      </c>
      <c r="B810" s="193" t="s">
        <v>7177</v>
      </c>
      <c r="C810" s="189" t="s">
        <v>7259</v>
      </c>
    </row>
    <row r="811" spans="1:3" ht="17.55" customHeight="1" x14ac:dyDescent="0.45">
      <c r="A811" s="188" t="s">
        <v>2510</v>
      </c>
      <c r="B811" s="193" t="s">
        <v>7177</v>
      </c>
      <c r="C811" s="189" t="s">
        <v>7260</v>
      </c>
    </row>
    <row r="812" spans="1:3" ht="17.55" customHeight="1" x14ac:dyDescent="0.45">
      <c r="A812" s="188" t="s">
        <v>2511</v>
      </c>
      <c r="B812" s="193" t="s">
        <v>7167</v>
      </c>
      <c r="C812" s="189" t="s">
        <v>7261</v>
      </c>
    </row>
    <row r="813" spans="1:3" ht="17.55" customHeight="1" x14ac:dyDescent="0.45">
      <c r="A813" s="188" t="s">
        <v>2512</v>
      </c>
      <c r="B813" s="193" t="s">
        <v>7167</v>
      </c>
      <c r="C813" s="189" t="s">
        <v>7262</v>
      </c>
    </row>
    <row r="814" spans="1:3" ht="17.55" customHeight="1" x14ac:dyDescent="0.45">
      <c r="A814" s="188" t="s">
        <v>2513</v>
      </c>
      <c r="B814" s="193" t="s">
        <v>7209</v>
      </c>
      <c r="C814" s="189" t="s">
        <v>7263</v>
      </c>
    </row>
    <row r="815" spans="1:3" ht="17.55" customHeight="1" x14ac:dyDescent="0.45">
      <c r="A815" s="188" t="s">
        <v>2514</v>
      </c>
      <c r="B815" s="193" t="s">
        <v>7209</v>
      </c>
      <c r="C815" s="189" t="s">
        <v>7264</v>
      </c>
    </row>
    <row r="816" spans="1:3" ht="17.55" customHeight="1" x14ac:dyDescent="0.45">
      <c r="A816" s="188" t="s">
        <v>2515</v>
      </c>
      <c r="B816" s="193" t="s">
        <v>7209</v>
      </c>
      <c r="C816" s="189" t="s">
        <v>7265</v>
      </c>
    </row>
    <row r="817" spans="1:3" ht="17.55" customHeight="1" x14ac:dyDescent="0.45">
      <c r="A817" s="188" t="s">
        <v>2516</v>
      </c>
      <c r="B817" s="193" t="s">
        <v>7266</v>
      </c>
      <c r="C817" s="189" t="s">
        <v>6477</v>
      </c>
    </row>
    <row r="818" spans="1:3" ht="17.55" customHeight="1" x14ac:dyDescent="0.45">
      <c r="A818" s="188" t="s">
        <v>2517</v>
      </c>
      <c r="B818" s="193" t="s">
        <v>7246</v>
      </c>
      <c r="C818" s="189" t="s">
        <v>7267</v>
      </c>
    </row>
    <row r="819" spans="1:3" ht="17.55" customHeight="1" x14ac:dyDescent="0.45">
      <c r="A819" s="188" t="s">
        <v>2518</v>
      </c>
      <c r="B819" s="193" t="s">
        <v>7248</v>
      </c>
      <c r="C819" s="189" t="s">
        <v>7268</v>
      </c>
    </row>
    <row r="820" spans="1:3" ht="17.55" customHeight="1" x14ac:dyDescent="0.45">
      <c r="A820" s="188" t="s">
        <v>2519</v>
      </c>
      <c r="B820" s="193" t="s">
        <v>7248</v>
      </c>
      <c r="C820" s="189" t="s">
        <v>7269</v>
      </c>
    </row>
    <row r="821" spans="1:3" ht="17.55" customHeight="1" x14ac:dyDescent="0.45">
      <c r="A821" s="188" t="s">
        <v>2521</v>
      </c>
      <c r="B821" s="193" t="s">
        <v>7251</v>
      </c>
      <c r="C821" s="189" t="s">
        <v>7270</v>
      </c>
    </row>
    <row r="822" spans="1:3" ht="17.55" customHeight="1" x14ac:dyDescent="0.45">
      <c r="A822" s="188" t="s">
        <v>2523</v>
      </c>
      <c r="B822" s="193" t="s">
        <v>7251</v>
      </c>
      <c r="C822" s="189" t="s">
        <v>7271</v>
      </c>
    </row>
    <row r="823" spans="1:3" ht="17.55" customHeight="1" x14ac:dyDescent="0.45">
      <c r="A823" s="188" t="s">
        <v>2524</v>
      </c>
      <c r="B823" s="193" t="s">
        <v>7251</v>
      </c>
      <c r="C823" s="189" t="s">
        <v>6478</v>
      </c>
    </row>
    <row r="824" spans="1:3" ht="17.55" customHeight="1" x14ac:dyDescent="0.45">
      <c r="A824" s="188" t="s">
        <v>2525</v>
      </c>
      <c r="B824" s="193" t="s">
        <v>7251</v>
      </c>
      <c r="C824" s="189" t="s">
        <v>6479</v>
      </c>
    </row>
    <row r="825" spans="1:3" ht="17.55" customHeight="1" x14ac:dyDescent="0.45">
      <c r="A825" s="188" t="s">
        <v>2527</v>
      </c>
      <c r="B825" s="193" t="s">
        <v>7251</v>
      </c>
      <c r="C825" s="189" t="s">
        <v>6480</v>
      </c>
    </row>
    <row r="826" spans="1:3" ht="17.55" customHeight="1" x14ac:dyDescent="0.45">
      <c r="A826" s="188" t="s">
        <v>2528</v>
      </c>
      <c r="B826" s="193" t="s">
        <v>7256</v>
      </c>
      <c r="C826" s="189" t="s">
        <v>7272</v>
      </c>
    </row>
    <row r="827" spans="1:3" ht="17.55" customHeight="1" x14ac:dyDescent="0.45">
      <c r="A827" s="188" t="s">
        <v>2530</v>
      </c>
      <c r="B827" s="193" t="s">
        <v>7086</v>
      </c>
      <c r="C827" s="189" t="s">
        <v>2520</v>
      </c>
    </row>
    <row r="828" spans="1:3" ht="17.55" customHeight="1" x14ac:dyDescent="0.45">
      <c r="A828" s="188" t="s">
        <v>2531</v>
      </c>
      <c r="B828" s="193" t="s">
        <v>7086</v>
      </c>
      <c r="C828" s="189" t="s">
        <v>2522</v>
      </c>
    </row>
    <row r="829" spans="1:3" ht="17.55" customHeight="1" x14ac:dyDescent="0.45">
      <c r="A829" s="188" t="s">
        <v>2532</v>
      </c>
      <c r="B829" s="193" t="s">
        <v>7177</v>
      </c>
      <c r="C829" s="189" t="s">
        <v>6481</v>
      </c>
    </row>
    <row r="830" spans="1:3" ht="17.55" customHeight="1" x14ac:dyDescent="0.45">
      <c r="A830" s="188" t="s">
        <v>2533</v>
      </c>
      <c r="B830" s="193" t="s">
        <v>7177</v>
      </c>
      <c r="C830" s="189" t="s">
        <v>6482</v>
      </c>
    </row>
    <row r="831" spans="1:3" ht="17.55" customHeight="1" x14ac:dyDescent="0.45">
      <c r="A831" s="188" t="s">
        <v>2535</v>
      </c>
      <c r="B831" s="193" t="s">
        <v>7167</v>
      </c>
      <c r="C831" s="189" t="s">
        <v>2526</v>
      </c>
    </row>
    <row r="832" spans="1:3" ht="17.55" customHeight="1" x14ac:dyDescent="0.45">
      <c r="A832" s="188" t="s">
        <v>2537</v>
      </c>
      <c r="B832" s="193" t="s">
        <v>7167</v>
      </c>
      <c r="C832" s="189" t="s">
        <v>7273</v>
      </c>
    </row>
    <row r="833" spans="1:3" ht="17.55" customHeight="1" x14ac:dyDescent="0.45">
      <c r="A833" s="188" t="s">
        <v>2538</v>
      </c>
      <c r="B833" s="193" t="s">
        <v>7209</v>
      </c>
      <c r="C833" s="189" t="s">
        <v>2529</v>
      </c>
    </row>
    <row r="834" spans="1:3" ht="17.55" customHeight="1" x14ac:dyDescent="0.45">
      <c r="A834" s="188" t="s">
        <v>2540</v>
      </c>
      <c r="B834" s="193" t="s">
        <v>7209</v>
      </c>
      <c r="C834" s="189" t="s">
        <v>2526</v>
      </c>
    </row>
    <row r="835" spans="1:3" ht="17.55" customHeight="1" x14ac:dyDescent="0.45">
      <c r="A835" s="188" t="s">
        <v>2541</v>
      </c>
      <c r="B835" s="193" t="s">
        <v>7246</v>
      </c>
      <c r="C835" s="189" t="s">
        <v>2529</v>
      </c>
    </row>
    <row r="836" spans="1:3" ht="17.55" customHeight="1" x14ac:dyDescent="0.45">
      <c r="A836" s="188" t="s">
        <v>2542</v>
      </c>
      <c r="B836" s="193" t="s">
        <v>7248</v>
      </c>
      <c r="C836" s="189" t="s">
        <v>2526</v>
      </c>
    </row>
    <row r="837" spans="1:3" ht="17.55" customHeight="1" x14ac:dyDescent="0.45">
      <c r="A837" s="188" t="s">
        <v>2543</v>
      </c>
      <c r="B837" s="193" t="s">
        <v>7251</v>
      </c>
      <c r="C837" s="189" t="s">
        <v>2534</v>
      </c>
    </row>
    <row r="838" spans="1:3" ht="17.55" customHeight="1" x14ac:dyDescent="0.45">
      <c r="A838" s="188" t="s">
        <v>2544</v>
      </c>
      <c r="B838" s="193" t="s">
        <v>7251</v>
      </c>
      <c r="C838" s="189" t="s">
        <v>2536</v>
      </c>
    </row>
    <row r="839" spans="1:3" ht="17.55" customHeight="1" x14ac:dyDescent="0.45">
      <c r="A839" s="188" t="s">
        <v>2545</v>
      </c>
      <c r="B839" s="193" t="s">
        <v>7256</v>
      </c>
      <c r="C839" s="189" t="s">
        <v>7274</v>
      </c>
    </row>
    <row r="840" spans="1:3" ht="17.55" customHeight="1" x14ac:dyDescent="0.45">
      <c r="A840" s="188" t="s">
        <v>2547</v>
      </c>
      <c r="B840" s="193" t="s">
        <v>7086</v>
      </c>
      <c r="C840" s="189" t="s">
        <v>2539</v>
      </c>
    </row>
    <row r="841" spans="1:3" ht="17.55" customHeight="1" x14ac:dyDescent="0.45">
      <c r="A841" s="188" t="s">
        <v>2548</v>
      </c>
      <c r="B841" s="193" t="s">
        <v>7177</v>
      </c>
      <c r="C841" s="189" t="s">
        <v>6483</v>
      </c>
    </row>
    <row r="842" spans="1:3" ht="17.55" customHeight="1" x14ac:dyDescent="0.45">
      <c r="A842" s="188" t="s">
        <v>2550</v>
      </c>
      <c r="B842" s="193" t="s">
        <v>7177</v>
      </c>
      <c r="C842" s="189" t="s">
        <v>6484</v>
      </c>
    </row>
    <row r="843" spans="1:3" ht="17.55" customHeight="1" x14ac:dyDescent="0.45">
      <c r="A843" s="188" t="s">
        <v>2552</v>
      </c>
      <c r="B843" s="193" t="s">
        <v>7167</v>
      </c>
      <c r="C843" s="189" t="s">
        <v>2539</v>
      </c>
    </row>
    <row r="844" spans="1:3" ht="17.55" customHeight="1" x14ac:dyDescent="0.45">
      <c r="A844" s="188" t="s">
        <v>2553</v>
      </c>
      <c r="B844" s="193" t="s">
        <v>7167</v>
      </c>
      <c r="C844" s="189" t="s">
        <v>7275</v>
      </c>
    </row>
    <row r="845" spans="1:3" ht="17.55" customHeight="1" x14ac:dyDescent="0.45">
      <c r="A845" s="188" t="s">
        <v>2554</v>
      </c>
      <c r="B845" s="193" t="s">
        <v>7209</v>
      </c>
      <c r="C845" s="189" t="s">
        <v>2539</v>
      </c>
    </row>
    <row r="846" spans="1:3" ht="17.55" customHeight="1" x14ac:dyDescent="0.45">
      <c r="A846" s="188" t="s">
        <v>2556</v>
      </c>
      <c r="B846" s="193" t="s">
        <v>7246</v>
      </c>
      <c r="C846" s="189" t="s">
        <v>2546</v>
      </c>
    </row>
    <row r="847" spans="1:3" ht="17.55" customHeight="1" x14ac:dyDescent="0.45">
      <c r="A847" s="188" t="s">
        <v>2558</v>
      </c>
      <c r="B847" s="193" t="s">
        <v>7248</v>
      </c>
      <c r="C847" s="189" t="s">
        <v>2539</v>
      </c>
    </row>
    <row r="848" spans="1:3" ht="17.55" customHeight="1" x14ac:dyDescent="0.45">
      <c r="A848" s="188" t="s">
        <v>2560</v>
      </c>
      <c r="B848" s="193" t="s">
        <v>7251</v>
      </c>
      <c r="C848" s="189" t="s">
        <v>2549</v>
      </c>
    </row>
    <row r="849" spans="1:3" ht="17.55" customHeight="1" x14ac:dyDescent="0.45">
      <c r="A849" s="188" t="s">
        <v>2561</v>
      </c>
      <c r="B849" s="193" t="s">
        <v>7251</v>
      </c>
      <c r="C849" s="189" t="s">
        <v>2551</v>
      </c>
    </row>
    <row r="850" spans="1:3" ht="17.55" customHeight="1" x14ac:dyDescent="0.45">
      <c r="A850" s="188" t="s">
        <v>2562</v>
      </c>
      <c r="B850" s="193" t="s">
        <v>7256</v>
      </c>
      <c r="C850" s="189" t="s">
        <v>7276</v>
      </c>
    </row>
    <row r="851" spans="1:3" ht="17.55" customHeight="1" x14ac:dyDescent="0.45">
      <c r="A851" s="188" t="s">
        <v>2564</v>
      </c>
      <c r="B851" s="193" t="s">
        <v>7086</v>
      </c>
      <c r="C851" s="189" t="s">
        <v>6485</v>
      </c>
    </row>
    <row r="852" spans="1:3" ht="17.55" customHeight="1" x14ac:dyDescent="0.45">
      <c r="A852" s="188" t="s">
        <v>2566</v>
      </c>
      <c r="B852" s="193" t="s">
        <v>7167</v>
      </c>
      <c r="C852" s="189" t="s">
        <v>7277</v>
      </c>
    </row>
    <row r="853" spans="1:3" ht="17.55" customHeight="1" x14ac:dyDescent="0.45">
      <c r="A853" s="188" t="s">
        <v>2567</v>
      </c>
      <c r="B853" s="193" t="s">
        <v>7086</v>
      </c>
      <c r="C853" s="189" t="s">
        <v>2555</v>
      </c>
    </row>
    <row r="854" spans="1:3" ht="17.55" customHeight="1" x14ac:dyDescent="0.45">
      <c r="A854" s="188" t="s">
        <v>2568</v>
      </c>
      <c r="B854" s="193" t="s">
        <v>7086</v>
      </c>
      <c r="C854" s="189" t="s">
        <v>2557</v>
      </c>
    </row>
    <row r="855" spans="1:3" ht="17.55" customHeight="1" x14ac:dyDescent="0.45">
      <c r="A855" t="s">
        <v>2569</v>
      </c>
      <c r="B855" t="s">
        <v>7086</v>
      </c>
      <c r="C855" t="s">
        <v>2559</v>
      </c>
    </row>
    <row r="856" spans="1:3" ht="17.55" customHeight="1" x14ac:dyDescent="0.45">
      <c r="A856" t="s">
        <v>2571</v>
      </c>
      <c r="B856" t="s">
        <v>7177</v>
      </c>
      <c r="C856" t="s">
        <v>6486</v>
      </c>
    </row>
    <row r="857" spans="1:3" ht="17.55" customHeight="1" x14ac:dyDescent="0.45">
      <c r="A857" t="s">
        <v>2573</v>
      </c>
      <c r="B857" t="s">
        <v>7177</v>
      </c>
      <c r="C857" t="s">
        <v>6487</v>
      </c>
    </row>
    <row r="858" spans="1:3" ht="17.55" customHeight="1" x14ac:dyDescent="0.45">
      <c r="A858" t="s">
        <v>2575</v>
      </c>
      <c r="B858" t="s">
        <v>7167</v>
      </c>
      <c r="C858" t="s">
        <v>7278</v>
      </c>
    </row>
    <row r="859" spans="1:3" ht="17.55" customHeight="1" x14ac:dyDescent="0.45">
      <c r="A859" t="s">
        <v>2577</v>
      </c>
      <c r="B859" t="s">
        <v>7167</v>
      </c>
      <c r="C859" t="s">
        <v>7279</v>
      </c>
    </row>
    <row r="860" spans="1:3" ht="17.55" customHeight="1" x14ac:dyDescent="0.45">
      <c r="A860" t="s">
        <v>2578</v>
      </c>
      <c r="B860" t="s">
        <v>7167</v>
      </c>
      <c r="C860" t="s">
        <v>7280</v>
      </c>
    </row>
    <row r="861" spans="1:3" ht="17.55" customHeight="1" x14ac:dyDescent="0.45">
      <c r="A861" t="s">
        <v>2579</v>
      </c>
      <c r="B861" t="s">
        <v>7209</v>
      </c>
      <c r="C861" t="s">
        <v>2563</v>
      </c>
    </row>
    <row r="862" spans="1:3" ht="17.55" customHeight="1" x14ac:dyDescent="0.45">
      <c r="A862" t="s">
        <v>2581</v>
      </c>
      <c r="B862" t="s">
        <v>7209</v>
      </c>
      <c r="C862" t="s">
        <v>2565</v>
      </c>
    </row>
    <row r="863" spans="1:3" ht="17.55" customHeight="1" x14ac:dyDescent="0.45">
      <c r="A863" t="s">
        <v>2582</v>
      </c>
      <c r="B863" t="s">
        <v>7209</v>
      </c>
      <c r="C863" t="s">
        <v>2570</v>
      </c>
    </row>
    <row r="864" spans="1:3" ht="17.55" customHeight="1" x14ac:dyDescent="0.45">
      <c r="A864" t="s">
        <v>2584</v>
      </c>
      <c r="B864" t="s">
        <v>7266</v>
      </c>
      <c r="C864" t="s">
        <v>2572</v>
      </c>
    </row>
    <row r="865" spans="1:3" ht="17.55" customHeight="1" x14ac:dyDescent="0.45">
      <c r="A865" t="s">
        <v>2586</v>
      </c>
      <c r="B865" t="s">
        <v>7246</v>
      </c>
      <c r="C865" t="s">
        <v>2574</v>
      </c>
    </row>
    <row r="866" spans="1:3" ht="17.55" customHeight="1" x14ac:dyDescent="0.45">
      <c r="A866" t="s">
        <v>2588</v>
      </c>
      <c r="B866" t="s">
        <v>7246</v>
      </c>
      <c r="C866" t="s">
        <v>2576</v>
      </c>
    </row>
    <row r="867" spans="1:3" ht="17.55" customHeight="1" x14ac:dyDescent="0.45">
      <c r="A867" t="s">
        <v>2589</v>
      </c>
      <c r="B867" t="s">
        <v>7248</v>
      </c>
      <c r="C867" t="s">
        <v>2563</v>
      </c>
    </row>
    <row r="868" spans="1:3" ht="17.55" customHeight="1" x14ac:dyDescent="0.45">
      <c r="A868" t="s">
        <v>2590</v>
      </c>
      <c r="B868" t="s">
        <v>7248</v>
      </c>
      <c r="C868" t="s">
        <v>2565</v>
      </c>
    </row>
    <row r="869" spans="1:3" ht="17.55" customHeight="1" x14ac:dyDescent="0.45">
      <c r="A869" t="s">
        <v>2591</v>
      </c>
      <c r="B869" t="s">
        <v>7251</v>
      </c>
      <c r="C869" t="s">
        <v>2580</v>
      </c>
    </row>
    <row r="870" spans="1:3" ht="17.55" customHeight="1" x14ac:dyDescent="0.45">
      <c r="A870" t="s">
        <v>2592</v>
      </c>
      <c r="B870" t="s">
        <v>7251</v>
      </c>
      <c r="C870" t="s">
        <v>7281</v>
      </c>
    </row>
    <row r="871" spans="1:3" ht="17.55" customHeight="1" x14ac:dyDescent="0.45">
      <c r="A871" t="s">
        <v>2593</v>
      </c>
      <c r="B871" t="s">
        <v>7251</v>
      </c>
      <c r="C871" t="s">
        <v>2583</v>
      </c>
    </row>
    <row r="872" spans="1:3" ht="17.55" customHeight="1" x14ac:dyDescent="0.45">
      <c r="A872" t="s">
        <v>2594</v>
      </c>
      <c r="B872" t="s">
        <v>7251</v>
      </c>
      <c r="C872" t="s">
        <v>2585</v>
      </c>
    </row>
    <row r="873" spans="1:3" ht="17.55" customHeight="1" x14ac:dyDescent="0.45">
      <c r="A873" t="s">
        <v>2595</v>
      </c>
      <c r="B873" t="s">
        <v>7256</v>
      </c>
      <c r="C873" t="s">
        <v>2587</v>
      </c>
    </row>
    <row r="874" spans="1:3" ht="17.55" customHeight="1" x14ac:dyDescent="0.45">
      <c r="A874" t="s">
        <v>2597</v>
      </c>
      <c r="B874" t="s">
        <v>7256</v>
      </c>
      <c r="C874" t="s">
        <v>7282</v>
      </c>
    </row>
    <row r="875" spans="1:3" ht="17.55" customHeight="1" x14ac:dyDescent="0.45">
      <c r="A875" t="s">
        <v>2598</v>
      </c>
      <c r="B875" t="s">
        <v>7086</v>
      </c>
      <c r="C875" t="s">
        <v>6488</v>
      </c>
    </row>
    <row r="876" spans="1:3" ht="17.55" customHeight="1" x14ac:dyDescent="0.45">
      <c r="A876" t="s">
        <v>2599</v>
      </c>
      <c r="B876" t="s">
        <v>7283</v>
      </c>
      <c r="C876" t="s">
        <v>7284</v>
      </c>
    </row>
    <row r="877" spans="1:3" ht="17.55" customHeight="1" x14ac:dyDescent="0.45">
      <c r="A877" t="s">
        <v>2600</v>
      </c>
      <c r="B877" t="s">
        <v>7111</v>
      </c>
      <c r="C877" t="s">
        <v>6489</v>
      </c>
    </row>
    <row r="878" spans="1:3" ht="17.55" customHeight="1" x14ac:dyDescent="0.45">
      <c r="A878" t="s">
        <v>2601</v>
      </c>
      <c r="B878" t="s">
        <v>7111</v>
      </c>
      <c r="C878" t="s">
        <v>2596</v>
      </c>
    </row>
    <row r="879" spans="1:3" ht="17.55" customHeight="1" x14ac:dyDescent="0.45">
      <c r="A879" t="s">
        <v>2602</v>
      </c>
      <c r="B879" t="s">
        <v>7199</v>
      </c>
      <c r="C879" t="s">
        <v>7285</v>
      </c>
    </row>
    <row r="880" spans="1:3" ht="17.55" customHeight="1" x14ac:dyDescent="0.45">
      <c r="A880" t="s">
        <v>2603</v>
      </c>
      <c r="B880" t="s">
        <v>7199</v>
      </c>
      <c r="C880" t="s">
        <v>7286</v>
      </c>
    </row>
    <row r="881" spans="1:3" ht="17.55" customHeight="1" x14ac:dyDescent="0.45">
      <c r="A881" t="s">
        <v>2604</v>
      </c>
      <c r="B881" t="s">
        <v>7251</v>
      </c>
      <c r="C881" t="s">
        <v>7287</v>
      </c>
    </row>
    <row r="882" spans="1:3" ht="17.55" customHeight="1" x14ac:dyDescent="0.45">
      <c r="A882" t="s">
        <v>2605</v>
      </c>
      <c r="B882" t="s">
        <v>7251</v>
      </c>
      <c r="C882" t="s">
        <v>7288</v>
      </c>
    </row>
    <row r="883" spans="1:3" ht="17.55" customHeight="1" x14ac:dyDescent="0.45">
      <c r="A883" t="s">
        <v>2606</v>
      </c>
      <c r="B883" t="s">
        <v>7086</v>
      </c>
      <c r="C883" t="s">
        <v>6490</v>
      </c>
    </row>
    <row r="884" spans="1:3" ht="17.55" customHeight="1" x14ac:dyDescent="0.45">
      <c r="A884" t="s">
        <v>2607</v>
      </c>
      <c r="B884" t="s">
        <v>7111</v>
      </c>
      <c r="C884" t="s">
        <v>6491</v>
      </c>
    </row>
    <row r="885" spans="1:3" ht="17.55" customHeight="1" x14ac:dyDescent="0.45">
      <c r="A885" t="s">
        <v>2608</v>
      </c>
      <c r="B885" t="s">
        <v>7199</v>
      </c>
      <c r="C885" t="s">
        <v>7289</v>
      </c>
    </row>
    <row r="886" spans="1:3" ht="17.55" customHeight="1" x14ac:dyDescent="0.45">
      <c r="A886" t="s">
        <v>2609</v>
      </c>
      <c r="B886" t="s">
        <v>7086</v>
      </c>
      <c r="C886" t="s">
        <v>6492</v>
      </c>
    </row>
    <row r="887" spans="1:3" ht="17.55" customHeight="1" x14ac:dyDescent="0.45">
      <c r="A887" t="s">
        <v>1875</v>
      </c>
      <c r="B887" t="s">
        <v>7086</v>
      </c>
      <c r="C887" t="s">
        <v>7290</v>
      </c>
    </row>
    <row r="888" spans="1:3" ht="17.55" customHeight="1" x14ac:dyDescent="0.45">
      <c r="A888" t="s">
        <v>1876</v>
      </c>
      <c r="B888" t="s">
        <v>7283</v>
      </c>
      <c r="C888" t="s">
        <v>7291</v>
      </c>
    </row>
    <row r="889" spans="1:3" ht="17.55" customHeight="1" x14ac:dyDescent="0.45">
      <c r="A889" t="s">
        <v>1877</v>
      </c>
      <c r="B889" t="s">
        <v>7283</v>
      </c>
      <c r="C889" t="s">
        <v>7292</v>
      </c>
    </row>
    <row r="890" spans="1:3" ht="17.55" customHeight="1" x14ac:dyDescent="0.45">
      <c r="A890" t="s">
        <v>1878</v>
      </c>
      <c r="B890" t="s">
        <v>7293</v>
      </c>
      <c r="C890" t="s">
        <v>7294</v>
      </c>
    </row>
    <row r="891" spans="1:3" ht="17.55" customHeight="1" x14ac:dyDescent="0.45">
      <c r="A891" t="s">
        <v>1879</v>
      </c>
      <c r="B891" t="s">
        <v>7111</v>
      </c>
      <c r="C891" t="s">
        <v>6493</v>
      </c>
    </row>
    <row r="892" spans="1:3" ht="17.55" customHeight="1" x14ac:dyDescent="0.45">
      <c r="A892" t="s">
        <v>1880</v>
      </c>
      <c r="B892" t="s">
        <v>7199</v>
      </c>
      <c r="C892" t="s">
        <v>7295</v>
      </c>
    </row>
    <row r="893" spans="1:3" ht="17.55" customHeight="1" x14ac:dyDescent="0.45">
      <c r="A893" t="s">
        <v>1881</v>
      </c>
      <c r="B893" t="s">
        <v>7199</v>
      </c>
      <c r="C893" t="s">
        <v>7296</v>
      </c>
    </row>
    <row r="894" spans="1:3" ht="17.55" customHeight="1" x14ac:dyDescent="0.45">
      <c r="A894" t="s">
        <v>1882</v>
      </c>
      <c r="B894" t="s">
        <v>7199</v>
      </c>
      <c r="C894" t="s">
        <v>7297</v>
      </c>
    </row>
    <row r="895" spans="1:3" ht="17.55" customHeight="1" x14ac:dyDescent="0.45">
      <c r="A895" t="s">
        <v>1883</v>
      </c>
      <c r="B895" t="s">
        <v>7251</v>
      </c>
      <c r="C895" t="s">
        <v>7298</v>
      </c>
    </row>
    <row r="896" spans="1:3" ht="17.55" customHeight="1" x14ac:dyDescent="0.45">
      <c r="A896" t="s">
        <v>1884</v>
      </c>
      <c r="B896" t="s">
        <v>7251</v>
      </c>
      <c r="C896" t="s">
        <v>7299</v>
      </c>
    </row>
    <row r="897" spans="1:3" ht="17.55" customHeight="1" x14ac:dyDescent="0.45">
      <c r="A897" t="s">
        <v>1885</v>
      </c>
      <c r="B897" t="s">
        <v>7251</v>
      </c>
      <c r="C897" t="s">
        <v>6494</v>
      </c>
    </row>
    <row r="898" spans="1:3" ht="17.55" customHeight="1" x14ac:dyDescent="0.45">
      <c r="A898" t="s">
        <v>1886</v>
      </c>
      <c r="B898" t="s">
        <v>7300</v>
      </c>
      <c r="C898" t="s">
        <v>7301</v>
      </c>
    </row>
    <row r="899" spans="1:3" ht="17.55" customHeight="1" x14ac:dyDescent="0.45">
      <c r="A899" t="s">
        <v>1887</v>
      </c>
      <c r="B899" t="s">
        <v>7086</v>
      </c>
      <c r="C899" t="s">
        <v>6495</v>
      </c>
    </row>
    <row r="900" spans="1:3" ht="17.55" customHeight="1" x14ac:dyDescent="0.45">
      <c r="A900" t="s">
        <v>1888</v>
      </c>
      <c r="B900" t="s">
        <v>7283</v>
      </c>
      <c r="C900" t="s">
        <v>6495</v>
      </c>
    </row>
    <row r="901" spans="1:3" ht="17.55" customHeight="1" x14ac:dyDescent="0.45">
      <c r="A901" t="s">
        <v>1889</v>
      </c>
      <c r="B901" t="s">
        <v>7283</v>
      </c>
      <c r="C901" t="s">
        <v>6496</v>
      </c>
    </row>
    <row r="902" spans="1:3" ht="17.55" customHeight="1" x14ac:dyDescent="0.45">
      <c r="A902" t="s">
        <v>1890</v>
      </c>
      <c r="B902" t="s">
        <v>7293</v>
      </c>
      <c r="C902" t="s">
        <v>6497</v>
      </c>
    </row>
    <row r="903" spans="1:3" ht="17.55" customHeight="1" x14ac:dyDescent="0.45">
      <c r="A903" t="s">
        <v>2610</v>
      </c>
      <c r="B903" t="s">
        <v>7199</v>
      </c>
      <c r="C903" t="s">
        <v>6498</v>
      </c>
    </row>
    <row r="904" spans="1:3" ht="17.55" customHeight="1" x14ac:dyDescent="0.45">
      <c r="A904" t="s">
        <v>2611</v>
      </c>
      <c r="B904" t="s">
        <v>7199</v>
      </c>
      <c r="C904" t="s">
        <v>6499</v>
      </c>
    </row>
    <row r="905" spans="1:3" ht="17.55" customHeight="1" x14ac:dyDescent="0.45">
      <c r="A905" t="s">
        <v>2612</v>
      </c>
      <c r="B905" t="s">
        <v>7251</v>
      </c>
      <c r="C905" t="s">
        <v>7302</v>
      </c>
    </row>
    <row r="906" spans="1:3" ht="17.55" customHeight="1" x14ac:dyDescent="0.45">
      <c r="A906" t="s">
        <v>2613</v>
      </c>
      <c r="B906" t="s">
        <v>7086</v>
      </c>
      <c r="C906" t="s">
        <v>6500</v>
      </c>
    </row>
    <row r="907" spans="1:3" ht="17.55" customHeight="1" x14ac:dyDescent="0.45">
      <c r="A907" t="s">
        <v>2614</v>
      </c>
      <c r="B907" t="s">
        <v>7283</v>
      </c>
      <c r="C907" t="s">
        <v>6500</v>
      </c>
    </row>
    <row r="908" spans="1:3" ht="17.55" customHeight="1" x14ac:dyDescent="0.45">
      <c r="A908" t="s">
        <v>2615</v>
      </c>
      <c r="B908" t="s">
        <v>7111</v>
      </c>
      <c r="C908" t="s">
        <v>6501</v>
      </c>
    </row>
    <row r="909" spans="1:3" ht="17.55" customHeight="1" x14ac:dyDescent="0.45">
      <c r="A909" t="s">
        <v>2616</v>
      </c>
      <c r="B909" t="s">
        <v>7199</v>
      </c>
      <c r="C909" t="s">
        <v>6502</v>
      </c>
    </row>
    <row r="910" spans="1:3" ht="17.55" customHeight="1" x14ac:dyDescent="0.45">
      <c r="A910" t="s">
        <v>2617</v>
      </c>
      <c r="B910" t="s">
        <v>7199</v>
      </c>
      <c r="C910" t="s">
        <v>6503</v>
      </c>
    </row>
    <row r="911" spans="1:3" ht="17.55" customHeight="1" x14ac:dyDescent="0.45">
      <c r="A911" t="s">
        <v>2618</v>
      </c>
      <c r="B911" t="s">
        <v>7199</v>
      </c>
      <c r="C911" t="s">
        <v>6504</v>
      </c>
    </row>
    <row r="912" spans="1:3" ht="17.55" customHeight="1" x14ac:dyDescent="0.45">
      <c r="A912" t="s">
        <v>2619</v>
      </c>
      <c r="B912" t="s">
        <v>7251</v>
      </c>
      <c r="C912" t="s">
        <v>7303</v>
      </c>
    </row>
    <row r="913" spans="1:3" ht="17.55" customHeight="1" x14ac:dyDescent="0.45">
      <c r="A913" t="s">
        <v>2620</v>
      </c>
      <c r="B913" t="s">
        <v>7111</v>
      </c>
      <c r="C913" t="s">
        <v>6505</v>
      </c>
    </row>
    <row r="914" spans="1:3" ht="17.55" customHeight="1" x14ac:dyDescent="0.45">
      <c r="A914" t="s">
        <v>2621</v>
      </c>
      <c r="B914" t="s">
        <v>7111</v>
      </c>
      <c r="C914" t="s">
        <v>6506</v>
      </c>
    </row>
    <row r="915" spans="1:3" ht="17.55" customHeight="1" x14ac:dyDescent="0.45">
      <c r="A915" t="s">
        <v>2622</v>
      </c>
      <c r="B915" t="s">
        <v>7199</v>
      </c>
      <c r="C915" t="s">
        <v>7304</v>
      </c>
    </row>
    <row r="916" spans="1:3" ht="17.55" customHeight="1" x14ac:dyDescent="0.45">
      <c r="A916" t="s">
        <v>2623</v>
      </c>
      <c r="B916" t="s">
        <v>7199</v>
      </c>
      <c r="C916" t="s">
        <v>7305</v>
      </c>
    </row>
    <row r="917" spans="1:3" ht="17.55" customHeight="1" x14ac:dyDescent="0.45">
      <c r="A917" t="s">
        <v>2624</v>
      </c>
      <c r="B917" t="s">
        <v>7199</v>
      </c>
      <c r="C917" t="s">
        <v>6507</v>
      </c>
    </row>
    <row r="918" spans="1:3" ht="17.55" customHeight="1" x14ac:dyDescent="0.45">
      <c r="A918" t="s">
        <v>2625</v>
      </c>
      <c r="B918" t="s">
        <v>7199</v>
      </c>
      <c r="C918" t="s">
        <v>7306</v>
      </c>
    </row>
    <row r="919" spans="1:3" ht="17.55" customHeight="1" x14ac:dyDescent="0.45">
      <c r="A919" t="s">
        <v>2626</v>
      </c>
      <c r="B919" t="s">
        <v>7086</v>
      </c>
      <c r="C919" t="s">
        <v>6508</v>
      </c>
    </row>
    <row r="920" spans="1:3" ht="17.55" customHeight="1" x14ac:dyDescent="0.45">
      <c r="A920" t="s">
        <v>2627</v>
      </c>
      <c r="B920" t="s">
        <v>7219</v>
      </c>
      <c r="C920" t="s">
        <v>7307</v>
      </c>
    </row>
    <row r="921" spans="1:3" ht="17.55" customHeight="1" x14ac:dyDescent="0.45">
      <c r="A921" t="s">
        <v>2628</v>
      </c>
      <c r="B921" t="s">
        <v>7283</v>
      </c>
      <c r="C921" t="s">
        <v>7308</v>
      </c>
    </row>
    <row r="922" spans="1:3" ht="17.55" customHeight="1" x14ac:dyDescent="0.45">
      <c r="A922" t="s">
        <v>2629</v>
      </c>
      <c r="B922" t="s">
        <v>7283</v>
      </c>
      <c r="C922" t="s">
        <v>7309</v>
      </c>
    </row>
    <row r="923" spans="1:3" ht="17.55" customHeight="1" x14ac:dyDescent="0.45">
      <c r="A923" t="s">
        <v>2630</v>
      </c>
      <c r="B923" t="s">
        <v>7293</v>
      </c>
      <c r="C923" t="s">
        <v>7310</v>
      </c>
    </row>
    <row r="924" spans="1:3" ht="17.55" customHeight="1" x14ac:dyDescent="0.45">
      <c r="A924" t="s">
        <v>2631</v>
      </c>
      <c r="B924" t="s">
        <v>7293</v>
      </c>
      <c r="C924" t="s">
        <v>7311</v>
      </c>
    </row>
    <row r="925" spans="1:3" ht="17.55" customHeight="1" x14ac:dyDescent="0.45">
      <c r="A925" t="s">
        <v>2632</v>
      </c>
      <c r="B925" t="s">
        <v>7111</v>
      </c>
      <c r="C925" t="s">
        <v>7312</v>
      </c>
    </row>
    <row r="926" spans="1:3" ht="17.55" customHeight="1" x14ac:dyDescent="0.45">
      <c r="A926" t="s">
        <v>2633</v>
      </c>
      <c r="B926" t="s">
        <v>7209</v>
      </c>
      <c r="C926" t="s">
        <v>7313</v>
      </c>
    </row>
    <row r="927" spans="1:3" ht="17.55" customHeight="1" x14ac:dyDescent="0.45">
      <c r="A927" t="s">
        <v>2634</v>
      </c>
      <c r="B927" t="s">
        <v>7209</v>
      </c>
      <c r="C927" t="s">
        <v>7314</v>
      </c>
    </row>
    <row r="928" spans="1:3" ht="17.55" customHeight="1" x14ac:dyDescent="0.45">
      <c r="A928" t="s">
        <v>2635</v>
      </c>
      <c r="B928" t="s">
        <v>7251</v>
      </c>
      <c r="C928" t="s">
        <v>7315</v>
      </c>
    </row>
    <row r="929" spans="1:3" ht="17.55" customHeight="1" x14ac:dyDescent="0.45">
      <c r="A929" t="s">
        <v>2636</v>
      </c>
      <c r="B929" t="s">
        <v>7251</v>
      </c>
      <c r="C929" t="s">
        <v>7316</v>
      </c>
    </row>
    <row r="930" spans="1:3" ht="17.55" customHeight="1" x14ac:dyDescent="0.45">
      <c r="A930" t="s">
        <v>2637</v>
      </c>
      <c r="B930" t="s">
        <v>7251</v>
      </c>
      <c r="C930" t="s">
        <v>6509</v>
      </c>
    </row>
    <row r="931" spans="1:3" ht="17.55" customHeight="1" x14ac:dyDescent="0.45">
      <c r="A931" t="s">
        <v>2638</v>
      </c>
      <c r="B931" t="s">
        <v>7317</v>
      </c>
      <c r="C931" t="s">
        <v>7318</v>
      </c>
    </row>
    <row r="932" spans="1:3" ht="17.55" customHeight="1" x14ac:dyDescent="0.45">
      <c r="A932" t="s">
        <v>2639</v>
      </c>
      <c r="B932" t="s">
        <v>7086</v>
      </c>
      <c r="C932" t="s">
        <v>6510</v>
      </c>
    </row>
    <row r="933" spans="1:3" ht="17.55" customHeight="1" x14ac:dyDescent="0.45">
      <c r="A933" t="s">
        <v>2640</v>
      </c>
      <c r="B933" t="s">
        <v>7283</v>
      </c>
      <c r="C933" t="s">
        <v>6511</v>
      </c>
    </row>
    <row r="934" spans="1:3" ht="17.55" customHeight="1" x14ac:dyDescent="0.45">
      <c r="A934" t="s">
        <v>2641</v>
      </c>
      <c r="B934" t="s">
        <v>7293</v>
      </c>
      <c r="C934" t="s">
        <v>6512</v>
      </c>
    </row>
    <row r="935" spans="1:3" ht="17.55" customHeight="1" x14ac:dyDescent="0.45">
      <c r="A935" t="s">
        <v>2642</v>
      </c>
      <c r="B935" t="s">
        <v>7209</v>
      </c>
      <c r="C935" t="s">
        <v>6510</v>
      </c>
    </row>
    <row r="936" spans="1:3" ht="17.55" customHeight="1" x14ac:dyDescent="0.45">
      <c r="A936" t="s">
        <v>2643</v>
      </c>
      <c r="B936" t="s">
        <v>7251</v>
      </c>
      <c r="C936" t="s">
        <v>7319</v>
      </c>
    </row>
    <row r="937" spans="1:3" ht="17.55" customHeight="1" x14ac:dyDescent="0.45">
      <c r="A937" t="s">
        <v>2644</v>
      </c>
      <c r="B937" t="s">
        <v>7086</v>
      </c>
      <c r="C937" t="s">
        <v>6513</v>
      </c>
    </row>
    <row r="938" spans="1:3" ht="17.55" customHeight="1" x14ac:dyDescent="0.45">
      <c r="A938" t="s">
        <v>2645</v>
      </c>
      <c r="B938" t="s">
        <v>7219</v>
      </c>
      <c r="C938" t="s">
        <v>6513</v>
      </c>
    </row>
    <row r="939" spans="1:3" ht="17.55" customHeight="1" x14ac:dyDescent="0.45">
      <c r="A939" t="s">
        <v>2646</v>
      </c>
      <c r="B939" t="s">
        <v>7283</v>
      </c>
      <c r="C939" t="s">
        <v>6514</v>
      </c>
    </row>
    <row r="940" spans="1:3" ht="17.55" customHeight="1" x14ac:dyDescent="0.45">
      <c r="A940" t="s">
        <v>2647</v>
      </c>
      <c r="B940" t="s">
        <v>7283</v>
      </c>
      <c r="C940" t="s">
        <v>6515</v>
      </c>
    </row>
    <row r="941" spans="1:3" ht="17.55" customHeight="1" x14ac:dyDescent="0.45">
      <c r="A941" t="s">
        <v>2648</v>
      </c>
      <c r="B941" t="s">
        <v>7293</v>
      </c>
      <c r="C941" t="s">
        <v>6516</v>
      </c>
    </row>
    <row r="942" spans="1:3" ht="17.55" customHeight="1" x14ac:dyDescent="0.45">
      <c r="A942" t="s">
        <v>2649</v>
      </c>
      <c r="B942" t="s">
        <v>7209</v>
      </c>
      <c r="C942" t="s">
        <v>6513</v>
      </c>
    </row>
    <row r="943" spans="1:3" ht="17.55" customHeight="1" x14ac:dyDescent="0.45">
      <c r="A943" t="s">
        <v>2650</v>
      </c>
      <c r="B943" t="s">
        <v>7251</v>
      </c>
      <c r="C943" t="s">
        <v>7320</v>
      </c>
    </row>
    <row r="944" spans="1:3" ht="17.55" customHeight="1" x14ac:dyDescent="0.45">
      <c r="A944" t="s">
        <v>2651</v>
      </c>
      <c r="B944" t="s">
        <v>7086</v>
      </c>
      <c r="C944" t="s">
        <v>7321</v>
      </c>
    </row>
    <row r="945" spans="1:3" ht="17.55" customHeight="1" x14ac:dyDescent="0.45">
      <c r="A945" t="s">
        <v>2652</v>
      </c>
      <c r="B945" t="s">
        <v>7086</v>
      </c>
      <c r="C945" t="s">
        <v>7322</v>
      </c>
    </row>
    <row r="946" spans="1:3" ht="17.55" customHeight="1" x14ac:dyDescent="0.45">
      <c r="A946" t="s">
        <v>2653</v>
      </c>
      <c r="B946" t="s">
        <v>7086</v>
      </c>
      <c r="C946" t="s">
        <v>7323</v>
      </c>
    </row>
    <row r="947" spans="1:3" ht="17.55" customHeight="1" x14ac:dyDescent="0.45">
      <c r="A947" t="s">
        <v>2654</v>
      </c>
      <c r="B947" t="s">
        <v>7086</v>
      </c>
      <c r="C947" t="s">
        <v>7324</v>
      </c>
    </row>
    <row r="948" spans="1:3" ht="17.55" customHeight="1" x14ac:dyDescent="0.45">
      <c r="A948" t="s">
        <v>2655</v>
      </c>
      <c r="B948" t="s">
        <v>7086</v>
      </c>
      <c r="C948" t="s">
        <v>7325</v>
      </c>
    </row>
    <row r="949" spans="1:3" ht="17.55" customHeight="1" x14ac:dyDescent="0.45">
      <c r="A949" t="s">
        <v>2656</v>
      </c>
      <c r="B949" t="s">
        <v>7086</v>
      </c>
      <c r="C949" t="s">
        <v>7326</v>
      </c>
    </row>
    <row r="950" spans="1:3" ht="17.55" customHeight="1" x14ac:dyDescent="0.45">
      <c r="A950" t="s">
        <v>2657</v>
      </c>
      <c r="B950" t="s">
        <v>7086</v>
      </c>
      <c r="C950" t="s">
        <v>7327</v>
      </c>
    </row>
    <row r="951" spans="1:3" ht="17.55" customHeight="1" x14ac:dyDescent="0.45">
      <c r="A951" t="s">
        <v>2658</v>
      </c>
      <c r="B951" t="s">
        <v>7086</v>
      </c>
      <c r="C951" t="s">
        <v>6517</v>
      </c>
    </row>
    <row r="952" spans="1:3" ht="17.55" customHeight="1" x14ac:dyDescent="0.45">
      <c r="A952" t="s">
        <v>2659</v>
      </c>
      <c r="B952" t="s">
        <v>7086</v>
      </c>
      <c r="C952" t="s">
        <v>6518</v>
      </c>
    </row>
    <row r="953" spans="1:3" ht="17.55" customHeight="1" x14ac:dyDescent="0.45">
      <c r="A953" t="s">
        <v>2660</v>
      </c>
      <c r="B953" t="s">
        <v>7283</v>
      </c>
      <c r="C953" t="s">
        <v>7328</v>
      </c>
    </row>
    <row r="954" spans="1:3" ht="17.55" customHeight="1" x14ac:dyDescent="0.45">
      <c r="A954" t="s">
        <v>2661</v>
      </c>
      <c r="B954" t="s">
        <v>7283</v>
      </c>
      <c r="C954" t="s">
        <v>7329</v>
      </c>
    </row>
    <row r="955" spans="1:3" ht="17.55" customHeight="1" x14ac:dyDescent="0.45">
      <c r="A955" t="s">
        <v>2662</v>
      </c>
      <c r="B955" t="s">
        <v>7283</v>
      </c>
      <c r="C955" t="s">
        <v>7330</v>
      </c>
    </row>
    <row r="956" spans="1:3" ht="17.55" customHeight="1" x14ac:dyDescent="0.45">
      <c r="A956" t="s">
        <v>2663</v>
      </c>
      <c r="B956" t="s">
        <v>7133</v>
      </c>
      <c r="C956" t="s">
        <v>7331</v>
      </c>
    </row>
    <row r="957" spans="1:3" ht="17.55" customHeight="1" x14ac:dyDescent="0.45">
      <c r="A957" t="s">
        <v>2664</v>
      </c>
      <c r="B957" t="s">
        <v>7133</v>
      </c>
      <c r="C957" t="s">
        <v>7332</v>
      </c>
    </row>
    <row r="958" spans="1:3" ht="17.55" customHeight="1" x14ac:dyDescent="0.45">
      <c r="A958" t="s">
        <v>2665</v>
      </c>
      <c r="B958" t="s">
        <v>7133</v>
      </c>
      <c r="C958" t="s">
        <v>7333</v>
      </c>
    </row>
    <row r="959" spans="1:3" ht="17.55" customHeight="1" x14ac:dyDescent="0.45">
      <c r="A959" t="s">
        <v>2666</v>
      </c>
      <c r="B959" t="s">
        <v>7133</v>
      </c>
      <c r="C959" t="s">
        <v>7334</v>
      </c>
    </row>
    <row r="960" spans="1:3" ht="17.55" customHeight="1" x14ac:dyDescent="0.45">
      <c r="A960" t="s">
        <v>2667</v>
      </c>
      <c r="B960" t="s">
        <v>7133</v>
      </c>
      <c r="C960" t="s">
        <v>6520</v>
      </c>
    </row>
    <row r="961" spans="1:3" ht="17.55" customHeight="1" x14ac:dyDescent="0.45">
      <c r="A961" t="s">
        <v>2668</v>
      </c>
      <c r="B961" t="s">
        <v>7133</v>
      </c>
      <c r="C961" t="s">
        <v>6519</v>
      </c>
    </row>
    <row r="962" spans="1:3" ht="17.55" customHeight="1" x14ac:dyDescent="0.45">
      <c r="A962" t="s">
        <v>2669</v>
      </c>
      <c r="B962" t="s">
        <v>7133</v>
      </c>
      <c r="C962" t="s">
        <v>7335</v>
      </c>
    </row>
    <row r="963" spans="1:3" ht="17.55" customHeight="1" x14ac:dyDescent="0.45">
      <c r="A963" t="s">
        <v>2670</v>
      </c>
      <c r="B963" t="s">
        <v>7209</v>
      </c>
      <c r="C963" t="s">
        <v>7336</v>
      </c>
    </row>
    <row r="964" spans="1:3" ht="17.55" customHeight="1" x14ac:dyDescent="0.45">
      <c r="A964" t="s">
        <v>2671</v>
      </c>
      <c r="B964" t="s">
        <v>7209</v>
      </c>
      <c r="C964" t="s">
        <v>7337</v>
      </c>
    </row>
    <row r="965" spans="1:3" ht="17.55" customHeight="1" x14ac:dyDescent="0.45">
      <c r="A965" t="s">
        <v>2672</v>
      </c>
      <c r="B965" t="s">
        <v>7209</v>
      </c>
      <c r="C965" t="s">
        <v>7338</v>
      </c>
    </row>
    <row r="966" spans="1:3" ht="17.55" customHeight="1" x14ac:dyDescent="0.45">
      <c r="A966" t="s">
        <v>2673</v>
      </c>
      <c r="B966" t="s">
        <v>7209</v>
      </c>
      <c r="C966" t="s">
        <v>7339</v>
      </c>
    </row>
    <row r="967" spans="1:3" ht="17.55" customHeight="1" x14ac:dyDescent="0.45">
      <c r="A967" t="s">
        <v>2674</v>
      </c>
      <c r="B967" t="s">
        <v>7209</v>
      </c>
      <c r="C967" t="s">
        <v>7340</v>
      </c>
    </row>
    <row r="968" spans="1:3" ht="17.55" customHeight="1" x14ac:dyDescent="0.45">
      <c r="A968" t="s">
        <v>2675</v>
      </c>
      <c r="B968" t="s">
        <v>7209</v>
      </c>
      <c r="C968" t="s">
        <v>7341</v>
      </c>
    </row>
    <row r="969" spans="1:3" ht="17.55" customHeight="1" x14ac:dyDescent="0.45">
      <c r="A969" t="s">
        <v>2676</v>
      </c>
      <c r="B969" t="s">
        <v>7209</v>
      </c>
      <c r="C969" t="s">
        <v>6520</v>
      </c>
    </row>
    <row r="970" spans="1:3" ht="17.55" customHeight="1" x14ac:dyDescent="0.45">
      <c r="A970" t="s">
        <v>2677</v>
      </c>
      <c r="B970" t="s">
        <v>7209</v>
      </c>
      <c r="C970" t="s">
        <v>6521</v>
      </c>
    </row>
    <row r="971" spans="1:3" ht="17.55" customHeight="1" x14ac:dyDescent="0.45">
      <c r="A971" t="s">
        <v>2678</v>
      </c>
      <c r="B971" t="s">
        <v>7209</v>
      </c>
      <c r="C971" t="s">
        <v>6522</v>
      </c>
    </row>
    <row r="972" spans="1:3" ht="17.55" customHeight="1" x14ac:dyDescent="0.45">
      <c r="A972" t="s">
        <v>2679</v>
      </c>
      <c r="B972" t="s">
        <v>7209</v>
      </c>
      <c r="C972" t="s">
        <v>6523</v>
      </c>
    </row>
    <row r="973" spans="1:3" ht="17.55" customHeight="1" x14ac:dyDescent="0.45">
      <c r="A973" t="s">
        <v>2681</v>
      </c>
      <c r="B973" t="s">
        <v>7209</v>
      </c>
      <c r="C973" t="s">
        <v>6524</v>
      </c>
    </row>
    <row r="974" spans="1:3" ht="17.55" customHeight="1" x14ac:dyDescent="0.45">
      <c r="A974" t="s">
        <v>2683</v>
      </c>
      <c r="B974" t="s">
        <v>7209</v>
      </c>
      <c r="C974" t="s">
        <v>6525</v>
      </c>
    </row>
    <row r="975" spans="1:3" ht="17.55" customHeight="1" x14ac:dyDescent="0.45">
      <c r="A975" t="s">
        <v>2685</v>
      </c>
      <c r="B975" t="s">
        <v>7251</v>
      </c>
      <c r="C975" t="s">
        <v>7342</v>
      </c>
    </row>
    <row r="976" spans="1:3" ht="17.55" customHeight="1" x14ac:dyDescent="0.45">
      <c r="A976" t="s">
        <v>2687</v>
      </c>
      <c r="B976" t="s">
        <v>7251</v>
      </c>
      <c r="C976" t="s">
        <v>6519</v>
      </c>
    </row>
    <row r="977" spans="1:3" ht="17.55" customHeight="1" x14ac:dyDescent="0.45">
      <c r="A977" t="s">
        <v>2688</v>
      </c>
      <c r="B977" t="s">
        <v>7251</v>
      </c>
      <c r="C977" t="s">
        <v>7343</v>
      </c>
    </row>
    <row r="978" spans="1:3" ht="17.55" customHeight="1" x14ac:dyDescent="0.45">
      <c r="A978" t="s">
        <v>2690</v>
      </c>
      <c r="B978" t="s">
        <v>7086</v>
      </c>
      <c r="C978" t="s">
        <v>6526</v>
      </c>
    </row>
    <row r="979" spans="1:3" ht="17.55" customHeight="1" x14ac:dyDescent="0.45">
      <c r="A979" t="s">
        <v>2691</v>
      </c>
      <c r="B979" t="s">
        <v>7086</v>
      </c>
      <c r="C979" t="s">
        <v>6527</v>
      </c>
    </row>
    <row r="980" spans="1:3" ht="17.55" customHeight="1" x14ac:dyDescent="0.45">
      <c r="A980" t="s">
        <v>2693</v>
      </c>
      <c r="B980" t="s">
        <v>7086</v>
      </c>
      <c r="C980" t="s">
        <v>6528</v>
      </c>
    </row>
    <row r="981" spans="1:3" ht="17.55" customHeight="1" x14ac:dyDescent="0.45">
      <c r="A981" t="s">
        <v>2695</v>
      </c>
      <c r="B981" t="s">
        <v>7086</v>
      </c>
      <c r="C981" t="s">
        <v>6529</v>
      </c>
    </row>
    <row r="982" spans="1:3" ht="17.55" customHeight="1" x14ac:dyDescent="0.45">
      <c r="A982" t="s">
        <v>2697</v>
      </c>
      <c r="B982" t="s">
        <v>7086</v>
      </c>
      <c r="C982" t="s">
        <v>6530</v>
      </c>
    </row>
    <row r="983" spans="1:3" ht="17.55" customHeight="1" x14ac:dyDescent="0.45">
      <c r="A983" t="s">
        <v>2699</v>
      </c>
      <c r="B983" t="s">
        <v>7283</v>
      </c>
      <c r="C983" t="s">
        <v>6531</v>
      </c>
    </row>
    <row r="984" spans="1:3" ht="17.55" customHeight="1" x14ac:dyDescent="0.45">
      <c r="A984" t="s">
        <v>2700</v>
      </c>
      <c r="B984" t="s">
        <v>7283</v>
      </c>
      <c r="C984" t="s">
        <v>6532</v>
      </c>
    </row>
    <row r="985" spans="1:3" ht="17.55" customHeight="1" x14ac:dyDescent="0.45">
      <c r="A985" t="s">
        <v>2701</v>
      </c>
      <c r="B985" t="s">
        <v>7283</v>
      </c>
      <c r="C985" t="s">
        <v>6533</v>
      </c>
    </row>
    <row r="986" spans="1:3" ht="17.55" customHeight="1" x14ac:dyDescent="0.45">
      <c r="A986" t="s">
        <v>2702</v>
      </c>
      <c r="B986" t="s">
        <v>7133</v>
      </c>
      <c r="C986" t="s">
        <v>6534</v>
      </c>
    </row>
    <row r="987" spans="1:3" ht="17.55" customHeight="1" x14ac:dyDescent="0.45">
      <c r="A987" t="s">
        <v>1891</v>
      </c>
      <c r="B987" t="s">
        <v>7133</v>
      </c>
      <c r="C987" t="s">
        <v>6532</v>
      </c>
    </row>
    <row r="988" spans="1:3" ht="17.55" customHeight="1" x14ac:dyDescent="0.45">
      <c r="A988" t="s">
        <v>1892</v>
      </c>
      <c r="B988" t="s">
        <v>7133</v>
      </c>
      <c r="C988" t="s">
        <v>6535</v>
      </c>
    </row>
    <row r="989" spans="1:3" ht="17.55" customHeight="1" x14ac:dyDescent="0.45">
      <c r="A989" t="s">
        <v>1893</v>
      </c>
      <c r="B989" t="s">
        <v>7209</v>
      </c>
      <c r="C989" t="s">
        <v>6536</v>
      </c>
    </row>
    <row r="990" spans="1:3" ht="17.55" customHeight="1" x14ac:dyDescent="0.45">
      <c r="A990" t="s">
        <v>1894</v>
      </c>
      <c r="B990" t="s">
        <v>7209</v>
      </c>
      <c r="C990" t="s">
        <v>6534</v>
      </c>
    </row>
    <row r="991" spans="1:3" ht="17.55" customHeight="1" x14ac:dyDescent="0.45">
      <c r="A991" t="s">
        <v>1895</v>
      </c>
      <c r="B991" t="s">
        <v>7209</v>
      </c>
      <c r="C991" t="s">
        <v>6537</v>
      </c>
    </row>
    <row r="992" spans="1:3" ht="17.55" customHeight="1" x14ac:dyDescent="0.45">
      <c r="A992" t="s">
        <v>2703</v>
      </c>
      <c r="B992" t="s">
        <v>7209</v>
      </c>
      <c r="C992" t="s">
        <v>6538</v>
      </c>
    </row>
    <row r="993" spans="1:3" ht="17.55" customHeight="1" x14ac:dyDescent="0.45">
      <c r="A993" t="s">
        <v>2704</v>
      </c>
      <c r="B993" t="s">
        <v>7209</v>
      </c>
      <c r="C993" t="s">
        <v>6539</v>
      </c>
    </row>
    <row r="994" spans="1:3" ht="17.55" customHeight="1" x14ac:dyDescent="0.45">
      <c r="A994" t="s">
        <v>2705</v>
      </c>
      <c r="B994" t="s">
        <v>7209</v>
      </c>
      <c r="C994" t="s">
        <v>6540</v>
      </c>
    </row>
    <row r="995" spans="1:3" ht="17.55" customHeight="1" x14ac:dyDescent="0.45">
      <c r="A995" t="s">
        <v>2706</v>
      </c>
      <c r="B995" t="s">
        <v>7251</v>
      </c>
      <c r="C995" t="s">
        <v>6532</v>
      </c>
    </row>
    <row r="996" spans="1:3" ht="17.55" customHeight="1" x14ac:dyDescent="0.45">
      <c r="A996" t="s">
        <v>2707</v>
      </c>
      <c r="B996" t="s">
        <v>7251</v>
      </c>
      <c r="C996" t="s">
        <v>7344</v>
      </c>
    </row>
    <row r="997" spans="1:3" ht="17.55" customHeight="1" x14ac:dyDescent="0.45">
      <c r="A997" t="s">
        <v>2708</v>
      </c>
      <c r="B997" t="s">
        <v>7086</v>
      </c>
      <c r="C997" t="s">
        <v>6541</v>
      </c>
    </row>
    <row r="998" spans="1:3" ht="17.55" customHeight="1" x14ac:dyDescent="0.45">
      <c r="A998" t="s">
        <v>2709</v>
      </c>
      <c r="B998" t="s">
        <v>7086</v>
      </c>
      <c r="C998" t="s">
        <v>2680</v>
      </c>
    </row>
    <row r="999" spans="1:3" ht="17.55" customHeight="1" x14ac:dyDescent="0.45">
      <c r="A999" t="s">
        <v>2710</v>
      </c>
      <c r="B999" t="s">
        <v>7283</v>
      </c>
      <c r="C999" t="s">
        <v>6542</v>
      </c>
    </row>
    <row r="1000" spans="1:3" ht="17.55" customHeight="1" x14ac:dyDescent="0.45">
      <c r="A1000" t="s">
        <v>2711</v>
      </c>
      <c r="B1000" t="s">
        <v>7283</v>
      </c>
      <c r="C1000" t="s">
        <v>2682</v>
      </c>
    </row>
    <row r="1001" spans="1:3" ht="17.55" customHeight="1" x14ac:dyDescent="0.45">
      <c r="A1001" t="s">
        <v>2712</v>
      </c>
      <c r="B1001" t="s">
        <v>7283</v>
      </c>
      <c r="C1001" t="s">
        <v>2684</v>
      </c>
    </row>
    <row r="1002" spans="1:3" ht="17.55" customHeight="1" x14ac:dyDescent="0.45">
      <c r="A1002" t="s">
        <v>2713</v>
      </c>
      <c r="B1002" t="s">
        <v>7133</v>
      </c>
      <c r="C1002" t="s">
        <v>2686</v>
      </c>
    </row>
    <row r="1003" spans="1:3" ht="17.55" customHeight="1" x14ac:dyDescent="0.45">
      <c r="A1003" t="s">
        <v>2715</v>
      </c>
      <c r="B1003" t="s">
        <v>7133</v>
      </c>
      <c r="C1003" t="s">
        <v>2684</v>
      </c>
    </row>
    <row r="1004" spans="1:3" ht="17.55" customHeight="1" x14ac:dyDescent="0.45">
      <c r="A1004" t="s">
        <v>2717</v>
      </c>
      <c r="B1004" t="s">
        <v>7133</v>
      </c>
      <c r="C1004" t="s">
        <v>2689</v>
      </c>
    </row>
    <row r="1005" spans="1:3" ht="17.55" customHeight="1" x14ac:dyDescent="0.45">
      <c r="A1005" t="s">
        <v>2719</v>
      </c>
      <c r="B1005" t="s">
        <v>7209</v>
      </c>
      <c r="C1005" t="s">
        <v>2686</v>
      </c>
    </row>
    <row r="1006" spans="1:3" ht="17.55" customHeight="1" x14ac:dyDescent="0.45">
      <c r="A1006" t="s">
        <v>2721</v>
      </c>
      <c r="B1006" t="s">
        <v>7209</v>
      </c>
      <c r="C1006" t="s">
        <v>2692</v>
      </c>
    </row>
    <row r="1007" spans="1:3" ht="17.55" customHeight="1" x14ac:dyDescent="0.45">
      <c r="A1007" t="s">
        <v>2723</v>
      </c>
      <c r="B1007" t="s">
        <v>7209</v>
      </c>
      <c r="C1007" t="s">
        <v>2694</v>
      </c>
    </row>
    <row r="1008" spans="1:3" ht="17.55" customHeight="1" x14ac:dyDescent="0.45">
      <c r="A1008" t="s">
        <v>2725</v>
      </c>
      <c r="B1008" t="s">
        <v>7209</v>
      </c>
      <c r="C1008" t="s">
        <v>2696</v>
      </c>
    </row>
    <row r="1009" spans="1:3" ht="17.55" customHeight="1" x14ac:dyDescent="0.45">
      <c r="A1009" t="s">
        <v>2727</v>
      </c>
      <c r="B1009" t="s">
        <v>7209</v>
      </c>
      <c r="C1009" t="s">
        <v>2698</v>
      </c>
    </row>
    <row r="1010" spans="1:3" ht="17.55" customHeight="1" x14ac:dyDescent="0.45">
      <c r="A1010" t="s">
        <v>2728</v>
      </c>
      <c r="B1010" t="s">
        <v>7251</v>
      </c>
      <c r="C1010" t="s">
        <v>7345</v>
      </c>
    </row>
    <row r="1011" spans="1:3" ht="17.55" customHeight="1" x14ac:dyDescent="0.45">
      <c r="A1011" t="s">
        <v>2730</v>
      </c>
      <c r="B1011" t="s">
        <v>7086</v>
      </c>
      <c r="C1011" t="s">
        <v>7346</v>
      </c>
    </row>
    <row r="1012" spans="1:3" ht="17.55" customHeight="1" x14ac:dyDescent="0.45">
      <c r="A1012" t="s">
        <v>2731</v>
      </c>
      <c r="B1012" t="s">
        <v>7086</v>
      </c>
      <c r="C1012" t="s">
        <v>7347</v>
      </c>
    </row>
    <row r="1013" spans="1:3" ht="17.55" customHeight="1" x14ac:dyDescent="0.45">
      <c r="A1013" t="s">
        <v>2733</v>
      </c>
      <c r="B1013" t="s">
        <v>7086</v>
      </c>
      <c r="C1013" t="s">
        <v>7348</v>
      </c>
    </row>
    <row r="1014" spans="1:3" ht="17.55" customHeight="1" x14ac:dyDescent="0.45">
      <c r="A1014" t="s">
        <v>2735</v>
      </c>
      <c r="B1014" t="s">
        <v>7086</v>
      </c>
      <c r="C1014" t="s">
        <v>7349</v>
      </c>
    </row>
    <row r="1015" spans="1:3" ht="17.55" customHeight="1" x14ac:dyDescent="0.45">
      <c r="A1015" t="s">
        <v>2737</v>
      </c>
      <c r="B1015" t="s">
        <v>7086</v>
      </c>
      <c r="C1015" t="s">
        <v>7350</v>
      </c>
    </row>
    <row r="1016" spans="1:3" ht="17.55" customHeight="1" x14ac:dyDescent="0.45">
      <c r="A1016" t="s">
        <v>2739</v>
      </c>
      <c r="B1016" t="s">
        <v>7086</v>
      </c>
      <c r="C1016" t="s">
        <v>7351</v>
      </c>
    </row>
    <row r="1017" spans="1:3" ht="17.55" customHeight="1" x14ac:dyDescent="0.45">
      <c r="A1017" t="s">
        <v>2741</v>
      </c>
      <c r="B1017" t="s">
        <v>7086</v>
      </c>
      <c r="C1017" t="s">
        <v>7352</v>
      </c>
    </row>
    <row r="1018" spans="1:3" ht="17.55" customHeight="1" x14ac:dyDescent="0.45">
      <c r="A1018" t="s">
        <v>2742</v>
      </c>
      <c r="B1018" t="s">
        <v>7086</v>
      </c>
      <c r="C1018" t="s">
        <v>6543</v>
      </c>
    </row>
    <row r="1019" spans="1:3" ht="17.55" customHeight="1" x14ac:dyDescent="0.45">
      <c r="A1019" t="s">
        <v>2744</v>
      </c>
      <c r="B1019" t="s">
        <v>7086</v>
      </c>
      <c r="C1019" t="s">
        <v>6544</v>
      </c>
    </row>
    <row r="1020" spans="1:3" ht="17.55" customHeight="1" x14ac:dyDescent="0.45">
      <c r="A1020" t="s">
        <v>2746</v>
      </c>
      <c r="B1020" t="s">
        <v>7283</v>
      </c>
      <c r="C1020" t="s">
        <v>7353</v>
      </c>
    </row>
    <row r="1021" spans="1:3" ht="17.55" customHeight="1" x14ac:dyDescent="0.45">
      <c r="A1021" t="s">
        <v>2748</v>
      </c>
      <c r="B1021" t="s">
        <v>7283</v>
      </c>
      <c r="C1021" t="s">
        <v>7354</v>
      </c>
    </row>
    <row r="1022" spans="1:3" ht="17.55" customHeight="1" x14ac:dyDescent="0.45">
      <c r="A1022" t="s">
        <v>2750</v>
      </c>
      <c r="B1022" t="s">
        <v>7283</v>
      </c>
      <c r="C1022" t="s">
        <v>7355</v>
      </c>
    </row>
    <row r="1023" spans="1:3" ht="17.55" customHeight="1" x14ac:dyDescent="0.45">
      <c r="A1023" t="s">
        <v>2752</v>
      </c>
      <c r="B1023" t="s">
        <v>7133</v>
      </c>
      <c r="C1023" t="s">
        <v>7356</v>
      </c>
    </row>
    <row r="1024" spans="1:3" ht="17.55" customHeight="1" x14ac:dyDescent="0.45">
      <c r="A1024" t="s">
        <v>2753</v>
      </c>
      <c r="B1024" t="s">
        <v>7133</v>
      </c>
      <c r="C1024" t="s">
        <v>7357</v>
      </c>
    </row>
    <row r="1025" spans="1:3" ht="17.55" customHeight="1" x14ac:dyDescent="0.45">
      <c r="A1025" t="s">
        <v>2755</v>
      </c>
      <c r="B1025" t="s">
        <v>7133</v>
      </c>
      <c r="C1025" t="s">
        <v>7358</v>
      </c>
    </row>
    <row r="1026" spans="1:3" ht="17.55" customHeight="1" x14ac:dyDescent="0.45">
      <c r="A1026" t="s">
        <v>2757</v>
      </c>
      <c r="B1026" t="s">
        <v>7133</v>
      </c>
      <c r="C1026" t="s">
        <v>7359</v>
      </c>
    </row>
    <row r="1027" spans="1:3" ht="17.55" customHeight="1" x14ac:dyDescent="0.45">
      <c r="A1027" t="s">
        <v>2759</v>
      </c>
      <c r="B1027" t="s">
        <v>7133</v>
      </c>
      <c r="C1027" t="s">
        <v>6546</v>
      </c>
    </row>
    <row r="1028" spans="1:3" ht="17.55" customHeight="1" x14ac:dyDescent="0.45">
      <c r="A1028" t="s">
        <v>2761</v>
      </c>
      <c r="B1028" t="s">
        <v>7133</v>
      </c>
      <c r="C1028" t="s">
        <v>6545</v>
      </c>
    </row>
    <row r="1029" spans="1:3" ht="17.55" customHeight="1" x14ac:dyDescent="0.45">
      <c r="A1029" t="s">
        <v>2763</v>
      </c>
      <c r="B1029" t="s">
        <v>7133</v>
      </c>
      <c r="C1029" t="s">
        <v>7360</v>
      </c>
    </row>
    <row r="1030" spans="1:3" ht="17.55" customHeight="1" x14ac:dyDescent="0.45">
      <c r="A1030" t="s">
        <v>2765</v>
      </c>
      <c r="B1030" t="s">
        <v>7209</v>
      </c>
      <c r="C1030" t="s">
        <v>7361</v>
      </c>
    </row>
    <row r="1031" spans="1:3" ht="17.55" customHeight="1" x14ac:dyDescent="0.45">
      <c r="A1031" t="s">
        <v>2766</v>
      </c>
      <c r="B1031" t="s">
        <v>7209</v>
      </c>
      <c r="C1031" t="s">
        <v>7362</v>
      </c>
    </row>
    <row r="1032" spans="1:3" ht="17.55" customHeight="1" x14ac:dyDescent="0.45">
      <c r="A1032" t="s">
        <v>2767</v>
      </c>
      <c r="B1032" t="s">
        <v>7209</v>
      </c>
      <c r="C1032" t="s">
        <v>7363</v>
      </c>
    </row>
    <row r="1033" spans="1:3" ht="17.55" customHeight="1" x14ac:dyDescent="0.45">
      <c r="A1033" t="s">
        <v>2768</v>
      </c>
      <c r="B1033" t="s">
        <v>7209</v>
      </c>
      <c r="C1033" t="s">
        <v>7364</v>
      </c>
    </row>
    <row r="1034" spans="1:3" ht="17.55" customHeight="1" x14ac:dyDescent="0.45">
      <c r="A1034" t="s">
        <v>2769</v>
      </c>
      <c r="B1034" t="s">
        <v>7209</v>
      </c>
      <c r="C1034" t="s">
        <v>7365</v>
      </c>
    </row>
    <row r="1035" spans="1:3" ht="17.55" customHeight="1" x14ac:dyDescent="0.45">
      <c r="A1035" t="s">
        <v>2770</v>
      </c>
      <c r="B1035" t="s">
        <v>7209</v>
      </c>
      <c r="C1035" t="s">
        <v>7366</v>
      </c>
    </row>
    <row r="1036" spans="1:3" ht="17.55" customHeight="1" x14ac:dyDescent="0.45">
      <c r="A1036" t="s">
        <v>2771</v>
      </c>
      <c r="B1036" t="s">
        <v>7209</v>
      </c>
      <c r="C1036" t="s">
        <v>6546</v>
      </c>
    </row>
    <row r="1037" spans="1:3" ht="17.55" customHeight="1" x14ac:dyDescent="0.45">
      <c r="A1037" t="s">
        <v>2772</v>
      </c>
      <c r="B1037" t="s">
        <v>7209</v>
      </c>
      <c r="C1037" t="s">
        <v>6547</v>
      </c>
    </row>
    <row r="1038" spans="1:3" ht="17.55" customHeight="1" x14ac:dyDescent="0.45">
      <c r="A1038" t="s">
        <v>2773</v>
      </c>
      <c r="B1038" t="s">
        <v>7209</v>
      </c>
      <c r="C1038" t="s">
        <v>6548</v>
      </c>
    </row>
    <row r="1039" spans="1:3" ht="17.55" customHeight="1" x14ac:dyDescent="0.45">
      <c r="A1039" t="s">
        <v>2774</v>
      </c>
      <c r="B1039" t="s">
        <v>7209</v>
      </c>
      <c r="C1039" t="s">
        <v>6549</v>
      </c>
    </row>
    <row r="1040" spans="1:3" ht="17.55" customHeight="1" x14ac:dyDescent="0.45">
      <c r="A1040" t="s">
        <v>2775</v>
      </c>
      <c r="B1040" t="s">
        <v>7209</v>
      </c>
      <c r="C1040" t="s">
        <v>6550</v>
      </c>
    </row>
    <row r="1041" spans="1:3" ht="17.55" customHeight="1" x14ac:dyDescent="0.45">
      <c r="A1041" t="s">
        <v>2776</v>
      </c>
      <c r="B1041" t="s">
        <v>7209</v>
      </c>
      <c r="C1041" t="s">
        <v>6551</v>
      </c>
    </row>
    <row r="1042" spans="1:3" ht="17.55" customHeight="1" x14ac:dyDescent="0.45">
      <c r="A1042" t="s">
        <v>2777</v>
      </c>
      <c r="B1042" t="s">
        <v>7251</v>
      </c>
      <c r="C1042" t="s">
        <v>7367</v>
      </c>
    </row>
    <row r="1043" spans="1:3" ht="17.55" customHeight="1" x14ac:dyDescent="0.45">
      <c r="A1043" t="s">
        <v>2778</v>
      </c>
      <c r="B1043" t="s">
        <v>7251</v>
      </c>
      <c r="C1043" t="s">
        <v>6552</v>
      </c>
    </row>
    <row r="1044" spans="1:3" ht="17.55" customHeight="1" x14ac:dyDescent="0.45">
      <c r="A1044" t="s">
        <v>2779</v>
      </c>
      <c r="B1044" t="s">
        <v>7251</v>
      </c>
      <c r="C1044" t="s">
        <v>7368</v>
      </c>
    </row>
    <row r="1045" spans="1:3" ht="17.55" customHeight="1" x14ac:dyDescent="0.45">
      <c r="A1045" t="s">
        <v>2780</v>
      </c>
      <c r="B1045" t="s">
        <v>7086</v>
      </c>
      <c r="C1045" t="s">
        <v>2714</v>
      </c>
    </row>
    <row r="1046" spans="1:3" ht="17.55" customHeight="1" x14ac:dyDescent="0.45">
      <c r="A1046" t="s">
        <v>2781</v>
      </c>
      <c r="B1046" t="s">
        <v>7086</v>
      </c>
      <c r="C1046" t="s">
        <v>2716</v>
      </c>
    </row>
    <row r="1047" spans="1:3" ht="17.55" customHeight="1" x14ac:dyDescent="0.45">
      <c r="A1047" t="s">
        <v>2783</v>
      </c>
      <c r="B1047" t="s">
        <v>7086</v>
      </c>
      <c r="C1047" t="s">
        <v>2718</v>
      </c>
    </row>
    <row r="1048" spans="1:3" ht="17.55" customHeight="1" x14ac:dyDescent="0.45">
      <c r="A1048" t="s">
        <v>2784</v>
      </c>
      <c r="B1048" t="s">
        <v>7283</v>
      </c>
      <c r="C1048" t="s">
        <v>2720</v>
      </c>
    </row>
    <row r="1049" spans="1:3" ht="17.55" customHeight="1" x14ac:dyDescent="0.45">
      <c r="A1049" t="s">
        <v>2785</v>
      </c>
      <c r="B1049" t="s">
        <v>7283</v>
      </c>
      <c r="C1049" t="s">
        <v>2722</v>
      </c>
    </row>
    <row r="1050" spans="1:3" ht="17.55" customHeight="1" x14ac:dyDescent="0.45">
      <c r="A1050" t="s">
        <v>2786</v>
      </c>
      <c r="B1050" t="s">
        <v>7283</v>
      </c>
      <c r="C1050" t="s">
        <v>2724</v>
      </c>
    </row>
    <row r="1051" spans="1:3" ht="17.55" customHeight="1" x14ac:dyDescent="0.45">
      <c r="A1051" t="s">
        <v>2787</v>
      </c>
      <c r="B1051" t="s">
        <v>7133</v>
      </c>
      <c r="C1051" t="s">
        <v>2726</v>
      </c>
    </row>
    <row r="1052" spans="1:3" ht="17.55" customHeight="1" x14ac:dyDescent="0.45">
      <c r="A1052" t="s">
        <v>2788</v>
      </c>
      <c r="B1052" t="s">
        <v>7133</v>
      </c>
      <c r="C1052" t="s">
        <v>2722</v>
      </c>
    </row>
    <row r="1053" spans="1:3" ht="17.55" customHeight="1" x14ac:dyDescent="0.45">
      <c r="A1053" t="s">
        <v>2790</v>
      </c>
      <c r="B1053" t="s">
        <v>7133</v>
      </c>
      <c r="C1053" t="s">
        <v>2729</v>
      </c>
    </row>
    <row r="1054" spans="1:3" ht="17.55" customHeight="1" x14ac:dyDescent="0.45">
      <c r="A1054" t="s">
        <v>2792</v>
      </c>
      <c r="B1054" t="s">
        <v>7209</v>
      </c>
      <c r="C1054" t="s">
        <v>2726</v>
      </c>
    </row>
    <row r="1055" spans="1:3" ht="17.55" customHeight="1" x14ac:dyDescent="0.45">
      <c r="A1055" t="s">
        <v>2793</v>
      </c>
      <c r="B1055" t="s">
        <v>7209</v>
      </c>
      <c r="C1055" t="s">
        <v>2732</v>
      </c>
    </row>
    <row r="1056" spans="1:3" ht="17.55" customHeight="1" x14ac:dyDescent="0.45">
      <c r="A1056" t="s">
        <v>2794</v>
      </c>
      <c r="B1056" t="s">
        <v>7209</v>
      </c>
      <c r="C1056" t="s">
        <v>2734</v>
      </c>
    </row>
    <row r="1057" spans="1:3" ht="17.55" customHeight="1" x14ac:dyDescent="0.45">
      <c r="A1057" t="s">
        <v>2795</v>
      </c>
      <c r="B1057" t="s">
        <v>7209</v>
      </c>
      <c r="C1057" t="s">
        <v>2736</v>
      </c>
    </row>
    <row r="1058" spans="1:3" ht="17.55" customHeight="1" x14ac:dyDescent="0.45">
      <c r="A1058" t="s">
        <v>2796</v>
      </c>
      <c r="B1058" t="s">
        <v>7209</v>
      </c>
      <c r="C1058" t="s">
        <v>2738</v>
      </c>
    </row>
    <row r="1059" spans="1:3" ht="17.55" customHeight="1" x14ac:dyDescent="0.45">
      <c r="A1059" t="s">
        <v>2797</v>
      </c>
      <c r="B1059" t="s">
        <v>7209</v>
      </c>
      <c r="C1059" t="s">
        <v>2740</v>
      </c>
    </row>
    <row r="1060" spans="1:3" ht="17.55" customHeight="1" x14ac:dyDescent="0.45">
      <c r="A1060" t="s">
        <v>2798</v>
      </c>
      <c r="B1060" t="s">
        <v>7251</v>
      </c>
      <c r="C1060" t="s">
        <v>7369</v>
      </c>
    </row>
    <row r="1061" spans="1:3" ht="17.55" customHeight="1" x14ac:dyDescent="0.45">
      <c r="A1061" t="s">
        <v>2799</v>
      </c>
      <c r="B1061" t="s">
        <v>7086</v>
      </c>
      <c r="C1061" t="s">
        <v>2743</v>
      </c>
    </row>
    <row r="1062" spans="1:3" ht="17.55" customHeight="1" x14ac:dyDescent="0.45">
      <c r="A1062" t="s">
        <v>2800</v>
      </c>
      <c r="B1062" t="s">
        <v>7086</v>
      </c>
      <c r="C1062" t="s">
        <v>2745</v>
      </c>
    </row>
    <row r="1063" spans="1:3" ht="17.55" customHeight="1" x14ac:dyDescent="0.45">
      <c r="A1063" t="s">
        <v>2801</v>
      </c>
      <c r="B1063" t="s">
        <v>7283</v>
      </c>
      <c r="C1063" t="s">
        <v>2747</v>
      </c>
    </row>
    <row r="1064" spans="1:3" ht="17.55" customHeight="1" x14ac:dyDescent="0.45">
      <c r="A1064" t="s">
        <v>2802</v>
      </c>
      <c r="B1064" t="s">
        <v>7283</v>
      </c>
      <c r="C1064" t="s">
        <v>2749</v>
      </c>
    </row>
    <row r="1065" spans="1:3" ht="17.55" customHeight="1" x14ac:dyDescent="0.45">
      <c r="A1065" t="s">
        <v>2803</v>
      </c>
      <c r="B1065" t="s">
        <v>7133</v>
      </c>
      <c r="C1065" t="s">
        <v>2751</v>
      </c>
    </row>
    <row r="1066" spans="1:3" ht="17.55" customHeight="1" x14ac:dyDescent="0.45">
      <c r="A1066" t="s">
        <v>2804</v>
      </c>
      <c r="B1066" t="s">
        <v>7133</v>
      </c>
      <c r="C1066" t="s">
        <v>2749</v>
      </c>
    </row>
    <row r="1067" spans="1:3" ht="17.55" customHeight="1" x14ac:dyDescent="0.45">
      <c r="A1067" t="s">
        <v>2805</v>
      </c>
      <c r="B1067" t="s">
        <v>7133</v>
      </c>
      <c r="C1067" t="s">
        <v>2754</v>
      </c>
    </row>
    <row r="1068" spans="1:3" ht="17.55" customHeight="1" x14ac:dyDescent="0.45">
      <c r="A1068" t="s">
        <v>2806</v>
      </c>
      <c r="B1068" t="s">
        <v>7209</v>
      </c>
      <c r="C1068" t="s">
        <v>2756</v>
      </c>
    </row>
    <row r="1069" spans="1:3" ht="17.55" customHeight="1" x14ac:dyDescent="0.45">
      <c r="A1069" t="s">
        <v>2808</v>
      </c>
      <c r="B1069" t="s">
        <v>7209</v>
      </c>
      <c r="C1069" t="s">
        <v>2758</v>
      </c>
    </row>
    <row r="1070" spans="1:3" ht="17.55" customHeight="1" x14ac:dyDescent="0.45">
      <c r="A1070" t="s">
        <v>2810</v>
      </c>
      <c r="B1070" t="s">
        <v>7209</v>
      </c>
      <c r="C1070" t="s">
        <v>2760</v>
      </c>
    </row>
    <row r="1071" spans="1:3" ht="17.55" customHeight="1" x14ac:dyDescent="0.45">
      <c r="A1071" t="s">
        <v>2812</v>
      </c>
      <c r="B1071" t="s">
        <v>7209</v>
      </c>
      <c r="C1071" t="s">
        <v>2762</v>
      </c>
    </row>
    <row r="1072" spans="1:3" ht="17.55" customHeight="1" x14ac:dyDescent="0.45">
      <c r="A1072" t="s">
        <v>2813</v>
      </c>
      <c r="B1072" t="s">
        <v>7209</v>
      </c>
      <c r="C1072" t="s">
        <v>2764</v>
      </c>
    </row>
    <row r="1073" spans="1:3" ht="17.55" customHeight="1" x14ac:dyDescent="0.45">
      <c r="A1073" t="s">
        <v>2814</v>
      </c>
      <c r="B1073" t="s">
        <v>7251</v>
      </c>
      <c r="C1073" t="s">
        <v>7370</v>
      </c>
    </row>
    <row r="1074" spans="1:3" ht="17.55" customHeight="1" x14ac:dyDescent="0.45">
      <c r="A1074" t="s">
        <v>2816</v>
      </c>
      <c r="B1074" t="s">
        <v>7086</v>
      </c>
      <c r="C1074" t="s">
        <v>7371</v>
      </c>
    </row>
    <row r="1075" spans="1:3" ht="17.55" customHeight="1" x14ac:dyDescent="0.45">
      <c r="A1075" t="s">
        <v>2817</v>
      </c>
      <c r="B1075" t="s">
        <v>7283</v>
      </c>
      <c r="C1075" t="s">
        <v>7372</v>
      </c>
    </row>
    <row r="1076" spans="1:3" ht="17.55" customHeight="1" x14ac:dyDescent="0.45">
      <c r="A1076" t="s">
        <v>2818</v>
      </c>
      <c r="B1076" t="s">
        <v>7133</v>
      </c>
      <c r="C1076" t="s">
        <v>7373</v>
      </c>
    </row>
    <row r="1077" spans="1:3" ht="17.55" customHeight="1" x14ac:dyDescent="0.45">
      <c r="A1077" t="s">
        <v>2819</v>
      </c>
      <c r="B1077" t="s">
        <v>7133</v>
      </c>
      <c r="C1077" t="s">
        <v>6553</v>
      </c>
    </row>
    <row r="1078" spans="1:3" ht="17.55" customHeight="1" x14ac:dyDescent="0.45">
      <c r="A1078" t="s">
        <v>2820</v>
      </c>
      <c r="B1078" t="s">
        <v>7209</v>
      </c>
      <c r="C1078" t="s">
        <v>7374</v>
      </c>
    </row>
    <row r="1079" spans="1:3" ht="17.55" customHeight="1" x14ac:dyDescent="0.45">
      <c r="A1079" t="s">
        <v>2821</v>
      </c>
      <c r="B1079" t="s">
        <v>7251</v>
      </c>
      <c r="C1079" t="s">
        <v>7375</v>
      </c>
    </row>
    <row r="1080" spans="1:3" ht="17.55" customHeight="1" x14ac:dyDescent="0.45">
      <c r="A1080" t="s">
        <v>2822</v>
      </c>
      <c r="B1080" t="s">
        <v>7251</v>
      </c>
      <c r="C1080" t="s">
        <v>7376</v>
      </c>
    </row>
    <row r="1081" spans="1:3" ht="17.55" customHeight="1" x14ac:dyDescent="0.45">
      <c r="A1081" t="s">
        <v>2823</v>
      </c>
      <c r="B1081" t="s">
        <v>7086</v>
      </c>
      <c r="C1081" t="s">
        <v>7377</v>
      </c>
    </row>
    <row r="1082" spans="1:3" ht="17.55" customHeight="1" x14ac:dyDescent="0.45">
      <c r="A1082" t="s">
        <v>2824</v>
      </c>
      <c r="B1082" t="s">
        <v>7086</v>
      </c>
      <c r="C1082" t="s">
        <v>7378</v>
      </c>
    </row>
    <row r="1083" spans="1:3" ht="17.55" customHeight="1" x14ac:dyDescent="0.45">
      <c r="A1083" t="s">
        <v>2825</v>
      </c>
      <c r="B1083" t="s">
        <v>7283</v>
      </c>
      <c r="C1083" t="s">
        <v>7379</v>
      </c>
    </row>
    <row r="1084" spans="1:3" ht="17.55" customHeight="1" x14ac:dyDescent="0.45">
      <c r="A1084" t="s">
        <v>2826</v>
      </c>
      <c r="B1084" t="s">
        <v>7283</v>
      </c>
      <c r="C1084" t="s">
        <v>7380</v>
      </c>
    </row>
    <row r="1085" spans="1:3" ht="17.55" customHeight="1" x14ac:dyDescent="0.45">
      <c r="A1085" t="s">
        <v>2827</v>
      </c>
      <c r="B1085" t="s">
        <v>7133</v>
      </c>
      <c r="C1085" t="s">
        <v>7381</v>
      </c>
    </row>
    <row r="1086" spans="1:3" ht="17.55" customHeight="1" x14ac:dyDescent="0.45">
      <c r="A1086" t="s">
        <v>2828</v>
      </c>
      <c r="B1086" t="s">
        <v>7133</v>
      </c>
      <c r="C1086" t="s">
        <v>7382</v>
      </c>
    </row>
    <row r="1087" spans="1:3" ht="17.55" customHeight="1" x14ac:dyDescent="0.45">
      <c r="A1087" t="s">
        <v>1896</v>
      </c>
      <c r="B1087" t="s">
        <v>7133</v>
      </c>
      <c r="C1087" t="s">
        <v>6554</v>
      </c>
    </row>
    <row r="1088" spans="1:3" ht="17.55" customHeight="1" x14ac:dyDescent="0.45">
      <c r="A1088" t="s">
        <v>1897</v>
      </c>
      <c r="B1088" t="s">
        <v>7133</v>
      </c>
      <c r="C1088" t="s">
        <v>6555</v>
      </c>
    </row>
    <row r="1089" spans="1:3" ht="17.55" customHeight="1" x14ac:dyDescent="0.45">
      <c r="A1089" t="s">
        <v>1898</v>
      </c>
      <c r="B1089" t="s">
        <v>7209</v>
      </c>
      <c r="C1089" t="s">
        <v>7383</v>
      </c>
    </row>
    <row r="1090" spans="1:3" ht="17.55" customHeight="1" x14ac:dyDescent="0.45">
      <c r="A1090" t="s">
        <v>1899</v>
      </c>
      <c r="B1090" t="s">
        <v>7209</v>
      </c>
      <c r="C1090" t="s">
        <v>7384</v>
      </c>
    </row>
    <row r="1091" spans="1:3" ht="17.55" customHeight="1" x14ac:dyDescent="0.45">
      <c r="A1091" t="s">
        <v>1900</v>
      </c>
      <c r="B1091" t="s">
        <v>7251</v>
      </c>
      <c r="C1091" t="s">
        <v>7385</v>
      </c>
    </row>
    <row r="1092" spans="1:3" ht="17.55" customHeight="1" x14ac:dyDescent="0.45">
      <c r="A1092" t="s">
        <v>1901</v>
      </c>
      <c r="B1092" t="s">
        <v>7251</v>
      </c>
      <c r="C1092" t="s">
        <v>7386</v>
      </c>
    </row>
    <row r="1093" spans="1:3" ht="17.55" customHeight="1" x14ac:dyDescent="0.45">
      <c r="A1093" t="s">
        <v>1902</v>
      </c>
      <c r="B1093" t="s">
        <v>7251</v>
      </c>
      <c r="C1093" t="s">
        <v>7387</v>
      </c>
    </row>
    <row r="1094" spans="1:3" ht="17.55" customHeight="1" x14ac:dyDescent="0.45">
      <c r="A1094" t="s">
        <v>1903</v>
      </c>
      <c r="B1094" t="s">
        <v>7086</v>
      </c>
      <c r="C1094" t="s">
        <v>2782</v>
      </c>
    </row>
    <row r="1095" spans="1:3" ht="17.55" customHeight="1" x14ac:dyDescent="0.45">
      <c r="A1095" t="s">
        <v>1904</v>
      </c>
      <c r="B1095" t="s">
        <v>7283</v>
      </c>
      <c r="C1095" t="s">
        <v>2782</v>
      </c>
    </row>
    <row r="1096" spans="1:3" ht="17.55" customHeight="1" x14ac:dyDescent="0.45">
      <c r="A1096" t="s">
        <v>1905</v>
      </c>
      <c r="B1096" t="s">
        <v>7133</v>
      </c>
      <c r="C1096" t="s">
        <v>6556</v>
      </c>
    </row>
    <row r="1097" spans="1:3" ht="17.55" customHeight="1" x14ac:dyDescent="0.45">
      <c r="A1097" t="s">
        <v>1906</v>
      </c>
      <c r="B1097" t="s">
        <v>7133</v>
      </c>
      <c r="C1097" t="s">
        <v>6557</v>
      </c>
    </row>
    <row r="1098" spans="1:3" ht="17.55" customHeight="1" x14ac:dyDescent="0.45">
      <c r="A1098" t="s">
        <v>2830</v>
      </c>
      <c r="B1098" t="s">
        <v>7133</v>
      </c>
      <c r="C1098" t="s">
        <v>6558</v>
      </c>
    </row>
    <row r="1099" spans="1:3" ht="17.55" customHeight="1" x14ac:dyDescent="0.45">
      <c r="A1099" t="s">
        <v>2831</v>
      </c>
      <c r="B1099" t="s">
        <v>7209</v>
      </c>
      <c r="C1099" t="s">
        <v>2782</v>
      </c>
    </row>
    <row r="1100" spans="1:3" ht="17.55" customHeight="1" x14ac:dyDescent="0.45">
      <c r="A1100" t="s">
        <v>2832</v>
      </c>
      <c r="B1100" t="s">
        <v>7209</v>
      </c>
      <c r="C1100" t="s">
        <v>2789</v>
      </c>
    </row>
    <row r="1101" spans="1:3" ht="17.55" customHeight="1" x14ac:dyDescent="0.45">
      <c r="A1101" t="s">
        <v>2833</v>
      </c>
      <c r="B1101" t="s">
        <v>7209</v>
      </c>
      <c r="C1101" t="s">
        <v>2791</v>
      </c>
    </row>
    <row r="1102" spans="1:3" ht="17.55" customHeight="1" x14ac:dyDescent="0.45">
      <c r="A1102" t="s">
        <v>2834</v>
      </c>
      <c r="B1102" t="s">
        <v>7251</v>
      </c>
      <c r="C1102" t="s">
        <v>7388</v>
      </c>
    </row>
    <row r="1103" spans="1:3" ht="17.55" customHeight="1" x14ac:dyDescent="0.45">
      <c r="A1103" t="s">
        <v>2835</v>
      </c>
      <c r="B1103" t="s">
        <v>7086</v>
      </c>
      <c r="C1103" t="s">
        <v>7389</v>
      </c>
    </row>
    <row r="1104" spans="1:3" ht="17.55" customHeight="1" x14ac:dyDescent="0.45">
      <c r="A1104" t="s">
        <v>2836</v>
      </c>
      <c r="B1104" t="s">
        <v>7086</v>
      </c>
      <c r="C1104" t="s">
        <v>7390</v>
      </c>
    </row>
    <row r="1105" spans="1:3" ht="17.55" customHeight="1" x14ac:dyDescent="0.45">
      <c r="A1105" t="s">
        <v>2837</v>
      </c>
      <c r="B1105" t="s">
        <v>7283</v>
      </c>
      <c r="C1105" t="s">
        <v>7391</v>
      </c>
    </row>
    <row r="1106" spans="1:3" ht="17.55" customHeight="1" x14ac:dyDescent="0.45">
      <c r="A1106" t="s">
        <v>2838</v>
      </c>
      <c r="B1106" t="s">
        <v>7283</v>
      </c>
      <c r="C1106" t="s">
        <v>7392</v>
      </c>
    </row>
    <row r="1107" spans="1:3" ht="17.55" customHeight="1" x14ac:dyDescent="0.45">
      <c r="A1107" t="s">
        <v>2839</v>
      </c>
      <c r="B1107" t="s">
        <v>7283</v>
      </c>
      <c r="C1107" t="s">
        <v>7393</v>
      </c>
    </row>
    <row r="1108" spans="1:3" ht="17.55" customHeight="1" x14ac:dyDescent="0.45">
      <c r="A1108" t="s">
        <v>2840</v>
      </c>
      <c r="B1108" t="s">
        <v>7133</v>
      </c>
      <c r="C1108" t="s">
        <v>7394</v>
      </c>
    </row>
    <row r="1109" spans="1:3" ht="17.55" customHeight="1" x14ac:dyDescent="0.45">
      <c r="A1109" t="s">
        <v>2841</v>
      </c>
      <c r="B1109" t="s">
        <v>7133</v>
      </c>
      <c r="C1109" t="s">
        <v>7395</v>
      </c>
    </row>
    <row r="1110" spans="1:3" ht="17.55" customHeight="1" x14ac:dyDescent="0.45">
      <c r="A1110" t="s">
        <v>2842</v>
      </c>
      <c r="B1110" t="s">
        <v>7133</v>
      </c>
      <c r="C1110" t="s">
        <v>6559</v>
      </c>
    </row>
    <row r="1111" spans="1:3" ht="17.55" customHeight="1" x14ac:dyDescent="0.45">
      <c r="A1111" t="s">
        <v>2843</v>
      </c>
      <c r="B1111" t="s">
        <v>7133</v>
      </c>
      <c r="C1111" t="s">
        <v>7396</v>
      </c>
    </row>
    <row r="1112" spans="1:3" ht="17.55" customHeight="1" x14ac:dyDescent="0.45">
      <c r="A1112" t="s">
        <v>2844</v>
      </c>
      <c r="B1112" t="s">
        <v>7209</v>
      </c>
      <c r="C1112" t="s">
        <v>7397</v>
      </c>
    </row>
    <row r="1113" spans="1:3" ht="17.55" customHeight="1" x14ac:dyDescent="0.45">
      <c r="A1113" t="s">
        <v>2845</v>
      </c>
      <c r="B1113" t="s">
        <v>7209</v>
      </c>
      <c r="C1113" t="s">
        <v>7398</v>
      </c>
    </row>
    <row r="1114" spans="1:3" ht="17.55" customHeight="1" x14ac:dyDescent="0.45">
      <c r="A1114" t="s">
        <v>2846</v>
      </c>
      <c r="B1114" t="s">
        <v>7209</v>
      </c>
      <c r="C1114" t="s">
        <v>7399</v>
      </c>
    </row>
    <row r="1115" spans="1:3" ht="17.55" customHeight="1" x14ac:dyDescent="0.45">
      <c r="A1115" t="s">
        <v>2847</v>
      </c>
      <c r="B1115" t="s">
        <v>7251</v>
      </c>
      <c r="C1115" t="s">
        <v>7400</v>
      </c>
    </row>
    <row r="1116" spans="1:3" ht="17.55" customHeight="1" x14ac:dyDescent="0.45">
      <c r="A1116" t="s">
        <v>2848</v>
      </c>
      <c r="B1116" t="s">
        <v>7251</v>
      </c>
      <c r="C1116" t="s">
        <v>7401</v>
      </c>
    </row>
    <row r="1117" spans="1:3" ht="17.55" customHeight="1" x14ac:dyDescent="0.45">
      <c r="A1117" t="s">
        <v>2849</v>
      </c>
      <c r="B1117" t="s">
        <v>7251</v>
      </c>
      <c r="C1117" t="s">
        <v>7402</v>
      </c>
    </row>
    <row r="1118" spans="1:3" ht="17.55" customHeight="1" x14ac:dyDescent="0.45">
      <c r="A1118" t="s">
        <v>2850</v>
      </c>
      <c r="B1118" t="s">
        <v>7086</v>
      </c>
      <c r="C1118" t="s">
        <v>6560</v>
      </c>
    </row>
    <row r="1119" spans="1:3" ht="17.55" customHeight="1" x14ac:dyDescent="0.45">
      <c r="A1119" t="s">
        <v>2851</v>
      </c>
      <c r="B1119" t="s">
        <v>7086</v>
      </c>
      <c r="C1119" t="s">
        <v>2807</v>
      </c>
    </row>
    <row r="1120" spans="1:3" ht="17.55" customHeight="1" x14ac:dyDescent="0.45">
      <c r="A1120" t="s">
        <v>2852</v>
      </c>
      <c r="B1120" t="s">
        <v>7283</v>
      </c>
      <c r="C1120" t="s">
        <v>2809</v>
      </c>
    </row>
    <row r="1121" spans="1:3" ht="17.55" customHeight="1" x14ac:dyDescent="0.45">
      <c r="A1121" t="s">
        <v>2853</v>
      </c>
      <c r="B1121" t="s">
        <v>7283</v>
      </c>
      <c r="C1121" t="s">
        <v>2811</v>
      </c>
    </row>
    <row r="1122" spans="1:3" ht="17.55" customHeight="1" x14ac:dyDescent="0.45">
      <c r="A1122" t="s">
        <v>2855</v>
      </c>
      <c r="B1122" t="s">
        <v>7133</v>
      </c>
      <c r="C1122" t="s">
        <v>6561</v>
      </c>
    </row>
    <row r="1123" spans="1:3" ht="17.55" customHeight="1" x14ac:dyDescent="0.45">
      <c r="A1123" t="s">
        <v>2857</v>
      </c>
      <c r="B1123" t="s">
        <v>7209</v>
      </c>
      <c r="C1123" t="s">
        <v>2811</v>
      </c>
    </row>
    <row r="1124" spans="1:3" ht="17.55" customHeight="1" x14ac:dyDescent="0.45">
      <c r="A1124" t="s">
        <v>2858</v>
      </c>
      <c r="B1124" t="s">
        <v>7209</v>
      </c>
      <c r="C1124" t="s">
        <v>2815</v>
      </c>
    </row>
    <row r="1125" spans="1:3" ht="17.55" customHeight="1" x14ac:dyDescent="0.45">
      <c r="A1125" t="s">
        <v>2859</v>
      </c>
      <c r="B1125" t="s">
        <v>7251</v>
      </c>
      <c r="C1125" t="s">
        <v>7403</v>
      </c>
    </row>
    <row r="1126" spans="1:3" ht="17.55" customHeight="1" x14ac:dyDescent="0.45">
      <c r="A1126" t="s">
        <v>2860</v>
      </c>
      <c r="B1126" t="s">
        <v>7086</v>
      </c>
      <c r="C1126" t="s">
        <v>7404</v>
      </c>
    </row>
    <row r="1127" spans="1:3" ht="17.55" customHeight="1" x14ac:dyDescent="0.45">
      <c r="A1127" t="s">
        <v>2861</v>
      </c>
      <c r="B1127" t="s">
        <v>7086</v>
      </c>
      <c r="C1127" t="s">
        <v>7405</v>
      </c>
    </row>
    <row r="1128" spans="1:3" ht="17.55" customHeight="1" x14ac:dyDescent="0.45">
      <c r="A1128" t="s">
        <v>2862</v>
      </c>
      <c r="B1128" t="s">
        <v>7283</v>
      </c>
      <c r="C1128" t="s">
        <v>7406</v>
      </c>
    </row>
    <row r="1129" spans="1:3" ht="17.55" customHeight="1" x14ac:dyDescent="0.45">
      <c r="A1129" t="s">
        <v>2863</v>
      </c>
      <c r="B1129" t="s">
        <v>7283</v>
      </c>
      <c r="C1129" t="s">
        <v>7407</v>
      </c>
    </row>
    <row r="1130" spans="1:3" ht="17.55" customHeight="1" x14ac:dyDescent="0.45">
      <c r="A1130" t="s">
        <v>2864</v>
      </c>
      <c r="B1130" t="s">
        <v>7133</v>
      </c>
      <c r="C1130" t="s">
        <v>7408</v>
      </c>
    </row>
    <row r="1131" spans="1:3" ht="17.55" customHeight="1" x14ac:dyDescent="0.45">
      <c r="A1131" t="s">
        <v>2865</v>
      </c>
      <c r="B1131" t="s">
        <v>7133</v>
      </c>
      <c r="C1131" t="s">
        <v>7409</v>
      </c>
    </row>
    <row r="1132" spans="1:3" ht="17.55" customHeight="1" x14ac:dyDescent="0.45">
      <c r="A1132" t="s">
        <v>2866</v>
      </c>
      <c r="B1132" t="s">
        <v>7133</v>
      </c>
      <c r="C1132" t="s">
        <v>6562</v>
      </c>
    </row>
    <row r="1133" spans="1:3" ht="17.55" customHeight="1" x14ac:dyDescent="0.45">
      <c r="A1133" t="s">
        <v>2867</v>
      </c>
      <c r="B1133" t="s">
        <v>7133</v>
      </c>
      <c r="C1133" t="s">
        <v>7410</v>
      </c>
    </row>
    <row r="1134" spans="1:3" ht="17.55" customHeight="1" x14ac:dyDescent="0.45">
      <c r="A1134" t="s">
        <v>2868</v>
      </c>
      <c r="B1134" t="s">
        <v>7209</v>
      </c>
      <c r="C1134" t="s">
        <v>7411</v>
      </c>
    </row>
    <row r="1135" spans="1:3" ht="17.55" customHeight="1" x14ac:dyDescent="0.45">
      <c r="A1135" t="s">
        <v>2869</v>
      </c>
      <c r="B1135" t="s">
        <v>7209</v>
      </c>
      <c r="C1135" t="s">
        <v>7412</v>
      </c>
    </row>
    <row r="1136" spans="1:3" ht="17.55" customHeight="1" x14ac:dyDescent="0.45">
      <c r="A1136" t="s">
        <v>2870</v>
      </c>
      <c r="B1136" t="s">
        <v>7209</v>
      </c>
      <c r="C1136" t="s">
        <v>7413</v>
      </c>
    </row>
    <row r="1137" spans="1:3" ht="17.55" customHeight="1" x14ac:dyDescent="0.45">
      <c r="A1137" t="s">
        <v>2871</v>
      </c>
      <c r="B1137" t="s">
        <v>7251</v>
      </c>
      <c r="C1137" t="s">
        <v>7414</v>
      </c>
    </row>
    <row r="1138" spans="1:3" ht="17.55" customHeight="1" x14ac:dyDescent="0.45">
      <c r="A1138" t="s">
        <v>2872</v>
      </c>
      <c r="B1138" t="s">
        <v>7251</v>
      </c>
      <c r="C1138" t="s">
        <v>7415</v>
      </c>
    </row>
    <row r="1139" spans="1:3" ht="17.55" customHeight="1" x14ac:dyDescent="0.45">
      <c r="A1139" t="s">
        <v>2873</v>
      </c>
      <c r="B1139" t="s">
        <v>7251</v>
      </c>
      <c r="C1139" t="s">
        <v>7416</v>
      </c>
    </row>
    <row r="1140" spans="1:3" ht="17.55" customHeight="1" x14ac:dyDescent="0.45">
      <c r="A1140" t="s">
        <v>2874</v>
      </c>
      <c r="B1140" t="s">
        <v>7086</v>
      </c>
      <c r="C1140" t="s">
        <v>2829</v>
      </c>
    </row>
    <row r="1141" spans="1:3" ht="17.55" customHeight="1" x14ac:dyDescent="0.45">
      <c r="A1141" t="s">
        <v>2875</v>
      </c>
      <c r="B1141" t="s">
        <v>7283</v>
      </c>
      <c r="C1141" t="s">
        <v>2829</v>
      </c>
    </row>
    <row r="1142" spans="1:3" ht="17.55" customHeight="1" x14ac:dyDescent="0.45">
      <c r="A1142" t="s">
        <v>2876</v>
      </c>
      <c r="B1142" t="s">
        <v>7133</v>
      </c>
      <c r="C1142" t="s">
        <v>6563</v>
      </c>
    </row>
    <row r="1143" spans="1:3" ht="17.55" customHeight="1" x14ac:dyDescent="0.45">
      <c r="A1143" t="s">
        <v>2877</v>
      </c>
      <c r="B1143" t="s">
        <v>7209</v>
      </c>
      <c r="C1143" t="s">
        <v>2829</v>
      </c>
    </row>
    <row r="1144" spans="1:3" ht="17.55" customHeight="1" x14ac:dyDescent="0.45">
      <c r="A1144" t="s">
        <v>2878</v>
      </c>
      <c r="B1144" t="s">
        <v>7251</v>
      </c>
      <c r="C1144" t="s">
        <v>7417</v>
      </c>
    </row>
    <row r="1145" spans="1:3" ht="17.55" customHeight="1" x14ac:dyDescent="0.45">
      <c r="A1145" t="s">
        <v>2879</v>
      </c>
      <c r="B1145" t="s">
        <v>7086</v>
      </c>
      <c r="C1145" t="s">
        <v>7418</v>
      </c>
    </row>
    <row r="1146" spans="1:3" ht="17.55" customHeight="1" x14ac:dyDescent="0.45">
      <c r="A1146" t="s">
        <v>2880</v>
      </c>
      <c r="B1146" t="s">
        <v>7283</v>
      </c>
      <c r="C1146" t="s">
        <v>7419</v>
      </c>
    </row>
    <row r="1147" spans="1:3" ht="17.55" customHeight="1" x14ac:dyDescent="0.45">
      <c r="A1147" t="s">
        <v>2881</v>
      </c>
      <c r="B1147" t="s">
        <v>7133</v>
      </c>
      <c r="C1147" t="s">
        <v>7420</v>
      </c>
    </row>
    <row r="1148" spans="1:3" ht="17.55" customHeight="1" x14ac:dyDescent="0.45">
      <c r="A1148" t="s">
        <v>2882</v>
      </c>
      <c r="B1148" t="s">
        <v>7133</v>
      </c>
      <c r="C1148" t="s">
        <v>6564</v>
      </c>
    </row>
    <row r="1149" spans="1:3" ht="17.55" customHeight="1" x14ac:dyDescent="0.45">
      <c r="A1149" t="s">
        <v>2883</v>
      </c>
      <c r="B1149" t="s">
        <v>7209</v>
      </c>
      <c r="C1149" t="s">
        <v>7421</v>
      </c>
    </row>
    <row r="1150" spans="1:3" ht="17.55" customHeight="1" x14ac:dyDescent="0.45">
      <c r="A1150" t="s">
        <v>2884</v>
      </c>
      <c r="B1150" t="s">
        <v>7251</v>
      </c>
      <c r="C1150" t="s">
        <v>7422</v>
      </c>
    </row>
    <row r="1151" spans="1:3" ht="17.55" customHeight="1" x14ac:dyDescent="0.45">
      <c r="A1151" t="s">
        <v>2885</v>
      </c>
      <c r="B1151" t="s">
        <v>7251</v>
      </c>
      <c r="C1151" t="s">
        <v>7423</v>
      </c>
    </row>
    <row r="1152" spans="1:3" ht="17.55" customHeight="1" x14ac:dyDescent="0.45">
      <c r="A1152" t="s">
        <v>2886</v>
      </c>
      <c r="B1152" t="s">
        <v>7133</v>
      </c>
      <c r="C1152" t="s">
        <v>7424</v>
      </c>
    </row>
    <row r="1153" spans="1:3" ht="17.55" customHeight="1" x14ac:dyDescent="0.45">
      <c r="A1153" t="s">
        <v>2887</v>
      </c>
      <c r="B1153" t="s">
        <v>7167</v>
      </c>
      <c r="C1153" t="s">
        <v>7425</v>
      </c>
    </row>
    <row r="1154" spans="1:3" ht="17.55" customHeight="1" x14ac:dyDescent="0.45">
      <c r="A1154" t="s">
        <v>2888</v>
      </c>
      <c r="B1154" t="s">
        <v>7167</v>
      </c>
      <c r="C1154" t="s">
        <v>7426</v>
      </c>
    </row>
    <row r="1155" spans="1:3" ht="17.55" customHeight="1" x14ac:dyDescent="0.45">
      <c r="A1155" t="s">
        <v>2889</v>
      </c>
      <c r="B1155" t="s">
        <v>7251</v>
      </c>
      <c r="C1155" t="s">
        <v>7427</v>
      </c>
    </row>
    <row r="1156" spans="1:3" ht="17.55" customHeight="1" x14ac:dyDescent="0.45">
      <c r="A1156" t="s">
        <v>2890</v>
      </c>
      <c r="B1156" t="s">
        <v>7251</v>
      </c>
      <c r="C1156" t="s">
        <v>7428</v>
      </c>
    </row>
    <row r="1157" spans="1:3" ht="17.55" customHeight="1" x14ac:dyDescent="0.45">
      <c r="A1157" t="s">
        <v>2891</v>
      </c>
      <c r="B1157" t="s">
        <v>7251</v>
      </c>
      <c r="C1157" t="s">
        <v>6565</v>
      </c>
    </row>
    <row r="1158" spans="1:3" ht="17.55" customHeight="1" x14ac:dyDescent="0.45">
      <c r="A1158" t="s">
        <v>2892</v>
      </c>
      <c r="B1158" t="s">
        <v>7251</v>
      </c>
      <c r="C1158" t="s">
        <v>7429</v>
      </c>
    </row>
    <row r="1159" spans="1:3" ht="17.55" customHeight="1" x14ac:dyDescent="0.45">
      <c r="A1159" t="s">
        <v>2894</v>
      </c>
      <c r="B1159" t="s">
        <v>7156</v>
      </c>
      <c r="C1159" t="s">
        <v>6567</v>
      </c>
    </row>
    <row r="1160" spans="1:3" ht="17.55" customHeight="1" x14ac:dyDescent="0.45">
      <c r="A1160" t="s">
        <v>2896</v>
      </c>
      <c r="B1160" t="s">
        <v>7156</v>
      </c>
      <c r="C1160" t="s">
        <v>6566</v>
      </c>
    </row>
    <row r="1161" spans="1:3" ht="17.55" customHeight="1" x14ac:dyDescent="0.45">
      <c r="A1161" t="s">
        <v>2897</v>
      </c>
      <c r="B1161" t="s">
        <v>7167</v>
      </c>
      <c r="C1161" t="s">
        <v>7430</v>
      </c>
    </row>
    <row r="1162" spans="1:3" ht="17.55" customHeight="1" x14ac:dyDescent="0.45">
      <c r="A1162" t="s">
        <v>2898</v>
      </c>
      <c r="B1162" t="s">
        <v>7431</v>
      </c>
      <c r="C1162" t="s">
        <v>7432</v>
      </c>
    </row>
    <row r="1163" spans="1:3" ht="17.55" customHeight="1" x14ac:dyDescent="0.45">
      <c r="A1163" t="s">
        <v>2899</v>
      </c>
      <c r="B1163" t="s">
        <v>7156</v>
      </c>
      <c r="C1163" t="s">
        <v>6569</v>
      </c>
    </row>
    <row r="1164" spans="1:3" ht="17.55" customHeight="1" x14ac:dyDescent="0.45">
      <c r="A1164" t="s">
        <v>2900</v>
      </c>
      <c r="B1164" t="s">
        <v>7156</v>
      </c>
      <c r="C1164" t="s">
        <v>6570</v>
      </c>
    </row>
    <row r="1165" spans="1:3" ht="17.55" customHeight="1" x14ac:dyDescent="0.45">
      <c r="A1165" t="s">
        <v>2901</v>
      </c>
      <c r="B1165" t="s">
        <v>7167</v>
      </c>
      <c r="C1165" t="s">
        <v>6568</v>
      </c>
    </row>
    <row r="1166" spans="1:3" ht="17.55" customHeight="1" x14ac:dyDescent="0.45">
      <c r="A1166" t="s">
        <v>2902</v>
      </c>
      <c r="B1166" t="s">
        <v>7431</v>
      </c>
      <c r="C1166" t="s">
        <v>7433</v>
      </c>
    </row>
    <row r="1167" spans="1:3" ht="17.55" customHeight="1" x14ac:dyDescent="0.45">
      <c r="A1167" t="s">
        <v>2904</v>
      </c>
      <c r="B1167" t="s">
        <v>7156</v>
      </c>
      <c r="C1167" t="s">
        <v>6571</v>
      </c>
    </row>
    <row r="1168" spans="1:3" ht="17.55" customHeight="1" x14ac:dyDescent="0.45">
      <c r="A1168" t="s">
        <v>2905</v>
      </c>
      <c r="B1168" t="s">
        <v>7431</v>
      </c>
      <c r="C1168" t="s">
        <v>7434</v>
      </c>
    </row>
    <row r="1169" spans="1:3" ht="17.55" customHeight="1" x14ac:dyDescent="0.45">
      <c r="A1169" t="s">
        <v>2907</v>
      </c>
      <c r="B1169" t="s">
        <v>7099</v>
      </c>
      <c r="C1169" t="s">
        <v>6572</v>
      </c>
    </row>
    <row r="1170" spans="1:3" ht="17.55" customHeight="1" x14ac:dyDescent="0.45">
      <c r="A1170" t="s">
        <v>2909</v>
      </c>
      <c r="B1170" t="s">
        <v>7099</v>
      </c>
      <c r="C1170" t="s">
        <v>6572</v>
      </c>
    </row>
    <row r="1171" spans="1:3" ht="17.55" customHeight="1" x14ac:dyDescent="0.45">
      <c r="A1171" t="s">
        <v>2910</v>
      </c>
      <c r="B1171" t="s">
        <v>7109</v>
      </c>
      <c r="C1171" t="s">
        <v>7435</v>
      </c>
    </row>
    <row r="1172" spans="1:3" ht="17.55" customHeight="1" x14ac:dyDescent="0.45">
      <c r="A1172" t="s">
        <v>2911</v>
      </c>
      <c r="B1172" t="s">
        <v>7109</v>
      </c>
      <c r="C1172" t="s">
        <v>6573</v>
      </c>
    </row>
    <row r="1173" spans="1:3" ht="17.55" customHeight="1" x14ac:dyDescent="0.45">
      <c r="A1173" t="s">
        <v>2912</v>
      </c>
      <c r="B1173" t="s">
        <v>7109</v>
      </c>
      <c r="C1173" t="s">
        <v>7436</v>
      </c>
    </row>
    <row r="1174" spans="1:3" ht="17.55" customHeight="1" x14ac:dyDescent="0.45">
      <c r="A1174" t="s">
        <v>2913</v>
      </c>
      <c r="B1174" t="s">
        <v>7099</v>
      </c>
      <c r="C1174" t="s">
        <v>6574</v>
      </c>
    </row>
    <row r="1175" spans="1:3" ht="17.55" customHeight="1" x14ac:dyDescent="0.45">
      <c r="A1175" t="s">
        <v>2914</v>
      </c>
      <c r="B1175" t="s">
        <v>7109</v>
      </c>
      <c r="C1175" t="s">
        <v>7437</v>
      </c>
    </row>
    <row r="1176" spans="1:3" ht="17.55" customHeight="1" x14ac:dyDescent="0.45">
      <c r="A1176" t="s">
        <v>2915</v>
      </c>
      <c r="B1176" t="s">
        <v>7099</v>
      </c>
      <c r="C1176" t="s">
        <v>6575</v>
      </c>
    </row>
    <row r="1177" spans="1:3" ht="17.55" customHeight="1" x14ac:dyDescent="0.45">
      <c r="A1177" t="s">
        <v>2916</v>
      </c>
      <c r="B1177" t="s">
        <v>7109</v>
      </c>
      <c r="C1177" t="s">
        <v>7438</v>
      </c>
    </row>
    <row r="1178" spans="1:3" ht="17.55" customHeight="1" x14ac:dyDescent="0.45">
      <c r="A1178" t="s">
        <v>2917</v>
      </c>
      <c r="B1178" t="s">
        <v>7109</v>
      </c>
      <c r="C1178" t="s">
        <v>7439</v>
      </c>
    </row>
    <row r="1179" spans="1:3" ht="17.55" customHeight="1" x14ac:dyDescent="0.45">
      <c r="A1179" t="s">
        <v>2918</v>
      </c>
      <c r="B1179" t="s">
        <v>7109</v>
      </c>
      <c r="C1179" t="s">
        <v>7440</v>
      </c>
    </row>
    <row r="1180" spans="1:3" ht="17.55" customHeight="1" x14ac:dyDescent="0.45">
      <c r="A1180" t="s">
        <v>2919</v>
      </c>
      <c r="B1180" t="s">
        <v>7086</v>
      </c>
      <c r="C1180" t="s">
        <v>6576</v>
      </c>
    </row>
    <row r="1181" spans="1:3" ht="17.55" customHeight="1" x14ac:dyDescent="0.45">
      <c r="A1181" t="s">
        <v>2920</v>
      </c>
      <c r="B1181" t="s">
        <v>7219</v>
      </c>
      <c r="C1181" t="s">
        <v>6577</v>
      </c>
    </row>
    <row r="1182" spans="1:3" ht="17.55" customHeight="1" x14ac:dyDescent="0.45">
      <c r="A1182" t="s">
        <v>2921</v>
      </c>
      <c r="B1182" t="s">
        <v>7099</v>
      </c>
      <c r="C1182" t="s">
        <v>6577</v>
      </c>
    </row>
    <row r="1183" spans="1:3" ht="17.55" customHeight="1" x14ac:dyDescent="0.45">
      <c r="A1183" t="s">
        <v>2922</v>
      </c>
      <c r="B1183" t="s">
        <v>7099</v>
      </c>
      <c r="C1183" t="s">
        <v>6577</v>
      </c>
    </row>
    <row r="1184" spans="1:3" ht="17.55" customHeight="1" x14ac:dyDescent="0.45">
      <c r="A1184" t="s">
        <v>2923</v>
      </c>
      <c r="B1184" t="s">
        <v>7167</v>
      </c>
      <c r="C1184" t="s">
        <v>7441</v>
      </c>
    </row>
    <row r="1185" spans="1:3" ht="17.55" customHeight="1" x14ac:dyDescent="0.45">
      <c r="A1185" t="s">
        <v>2924</v>
      </c>
      <c r="B1185" t="s">
        <v>7086</v>
      </c>
      <c r="C1185" t="s">
        <v>2854</v>
      </c>
    </row>
    <row r="1186" spans="1:3" ht="17.55" customHeight="1" x14ac:dyDescent="0.45">
      <c r="A1186" t="s">
        <v>2925</v>
      </c>
      <c r="B1186" t="s">
        <v>7219</v>
      </c>
      <c r="C1186" t="s">
        <v>2856</v>
      </c>
    </row>
    <row r="1187" spans="1:3" ht="17.55" customHeight="1" x14ac:dyDescent="0.45">
      <c r="A1187" t="s">
        <v>1907</v>
      </c>
      <c r="B1187" t="s">
        <v>7099</v>
      </c>
      <c r="C1187" t="s">
        <v>2856</v>
      </c>
    </row>
    <row r="1188" spans="1:3" ht="17.55" customHeight="1" x14ac:dyDescent="0.45">
      <c r="A1188" t="s">
        <v>1908</v>
      </c>
      <c r="B1188" t="s">
        <v>7167</v>
      </c>
      <c r="C1188" t="s">
        <v>7442</v>
      </c>
    </row>
    <row r="1189" spans="1:3" ht="17.55" customHeight="1" x14ac:dyDescent="0.45">
      <c r="A1189" t="s">
        <v>1909</v>
      </c>
      <c r="B1189" t="s">
        <v>7086</v>
      </c>
      <c r="C1189" t="s">
        <v>6578</v>
      </c>
    </row>
    <row r="1190" spans="1:3" ht="17.55" customHeight="1" x14ac:dyDescent="0.45">
      <c r="A1190" t="s">
        <v>1910</v>
      </c>
      <c r="B1190" t="s">
        <v>7219</v>
      </c>
      <c r="C1190" t="s">
        <v>6579</v>
      </c>
    </row>
    <row r="1191" spans="1:3" ht="17.55" customHeight="1" x14ac:dyDescent="0.45">
      <c r="A1191" t="s">
        <v>1911</v>
      </c>
      <c r="B1191" t="s">
        <v>7099</v>
      </c>
      <c r="C1191" t="s">
        <v>7443</v>
      </c>
    </row>
    <row r="1192" spans="1:3" ht="17.55" customHeight="1" x14ac:dyDescent="0.45">
      <c r="A1192" t="s">
        <v>2926</v>
      </c>
      <c r="B1192" t="s">
        <v>7086</v>
      </c>
      <c r="C1192" t="s">
        <v>7444</v>
      </c>
    </row>
    <row r="1193" spans="1:3" ht="17.55" customHeight="1" x14ac:dyDescent="0.45">
      <c r="A1193" t="s">
        <v>2927</v>
      </c>
      <c r="B1193" t="s">
        <v>7086</v>
      </c>
      <c r="C1193" t="s">
        <v>7445</v>
      </c>
    </row>
    <row r="1194" spans="1:3" ht="17.55" customHeight="1" x14ac:dyDescent="0.45">
      <c r="A1194" t="s">
        <v>2928</v>
      </c>
      <c r="B1194" t="s">
        <v>7086</v>
      </c>
      <c r="C1194" t="s">
        <v>7446</v>
      </c>
    </row>
    <row r="1195" spans="1:3" ht="17.55" customHeight="1" x14ac:dyDescent="0.45">
      <c r="A1195" t="s">
        <v>2929</v>
      </c>
      <c r="B1195" t="s">
        <v>7086</v>
      </c>
      <c r="C1195" t="s">
        <v>7447</v>
      </c>
    </row>
    <row r="1196" spans="1:3" ht="17.55" customHeight="1" x14ac:dyDescent="0.45">
      <c r="A1196" t="s">
        <v>2930</v>
      </c>
      <c r="B1196" t="s">
        <v>7158</v>
      </c>
      <c r="C1196" t="s">
        <v>7448</v>
      </c>
    </row>
    <row r="1197" spans="1:3" ht="17.55" customHeight="1" x14ac:dyDescent="0.45">
      <c r="A1197" t="s">
        <v>2931</v>
      </c>
      <c r="B1197" t="s">
        <v>7158</v>
      </c>
      <c r="C1197" t="s">
        <v>7449</v>
      </c>
    </row>
    <row r="1198" spans="1:3" ht="17.55" customHeight="1" x14ac:dyDescent="0.45">
      <c r="A1198" t="s">
        <v>2933</v>
      </c>
      <c r="B1198" t="s">
        <v>7158</v>
      </c>
      <c r="C1198" t="s">
        <v>7450</v>
      </c>
    </row>
    <row r="1199" spans="1:3" ht="17.55" customHeight="1" x14ac:dyDescent="0.45">
      <c r="A1199" t="s">
        <v>2934</v>
      </c>
      <c r="B1199" t="s">
        <v>7177</v>
      </c>
      <c r="C1199" t="s">
        <v>7451</v>
      </c>
    </row>
    <row r="1200" spans="1:3" ht="17.55" customHeight="1" x14ac:dyDescent="0.45">
      <c r="A1200" t="s">
        <v>2936</v>
      </c>
      <c r="B1200" t="s">
        <v>7177</v>
      </c>
      <c r="C1200" t="s">
        <v>7452</v>
      </c>
    </row>
    <row r="1201" spans="1:3" ht="17.55" customHeight="1" x14ac:dyDescent="0.45">
      <c r="A1201" t="s">
        <v>2937</v>
      </c>
      <c r="B1201" t="s">
        <v>7177</v>
      </c>
      <c r="C1201" t="s">
        <v>7453</v>
      </c>
    </row>
    <row r="1202" spans="1:3" ht="17.55" customHeight="1" x14ac:dyDescent="0.45">
      <c r="A1202" t="s">
        <v>2938</v>
      </c>
      <c r="B1202" t="s">
        <v>7167</v>
      </c>
      <c r="C1202" t="s">
        <v>7454</v>
      </c>
    </row>
    <row r="1203" spans="1:3" ht="17.55" customHeight="1" x14ac:dyDescent="0.45">
      <c r="A1203" t="s">
        <v>2939</v>
      </c>
      <c r="B1203" t="s">
        <v>7167</v>
      </c>
      <c r="C1203" t="s">
        <v>7455</v>
      </c>
    </row>
    <row r="1204" spans="1:3" ht="17.55" customHeight="1" x14ac:dyDescent="0.45">
      <c r="A1204" t="s">
        <v>2940</v>
      </c>
      <c r="B1204" t="s">
        <v>7133</v>
      </c>
      <c r="C1204" t="s">
        <v>7456</v>
      </c>
    </row>
    <row r="1205" spans="1:3" ht="17.55" customHeight="1" x14ac:dyDescent="0.45">
      <c r="A1205" t="s">
        <v>2941</v>
      </c>
      <c r="B1205" t="s">
        <v>7133</v>
      </c>
      <c r="C1205" t="s">
        <v>7457</v>
      </c>
    </row>
    <row r="1206" spans="1:3" ht="17.55" customHeight="1" x14ac:dyDescent="0.45">
      <c r="A1206" t="s">
        <v>2942</v>
      </c>
      <c r="B1206" t="s">
        <v>7133</v>
      </c>
      <c r="C1206" t="s">
        <v>7458</v>
      </c>
    </row>
    <row r="1207" spans="1:3" ht="17.55" customHeight="1" x14ac:dyDescent="0.45">
      <c r="A1207" t="s">
        <v>2943</v>
      </c>
      <c r="B1207" t="s">
        <v>7133</v>
      </c>
      <c r="C1207" t="s">
        <v>6580</v>
      </c>
    </row>
    <row r="1208" spans="1:3" ht="17.55" customHeight="1" x14ac:dyDescent="0.45">
      <c r="A1208" t="s">
        <v>2944</v>
      </c>
      <c r="B1208" t="s">
        <v>7133</v>
      </c>
      <c r="C1208" t="s">
        <v>6581</v>
      </c>
    </row>
    <row r="1209" spans="1:3" ht="17.55" customHeight="1" x14ac:dyDescent="0.45">
      <c r="A1209" t="s">
        <v>2945</v>
      </c>
      <c r="B1209" t="s">
        <v>7133</v>
      </c>
      <c r="C1209" t="s">
        <v>6582</v>
      </c>
    </row>
    <row r="1210" spans="1:3" ht="17.55" customHeight="1" x14ac:dyDescent="0.45">
      <c r="A1210" t="s">
        <v>2946</v>
      </c>
      <c r="B1210" t="s">
        <v>7209</v>
      </c>
      <c r="C1210" t="s">
        <v>7459</v>
      </c>
    </row>
    <row r="1211" spans="1:3" ht="17.55" customHeight="1" x14ac:dyDescent="0.45">
      <c r="A1211" t="s">
        <v>2947</v>
      </c>
      <c r="B1211" t="s">
        <v>7209</v>
      </c>
      <c r="C1211" t="s">
        <v>7460</v>
      </c>
    </row>
    <row r="1212" spans="1:3" ht="17.55" customHeight="1" x14ac:dyDescent="0.45">
      <c r="A1212" t="s">
        <v>2948</v>
      </c>
      <c r="B1212" t="s">
        <v>7209</v>
      </c>
      <c r="C1212" t="s">
        <v>7461</v>
      </c>
    </row>
    <row r="1213" spans="1:3" ht="17.55" customHeight="1" x14ac:dyDescent="0.45">
      <c r="A1213" t="s">
        <v>2949</v>
      </c>
      <c r="B1213" t="s">
        <v>7266</v>
      </c>
      <c r="C1213" t="s">
        <v>7462</v>
      </c>
    </row>
    <row r="1214" spans="1:3" ht="17.55" customHeight="1" x14ac:dyDescent="0.45">
      <c r="A1214" t="s">
        <v>2950</v>
      </c>
      <c r="B1214" t="s">
        <v>7463</v>
      </c>
      <c r="C1214" t="s">
        <v>7464</v>
      </c>
    </row>
    <row r="1215" spans="1:3" ht="17.55" customHeight="1" x14ac:dyDescent="0.45">
      <c r="A1215" t="s">
        <v>2951</v>
      </c>
      <c r="B1215" t="s">
        <v>7251</v>
      </c>
      <c r="C1215" t="s">
        <v>7465</v>
      </c>
    </row>
    <row r="1216" spans="1:3" ht="17.55" customHeight="1" x14ac:dyDescent="0.45">
      <c r="A1216" t="s">
        <v>2952</v>
      </c>
      <c r="B1216" t="s">
        <v>7251</v>
      </c>
      <c r="C1216" t="s">
        <v>7466</v>
      </c>
    </row>
    <row r="1217" spans="1:3" ht="17.55" customHeight="1" x14ac:dyDescent="0.45">
      <c r="A1217" t="s">
        <v>2953</v>
      </c>
      <c r="B1217" t="s">
        <v>7251</v>
      </c>
      <c r="C1217" t="s">
        <v>6583</v>
      </c>
    </row>
    <row r="1218" spans="1:3" ht="17.55" customHeight="1" x14ac:dyDescent="0.45">
      <c r="A1218" t="s">
        <v>2954</v>
      </c>
      <c r="B1218" t="s">
        <v>7256</v>
      </c>
      <c r="C1218" t="s">
        <v>7467</v>
      </c>
    </row>
    <row r="1219" spans="1:3" ht="17.55" customHeight="1" x14ac:dyDescent="0.45">
      <c r="A1219" t="s">
        <v>2955</v>
      </c>
      <c r="B1219" t="s">
        <v>7468</v>
      </c>
      <c r="C1219" t="s">
        <v>7469</v>
      </c>
    </row>
    <row r="1220" spans="1:3" ht="17.55" customHeight="1" x14ac:dyDescent="0.45">
      <c r="A1220" t="s">
        <v>2956</v>
      </c>
      <c r="B1220" t="s">
        <v>7086</v>
      </c>
      <c r="C1220" t="s">
        <v>6584</v>
      </c>
    </row>
    <row r="1221" spans="1:3" ht="17.55" customHeight="1" x14ac:dyDescent="0.45">
      <c r="A1221" t="s">
        <v>2957</v>
      </c>
      <c r="B1221" t="s">
        <v>7086</v>
      </c>
      <c r="C1221" t="s">
        <v>6585</v>
      </c>
    </row>
    <row r="1222" spans="1:3" ht="17.55" customHeight="1" x14ac:dyDescent="0.45">
      <c r="A1222" t="s">
        <v>2958</v>
      </c>
      <c r="B1222" t="s">
        <v>7086</v>
      </c>
      <c r="C1222" t="s">
        <v>6586</v>
      </c>
    </row>
    <row r="1223" spans="1:3" ht="17.55" customHeight="1" x14ac:dyDescent="0.45">
      <c r="A1223" t="s">
        <v>2959</v>
      </c>
      <c r="B1223" t="s">
        <v>7158</v>
      </c>
      <c r="C1223" t="s">
        <v>6587</v>
      </c>
    </row>
    <row r="1224" spans="1:3" ht="17.55" customHeight="1" x14ac:dyDescent="0.45">
      <c r="A1224" t="s">
        <v>2960</v>
      </c>
      <c r="B1224" t="s">
        <v>7158</v>
      </c>
      <c r="C1224" t="s">
        <v>6588</v>
      </c>
    </row>
    <row r="1225" spans="1:3" ht="17.55" customHeight="1" x14ac:dyDescent="0.45">
      <c r="A1225" t="s">
        <v>2961</v>
      </c>
      <c r="B1225" t="s">
        <v>7158</v>
      </c>
      <c r="C1225" t="s">
        <v>6589</v>
      </c>
    </row>
    <row r="1226" spans="1:3" ht="17.55" customHeight="1" x14ac:dyDescent="0.45">
      <c r="A1226" t="s">
        <v>2962</v>
      </c>
      <c r="B1226" t="s">
        <v>7177</v>
      </c>
      <c r="C1226" t="s">
        <v>6590</v>
      </c>
    </row>
    <row r="1227" spans="1:3" ht="17.55" customHeight="1" x14ac:dyDescent="0.45">
      <c r="A1227" t="s">
        <v>2963</v>
      </c>
      <c r="B1227" t="s">
        <v>7177</v>
      </c>
      <c r="C1227" t="s">
        <v>6591</v>
      </c>
    </row>
    <row r="1228" spans="1:3" ht="17.55" customHeight="1" x14ac:dyDescent="0.45">
      <c r="A1228" t="s">
        <v>2964</v>
      </c>
      <c r="B1228" t="s">
        <v>7177</v>
      </c>
      <c r="C1228" t="s">
        <v>6592</v>
      </c>
    </row>
    <row r="1229" spans="1:3" ht="17.55" customHeight="1" x14ac:dyDescent="0.45">
      <c r="A1229" t="s">
        <v>2965</v>
      </c>
      <c r="B1229" t="s">
        <v>7167</v>
      </c>
      <c r="C1229" t="s">
        <v>2893</v>
      </c>
    </row>
    <row r="1230" spans="1:3" ht="17.55" customHeight="1" x14ac:dyDescent="0.45">
      <c r="A1230" t="s">
        <v>2966</v>
      </c>
      <c r="B1230" t="s">
        <v>7167</v>
      </c>
      <c r="C1230" t="s">
        <v>2895</v>
      </c>
    </row>
    <row r="1231" spans="1:3" ht="17.55" customHeight="1" x14ac:dyDescent="0.45">
      <c r="A1231" t="s">
        <v>2967</v>
      </c>
      <c r="B1231" t="s">
        <v>7133</v>
      </c>
      <c r="C1231" t="s">
        <v>6593</v>
      </c>
    </row>
    <row r="1232" spans="1:3" ht="17.55" customHeight="1" x14ac:dyDescent="0.45">
      <c r="A1232" t="s">
        <v>2968</v>
      </c>
      <c r="B1232" t="s">
        <v>7133</v>
      </c>
      <c r="C1232" t="s">
        <v>6594</v>
      </c>
    </row>
    <row r="1233" spans="1:3" ht="17.55" customHeight="1" x14ac:dyDescent="0.45">
      <c r="A1233" t="s">
        <v>2969</v>
      </c>
      <c r="B1233" t="s">
        <v>7133</v>
      </c>
      <c r="C1233" t="s">
        <v>6595</v>
      </c>
    </row>
    <row r="1234" spans="1:3" ht="17.55" customHeight="1" x14ac:dyDescent="0.45">
      <c r="A1234" t="s">
        <v>2970</v>
      </c>
      <c r="B1234" t="s">
        <v>7209</v>
      </c>
      <c r="C1234" t="s">
        <v>6596</v>
      </c>
    </row>
    <row r="1235" spans="1:3" ht="17.55" customHeight="1" x14ac:dyDescent="0.45">
      <c r="A1235" t="s">
        <v>2971</v>
      </c>
      <c r="B1235" t="s">
        <v>7209</v>
      </c>
      <c r="C1235" t="s">
        <v>6597</v>
      </c>
    </row>
    <row r="1236" spans="1:3" ht="17.55" customHeight="1" x14ac:dyDescent="0.45">
      <c r="A1236" t="s">
        <v>2972</v>
      </c>
      <c r="B1236" t="s">
        <v>7209</v>
      </c>
      <c r="C1236" t="s">
        <v>6598</v>
      </c>
    </row>
    <row r="1237" spans="1:3" ht="17.55" customHeight="1" x14ac:dyDescent="0.45">
      <c r="A1237" t="s">
        <v>2973</v>
      </c>
      <c r="B1237" t="s">
        <v>7266</v>
      </c>
      <c r="C1237" t="s">
        <v>2903</v>
      </c>
    </row>
    <row r="1238" spans="1:3" ht="17.55" customHeight="1" x14ac:dyDescent="0.45">
      <c r="A1238" t="s">
        <v>2975</v>
      </c>
      <c r="B1238" t="s">
        <v>7463</v>
      </c>
      <c r="C1238" t="s">
        <v>7470</v>
      </c>
    </row>
    <row r="1239" spans="1:3" ht="17.55" customHeight="1" x14ac:dyDescent="0.45">
      <c r="A1239" t="s">
        <v>2976</v>
      </c>
      <c r="B1239" t="s">
        <v>7251</v>
      </c>
      <c r="C1239" t="s">
        <v>2906</v>
      </c>
    </row>
    <row r="1240" spans="1:3" ht="17.55" customHeight="1" x14ac:dyDescent="0.45">
      <c r="A1240" t="s">
        <v>2977</v>
      </c>
      <c r="B1240" t="s">
        <v>7251</v>
      </c>
      <c r="C1240" t="s">
        <v>2908</v>
      </c>
    </row>
    <row r="1241" spans="1:3" ht="17.55" customHeight="1" x14ac:dyDescent="0.45">
      <c r="A1241" t="s">
        <v>2978</v>
      </c>
      <c r="B1241" t="s">
        <v>7256</v>
      </c>
      <c r="C1241" t="s">
        <v>6599</v>
      </c>
    </row>
    <row r="1242" spans="1:3" ht="17.55" customHeight="1" x14ac:dyDescent="0.45">
      <c r="A1242" t="s">
        <v>2979</v>
      </c>
      <c r="B1242" t="s">
        <v>7468</v>
      </c>
      <c r="C1242" t="s">
        <v>7471</v>
      </c>
    </row>
    <row r="1243" spans="1:3" ht="17.55" customHeight="1" x14ac:dyDescent="0.45">
      <c r="A1243" t="s">
        <v>2980</v>
      </c>
      <c r="B1243" t="s">
        <v>7086</v>
      </c>
      <c r="C1243" t="s">
        <v>6600</v>
      </c>
    </row>
    <row r="1244" spans="1:3" ht="17.55" customHeight="1" x14ac:dyDescent="0.45">
      <c r="A1244" t="s">
        <v>2981</v>
      </c>
      <c r="B1244" t="s">
        <v>7086</v>
      </c>
      <c r="C1244" t="s">
        <v>6601</v>
      </c>
    </row>
    <row r="1245" spans="1:3" ht="17.55" customHeight="1" x14ac:dyDescent="0.45">
      <c r="A1245" t="s">
        <v>2983</v>
      </c>
      <c r="B1245" t="s">
        <v>7086</v>
      </c>
      <c r="C1245" t="s">
        <v>6602</v>
      </c>
    </row>
    <row r="1246" spans="1:3" ht="17.55" customHeight="1" x14ac:dyDescent="0.45">
      <c r="A1246" t="s">
        <v>2985</v>
      </c>
      <c r="B1246" t="s">
        <v>7158</v>
      </c>
      <c r="C1246" t="s">
        <v>6603</v>
      </c>
    </row>
    <row r="1247" spans="1:3" ht="17.55" customHeight="1" x14ac:dyDescent="0.45">
      <c r="A1247" t="s">
        <v>2987</v>
      </c>
      <c r="B1247" t="s">
        <v>7158</v>
      </c>
      <c r="C1247" t="s">
        <v>6604</v>
      </c>
    </row>
    <row r="1248" spans="1:3" ht="17.55" customHeight="1" x14ac:dyDescent="0.45">
      <c r="A1248" t="s">
        <v>2988</v>
      </c>
      <c r="B1248" t="s">
        <v>7177</v>
      </c>
      <c r="C1248" t="s">
        <v>6605</v>
      </c>
    </row>
    <row r="1249" spans="1:3" ht="17.55" customHeight="1" x14ac:dyDescent="0.45">
      <c r="A1249" t="s">
        <v>2989</v>
      </c>
      <c r="B1249" t="s">
        <v>7177</v>
      </c>
      <c r="C1249" t="s">
        <v>6606</v>
      </c>
    </row>
    <row r="1250" spans="1:3" ht="17.55" customHeight="1" x14ac:dyDescent="0.45">
      <c r="A1250" t="s">
        <v>2991</v>
      </c>
      <c r="B1250" t="s">
        <v>7177</v>
      </c>
      <c r="C1250" t="s">
        <v>6607</v>
      </c>
    </row>
    <row r="1251" spans="1:3" ht="17.55" customHeight="1" x14ac:dyDescent="0.45">
      <c r="A1251" t="s">
        <v>2992</v>
      </c>
      <c r="B1251" t="s">
        <v>7167</v>
      </c>
      <c r="C1251" t="s">
        <v>6608</v>
      </c>
    </row>
    <row r="1252" spans="1:3" ht="17.55" customHeight="1" x14ac:dyDescent="0.45">
      <c r="A1252" t="s">
        <v>2993</v>
      </c>
      <c r="B1252" t="s">
        <v>7167</v>
      </c>
      <c r="C1252" t="s">
        <v>6609</v>
      </c>
    </row>
    <row r="1253" spans="1:3" ht="17.55" customHeight="1" x14ac:dyDescent="0.45">
      <c r="A1253" t="s">
        <v>2994</v>
      </c>
      <c r="B1253" t="s">
        <v>7133</v>
      </c>
      <c r="C1253" t="s">
        <v>6610</v>
      </c>
    </row>
    <row r="1254" spans="1:3" ht="17.55" customHeight="1" x14ac:dyDescent="0.45">
      <c r="A1254" t="s">
        <v>2995</v>
      </c>
      <c r="B1254" t="s">
        <v>7133</v>
      </c>
      <c r="C1254" t="s">
        <v>6611</v>
      </c>
    </row>
    <row r="1255" spans="1:3" ht="17.55" customHeight="1" x14ac:dyDescent="0.45">
      <c r="A1255" t="s">
        <v>2996</v>
      </c>
      <c r="B1255" t="s">
        <v>7133</v>
      </c>
      <c r="C1255" t="s">
        <v>7472</v>
      </c>
    </row>
    <row r="1256" spans="1:3" ht="17.55" customHeight="1" x14ac:dyDescent="0.45">
      <c r="A1256" t="s">
        <v>2997</v>
      </c>
      <c r="B1256" t="s">
        <v>7209</v>
      </c>
      <c r="C1256" t="s">
        <v>6612</v>
      </c>
    </row>
    <row r="1257" spans="1:3" ht="17.55" customHeight="1" x14ac:dyDescent="0.45">
      <c r="A1257" t="s">
        <v>2998</v>
      </c>
      <c r="B1257" t="s">
        <v>7209</v>
      </c>
      <c r="C1257" t="s">
        <v>6613</v>
      </c>
    </row>
    <row r="1258" spans="1:3" ht="17.55" customHeight="1" x14ac:dyDescent="0.45">
      <c r="A1258" t="s">
        <v>2999</v>
      </c>
      <c r="B1258" t="s">
        <v>7209</v>
      </c>
      <c r="C1258" t="s">
        <v>6614</v>
      </c>
    </row>
    <row r="1259" spans="1:3" ht="17.55" customHeight="1" x14ac:dyDescent="0.45">
      <c r="A1259" t="s">
        <v>3000</v>
      </c>
      <c r="B1259" t="s">
        <v>7266</v>
      </c>
      <c r="C1259" t="s">
        <v>6615</v>
      </c>
    </row>
    <row r="1260" spans="1:3" ht="17.55" customHeight="1" x14ac:dyDescent="0.45">
      <c r="A1260" t="s">
        <v>3001</v>
      </c>
      <c r="B1260" t="s">
        <v>7463</v>
      </c>
      <c r="C1260" t="s">
        <v>6616</v>
      </c>
    </row>
    <row r="1261" spans="1:3" ht="17.55" customHeight="1" x14ac:dyDescent="0.45">
      <c r="A1261" t="s">
        <v>3002</v>
      </c>
      <c r="B1261" t="s">
        <v>7251</v>
      </c>
      <c r="C1261" t="s">
        <v>6617</v>
      </c>
    </row>
    <row r="1262" spans="1:3" ht="17.55" customHeight="1" x14ac:dyDescent="0.45">
      <c r="A1262" t="s">
        <v>3003</v>
      </c>
      <c r="B1262" t="s">
        <v>7251</v>
      </c>
      <c r="C1262" t="s">
        <v>6618</v>
      </c>
    </row>
    <row r="1263" spans="1:3" ht="17.55" customHeight="1" x14ac:dyDescent="0.45">
      <c r="A1263" t="s">
        <v>3004</v>
      </c>
      <c r="B1263" t="s">
        <v>7256</v>
      </c>
      <c r="C1263" t="s">
        <v>6619</v>
      </c>
    </row>
    <row r="1264" spans="1:3" ht="17.55" customHeight="1" x14ac:dyDescent="0.45">
      <c r="A1264" t="s">
        <v>3006</v>
      </c>
      <c r="B1264" t="s">
        <v>7468</v>
      </c>
      <c r="C1264" t="s">
        <v>7473</v>
      </c>
    </row>
    <row r="1265" spans="1:3" ht="17.55" customHeight="1" x14ac:dyDescent="0.45">
      <c r="A1265" t="s">
        <v>3008</v>
      </c>
      <c r="B1265" t="s">
        <v>7086</v>
      </c>
      <c r="C1265" t="s">
        <v>7474</v>
      </c>
    </row>
    <row r="1266" spans="1:3" ht="17.55" customHeight="1" x14ac:dyDescent="0.45">
      <c r="A1266" t="s">
        <v>3009</v>
      </c>
      <c r="B1266" t="s">
        <v>7158</v>
      </c>
      <c r="C1266" t="s">
        <v>7475</v>
      </c>
    </row>
    <row r="1267" spans="1:3" ht="17.55" customHeight="1" x14ac:dyDescent="0.45">
      <c r="A1267" t="s">
        <v>3011</v>
      </c>
      <c r="B1267" t="s">
        <v>7158</v>
      </c>
      <c r="C1267" t="s">
        <v>7476</v>
      </c>
    </row>
    <row r="1268" spans="1:3" ht="17.55" customHeight="1" x14ac:dyDescent="0.45">
      <c r="A1268" t="s">
        <v>3012</v>
      </c>
      <c r="B1268" t="s">
        <v>7177</v>
      </c>
      <c r="C1268" t="s">
        <v>7477</v>
      </c>
    </row>
    <row r="1269" spans="1:3" ht="17.55" customHeight="1" x14ac:dyDescent="0.45">
      <c r="A1269" t="s">
        <v>3013</v>
      </c>
      <c r="B1269" t="s">
        <v>7177</v>
      </c>
      <c r="C1269" t="s">
        <v>7478</v>
      </c>
    </row>
    <row r="1270" spans="1:3" ht="17.55" customHeight="1" x14ac:dyDescent="0.45">
      <c r="A1270" t="s">
        <v>3014</v>
      </c>
      <c r="B1270" t="s">
        <v>7177</v>
      </c>
      <c r="C1270" t="s">
        <v>7479</v>
      </c>
    </row>
    <row r="1271" spans="1:3" ht="17.55" customHeight="1" x14ac:dyDescent="0.45">
      <c r="A1271" t="s">
        <v>3015</v>
      </c>
      <c r="B1271" t="s">
        <v>7167</v>
      </c>
      <c r="C1271" t="s">
        <v>7480</v>
      </c>
    </row>
    <row r="1272" spans="1:3" ht="17.55" customHeight="1" x14ac:dyDescent="0.45">
      <c r="A1272" t="s">
        <v>3017</v>
      </c>
      <c r="B1272" t="s">
        <v>7133</v>
      </c>
      <c r="C1272" t="s">
        <v>7481</v>
      </c>
    </row>
    <row r="1273" spans="1:3" ht="17.55" customHeight="1" x14ac:dyDescent="0.45">
      <c r="A1273" t="s">
        <v>3018</v>
      </c>
      <c r="B1273" t="s">
        <v>7133</v>
      </c>
      <c r="C1273" t="s">
        <v>7482</v>
      </c>
    </row>
    <row r="1274" spans="1:3" ht="17.55" customHeight="1" x14ac:dyDescent="0.45">
      <c r="A1274" t="s">
        <v>3019</v>
      </c>
      <c r="B1274" t="s">
        <v>7133</v>
      </c>
      <c r="C1274" t="s">
        <v>6620</v>
      </c>
    </row>
    <row r="1275" spans="1:3" ht="17.55" customHeight="1" x14ac:dyDescent="0.45">
      <c r="A1275" t="s">
        <v>3020</v>
      </c>
      <c r="B1275" t="s">
        <v>7133</v>
      </c>
      <c r="C1275" t="s">
        <v>6621</v>
      </c>
    </row>
    <row r="1276" spans="1:3" ht="17.55" customHeight="1" x14ac:dyDescent="0.45">
      <c r="A1276" t="s">
        <v>3022</v>
      </c>
      <c r="B1276" t="s">
        <v>7209</v>
      </c>
      <c r="C1276" t="s">
        <v>7483</v>
      </c>
    </row>
    <row r="1277" spans="1:3" ht="17.55" customHeight="1" x14ac:dyDescent="0.45">
      <c r="A1277" t="s">
        <v>3023</v>
      </c>
      <c r="B1277" t="s">
        <v>7209</v>
      </c>
      <c r="C1277" t="s">
        <v>7484</v>
      </c>
    </row>
    <row r="1278" spans="1:3" ht="17.55" customHeight="1" x14ac:dyDescent="0.45">
      <c r="A1278" t="s">
        <v>3024</v>
      </c>
      <c r="B1278" t="s">
        <v>7209</v>
      </c>
      <c r="C1278" t="s">
        <v>7485</v>
      </c>
    </row>
    <row r="1279" spans="1:3" ht="17.55" customHeight="1" x14ac:dyDescent="0.45">
      <c r="A1279" t="s">
        <v>3025</v>
      </c>
      <c r="B1279" t="s">
        <v>7209</v>
      </c>
      <c r="C1279" t="s">
        <v>7486</v>
      </c>
    </row>
    <row r="1280" spans="1:3" ht="17.55" customHeight="1" x14ac:dyDescent="0.45">
      <c r="A1280" t="s">
        <v>3026</v>
      </c>
      <c r="B1280" t="s">
        <v>7463</v>
      </c>
      <c r="C1280" t="s">
        <v>7487</v>
      </c>
    </row>
    <row r="1281" spans="1:3" ht="17.55" customHeight="1" x14ac:dyDescent="0.45">
      <c r="A1281" t="s">
        <v>3027</v>
      </c>
      <c r="B1281" t="s">
        <v>7256</v>
      </c>
      <c r="C1281" t="s">
        <v>7488</v>
      </c>
    </row>
    <row r="1282" spans="1:3" ht="17.55" customHeight="1" x14ac:dyDescent="0.45">
      <c r="A1282" t="s">
        <v>3029</v>
      </c>
      <c r="B1282" t="s">
        <v>7489</v>
      </c>
      <c r="C1282" t="s">
        <v>6622</v>
      </c>
    </row>
    <row r="1283" spans="1:3" ht="17.55" customHeight="1" x14ac:dyDescent="0.45">
      <c r="A1283" t="s">
        <v>3030</v>
      </c>
      <c r="B1283" t="s">
        <v>7468</v>
      </c>
      <c r="C1283" t="s">
        <v>7490</v>
      </c>
    </row>
    <row r="1284" spans="1:3" ht="17.55" customHeight="1" x14ac:dyDescent="0.45">
      <c r="A1284" t="s">
        <v>3031</v>
      </c>
      <c r="B1284" t="s">
        <v>7468</v>
      </c>
      <c r="C1284" t="s">
        <v>7491</v>
      </c>
    </row>
    <row r="1285" spans="1:3" ht="17.55" customHeight="1" x14ac:dyDescent="0.45">
      <c r="A1285" t="s">
        <v>3033</v>
      </c>
      <c r="B1285" t="s">
        <v>7468</v>
      </c>
      <c r="C1285" t="s">
        <v>7492</v>
      </c>
    </row>
    <row r="1286" spans="1:3" ht="17.55" customHeight="1" x14ac:dyDescent="0.45">
      <c r="A1286" t="s">
        <v>3034</v>
      </c>
      <c r="B1286" t="s">
        <v>7086</v>
      </c>
      <c r="C1286" t="s">
        <v>6623</v>
      </c>
    </row>
    <row r="1287" spans="1:3" ht="17.55" customHeight="1" x14ac:dyDescent="0.45">
      <c r="A1287" t="s">
        <v>1912</v>
      </c>
      <c r="B1287" t="s">
        <v>7158</v>
      </c>
      <c r="C1287" t="s">
        <v>6624</v>
      </c>
    </row>
    <row r="1288" spans="1:3" ht="17.55" customHeight="1" x14ac:dyDescent="0.45">
      <c r="A1288" t="s">
        <v>1913</v>
      </c>
      <c r="B1288" t="s">
        <v>7158</v>
      </c>
      <c r="C1288" t="s">
        <v>6625</v>
      </c>
    </row>
    <row r="1289" spans="1:3" ht="17.55" customHeight="1" x14ac:dyDescent="0.45">
      <c r="A1289" t="s">
        <v>1914</v>
      </c>
      <c r="B1289" t="s">
        <v>7177</v>
      </c>
      <c r="C1289" t="s">
        <v>6626</v>
      </c>
    </row>
    <row r="1290" spans="1:3" ht="17.55" customHeight="1" x14ac:dyDescent="0.45">
      <c r="A1290" t="s">
        <v>1915</v>
      </c>
      <c r="B1290" t="s">
        <v>7177</v>
      </c>
      <c r="C1290" t="s">
        <v>7493</v>
      </c>
    </row>
    <row r="1291" spans="1:3" ht="17.55" customHeight="1" x14ac:dyDescent="0.45">
      <c r="A1291" t="s">
        <v>1916</v>
      </c>
      <c r="B1291" t="s">
        <v>7177</v>
      </c>
      <c r="C1291" t="s">
        <v>6627</v>
      </c>
    </row>
    <row r="1292" spans="1:3" ht="17.55" customHeight="1" x14ac:dyDescent="0.45">
      <c r="A1292" t="s">
        <v>1917</v>
      </c>
      <c r="B1292" t="s">
        <v>7167</v>
      </c>
      <c r="C1292" t="s">
        <v>2932</v>
      </c>
    </row>
    <row r="1293" spans="1:3" ht="17.55" customHeight="1" x14ac:dyDescent="0.45">
      <c r="A1293" t="s">
        <v>1918</v>
      </c>
      <c r="B1293" t="s">
        <v>7133</v>
      </c>
      <c r="C1293" t="s">
        <v>6628</v>
      </c>
    </row>
    <row r="1294" spans="1:3" ht="17.55" customHeight="1" x14ac:dyDescent="0.45">
      <c r="A1294" t="s">
        <v>1919</v>
      </c>
      <c r="B1294" t="s">
        <v>7133</v>
      </c>
      <c r="C1294" t="s">
        <v>2935</v>
      </c>
    </row>
    <row r="1295" spans="1:3" ht="17.55" customHeight="1" x14ac:dyDescent="0.45">
      <c r="A1295" t="s">
        <v>1920</v>
      </c>
      <c r="B1295" t="s">
        <v>7209</v>
      </c>
      <c r="C1295" t="s">
        <v>6629</v>
      </c>
    </row>
    <row r="1296" spans="1:3" ht="17.55" customHeight="1" x14ac:dyDescent="0.45">
      <c r="A1296" t="s">
        <v>1921</v>
      </c>
      <c r="B1296" t="s">
        <v>7209</v>
      </c>
      <c r="C1296" t="s">
        <v>6630</v>
      </c>
    </row>
    <row r="1297" spans="1:3" ht="17.55" customHeight="1" x14ac:dyDescent="0.45">
      <c r="A1297" t="s">
        <v>1922</v>
      </c>
      <c r="B1297" t="s">
        <v>7209</v>
      </c>
      <c r="C1297" t="s">
        <v>6631</v>
      </c>
    </row>
    <row r="1298" spans="1:3" ht="17.55" customHeight="1" x14ac:dyDescent="0.45">
      <c r="A1298" t="s">
        <v>3042</v>
      </c>
      <c r="B1298" t="s">
        <v>7463</v>
      </c>
      <c r="C1298" t="s">
        <v>6632</v>
      </c>
    </row>
    <row r="1299" spans="1:3" ht="17.55" customHeight="1" x14ac:dyDescent="0.45">
      <c r="A1299" t="s">
        <v>3043</v>
      </c>
      <c r="B1299" t="s">
        <v>7256</v>
      </c>
      <c r="C1299" t="s">
        <v>6633</v>
      </c>
    </row>
    <row r="1300" spans="1:3" ht="17.55" customHeight="1" x14ac:dyDescent="0.45">
      <c r="A1300" t="s">
        <v>3045</v>
      </c>
      <c r="B1300" t="s">
        <v>7468</v>
      </c>
      <c r="C1300" t="s">
        <v>6634</v>
      </c>
    </row>
    <row r="1301" spans="1:3" ht="17.55" customHeight="1" x14ac:dyDescent="0.45">
      <c r="A1301" t="s">
        <v>3047</v>
      </c>
      <c r="B1301" t="s">
        <v>7468</v>
      </c>
      <c r="C1301" t="s">
        <v>6635</v>
      </c>
    </row>
    <row r="1302" spans="1:3" ht="17.55" customHeight="1" x14ac:dyDescent="0.45">
      <c r="A1302" t="s">
        <v>3049</v>
      </c>
      <c r="B1302" t="s">
        <v>7468</v>
      </c>
      <c r="C1302" t="s">
        <v>7494</v>
      </c>
    </row>
    <row r="1303" spans="1:3" ht="17.55" customHeight="1" x14ac:dyDescent="0.45">
      <c r="A1303" t="s">
        <v>3050</v>
      </c>
      <c r="B1303" t="s">
        <v>7086</v>
      </c>
      <c r="C1303" t="s">
        <v>6636</v>
      </c>
    </row>
    <row r="1304" spans="1:3" ht="17.55" customHeight="1" x14ac:dyDescent="0.45">
      <c r="A1304" t="s">
        <v>3051</v>
      </c>
      <c r="B1304" t="s">
        <v>7158</v>
      </c>
      <c r="C1304" t="s">
        <v>6637</v>
      </c>
    </row>
    <row r="1305" spans="1:3" ht="17.55" customHeight="1" x14ac:dyDescent="0.45">
      <c r="A1305" t="s">
        <v>3053</v>
      </c>
      <c r="B1305" t="s">
        <v>7177</v>
      </c>
      <c r="C1305" t="s">
        <v>6638</v>
      </c>
    </row>
    <row r="1306" spans="1:3" ht="17.55" customHeight="1" x14ac:dyDescent="0.45">
      <c r="A1306" t="s">
        <v>3054</v>
      </c>
      <c r="B1306" t="s">
        <v>7177</v>
      </c>
      <c r="C1306" t="s">
        <v>7495</v>
      </c>
    </row>
    <row r="1307" spans="1:3" ht="17.55" customHeight="1" x14ac:dyDescent="0.45">
      <c r="A1307" t="s">
        <v>3055</v>
      </c>
      <c r="B1307" t="s">
        <v>7167</v>
      </c>
      <c r="C1307" t="s">
        <v>6639</v>
      </c>
    </row>
    <row r="1308" spans="1:3" ht="17.55" customHeight="1" x14ac:dyDescent="0.45">
      <c r="A1308" t="s">
        <v>3056</v>
      </c>
      <c r="B1308" t="s">
        <v>7133</v>
      </c>
      <c r="C1308" t="s">
        <v>6640</v>
      </c>
    </row>
    <row r="1309" spans="1:3" ht="17.55" customHeight="1" x14ac:dyDescent="0.45">
      <c r="A1309" t="s">
        <v>3057</v>
      </c>
      <c r="B1309" t="s">
        <v>7209</v>
      </c>
      <c r="C1309" t="s">
        <v>6641</v>
      </c>
    </row>
    <row r="1310" spans="1:3" ht="17.55" customHeight="1" x14ac:dyDescent="0.45">
      <c r="A1310" t="s">
        <v>3058</v>
      </c>
      <c r="B1310" t="s">
        <v>7209</v>
      </c>
      <c r="C1310" t="s">
        <v>6642</v>
      </c>
    </row>
    <row r="1311" spans="1:3" ht="17.55" customHeight="1" x14ac:dyDescent="0.45">
      <c r="A1311" t="s">
        <v>3059</v>
      </c>
      <c r="B1311" t="s">
        <v>7463</v>
      </c>
      <c r="C1311" t="s">
        <v>6643</v>
      </c>
    </row>
    <row r="1312" spans="1:3" ht="17.55" customHeight="1" x14ac:dyDescent="0.45">
      <c r="A1312" t="s">
        <v>3060</v>
      </c>
      <c r="B1312" t="s">
        <v>7256</v>
      </c>
      <c r="C1312" t="s">
        <v>6644</v>
      </c>
    </row>
    <row r="1313" spans="1:3" ht="17.55" customHeight="1" x14ac:dyDescent="0.45">
      <c r="A1313" t="s">
        <v>3061</v>
      </c>
      <c r="B1313" t="s">
        <v>7468</v>
      </c>
      <c r="C1313" t="s">
        <v>6645</v>
      </c>
    </row>
    <row r="1314" spans="1:3" ht="17.55" customHeight="1" x14ac:dyDescent="0.45">
      <c r="A1314" t="s">
        <v>3062</v>
      </c>
      <c r="B1314" t="s">
        <v>7468</v>
      </c>
      <c r="C1314" t="s">
        <v>6646</v>
      </c>
    </row>
    <row r="1315" spans="1:3" ht="17.55" customHeight="1" x14ac:dyDescent="0.45">
      <c r="A1315" t="s">
        <v>3063</v>
      </c>
      <c r="B1315" t="s">
        <v>7468</v>
      </c>
      <c r="C1315" t="s">
        <v>7496</v>
      </c>
    </row>
    <row r="1316" spans="1:3" ht="17.55" customHeight="1" x14ac:dyDescent="0.45">
      <c r="A1316" t="s">
        <v>3064</v>
      </c>
      <c r="B1316" t="s">
        <v>7086</v>
      </c>
      <c r="C1316" t="s">
        <v>6647</v>
      </c>
    </row>
    <row r="1317" spans="1:3" ht="17.55" customHeight="1" x14ac:dyDescent="0.45">
      <c r="A1317" t="s">
        <v>3065</v>
      </c>
      <c r="B1317" t="s">
        <v>7219</v>
      </c>
      <c r="C1317" t="s">
        <v>7497</v>
      </c>
    </row>
    <row r="1318" spans="1:3" ht="17.55" customHeight="1" x14ac:dyDescent="0.45">
      <c r="A1318" t="s">
        <v>3066</v>
      </c>
      <c r="B1318" t="s">
        <v>7219</v>
      </c>
      <c r="C1318" t="s">
        <v>7498</v>
      </c>
    </row>
    <row r="1319" spans="1:3" ht="17.55" customHeight="1" x14ac:dyDescent="0.45">
      <c r="A1319" t="s">
        <v>3067</v>
      </c>
      <c r="B1319" t="s">
        <v>7219</v>
      </c>
      <c r="C1319" t="s">
        <v>7499</v>
      </c>
    </row>
    <row r="1320" spans="1:3" ht="17.55" customHeight="1" x14ac:dyDescent="0.45">
      <c r="A1320" t="s">
        <v>3068</v>
      </c>
      <c r="B1320" t="s">
        <v>7283</v>
      </c>
      <c r="C1320" t="s">
        <v>7500</v>
      </c>
    </row>
    <row r="1321" spans="1:3" ht="17.55" customHeight="1" x14ac:dyDescent="0.45">
      <c r="A1321" t="s">
        <v>3069</v>
      </c>
      <c r="B1321" t="s">
        <v>7283</v>
      </c>
      <c r="C1321" t="s">
        <v>7501</v>
      </c>
    </row>
    <row r="1322" spans="1:3" ht="17.55" customHeight="1" x14ac:dyDescent="0.45">
      <c r="A1322" t="s">
        <v>3070</v>
      </c>
      <c r="B1322" t="s">
        <v>7283</v>
      </c>
      <c r="C1322" t="s">
        <v>7502</v>
      </c>
    </row>
    <row r="1323" spans="1:3" ht="17.55" customHeight="1" x14ac:dyDescent="0.45">
      <c r="A1323" t="s">
        <v>3071</v>
      </c>
      <c r="B1323" t="s">
        <v>7158</v>
      </c>
      <c r="C1323" t="s">
        <v>7503</v>
      </c>
    </row>
    <row r="1324" spans="1:3" ht="17.55" customHeight="1" x14ac:dyDescent="0.45">
      <c r="A1324" t="s">
        <v>3072</v>
      </c>
      <c r="B1324" t="s">
        <v>7167</v>
      </c>
      <c r="C1324" t="s">
        <v>7504</v>
      </c>
    </row>
    <row r="1325" spans="1:3" ht="17.55" customHeight="1" x14ac:dyDescent="0.45">
      <c r="A1325" t="s">
        <v>3073</v>
      </c>
      <c r="B1325" t="s">
        <v>7167</v>
      </c>
      <c r="C1325" t="s">
        <v>7505</v>
      </c>
    </row>
    <row r="1326" spans="1:3" ht="17.55" customHeight="1" x14ac:dyDescent="0.45">
      <c r="A1326" t="s">
        <v>3075</v>
      </c>
      <c r="B1326" t="s">
        <v>7167</v>
      </c>
      <c r="C1326" t="s">
        <v>7506</v>
      </c>
    </row>
    <row r="1327" spans="1:3" ht="17.55" customHeight="1" x14ac:dyDescent="0.45">
      <c r="A1327" t="s">
        <v>3076</v>
      </c>
      <c r="B1327" t="s">
        <v>7251</v>
      </c>
      <c r="C1327" t="s">
        <v>7507</v>
      </c>
    </row>
    <row r="1328" spans="1:3" ht="17.55" customHeight="1" x14ac:dyDescent="0.45">
      <c r="A1328" t="s">
        <v>3077</v>
      </c>
      <c r="B1328" t="s">
        <v>7251</v>
      </c>
      <c r="C1328" t="s">
        <v>7508</v>
      </c>
    </row>
    <row r="1329" spans="1:3" ht="17.55" customHeight="1" x14ac:dyDescent="0.45">
      <c r="A1329" t="s">
        <v>3078</v>
      </c>
      <c r="B1329" t="s">
        <v>7086</v>
      </c>
      <c r="C1329" t="s">
        <v>6648</v>
      </c>
    </row>
    <row r="1330" spans="1:3" ht="17.55" customHeight="1" x14ac:dyDescent="0.45">
      <c r="A1330" t="s">
        <v>3079</v>
      </c>
      <c r="B1330" t="s">
        <v>7219</v>
      </c>
      <c r="C1330" t="s">
        <v>7509</v>
      </c>
    </row>
    <row r="1331" spans="1:3" ht="17.55" customHeight="1" x14ac:dyDescent="0.45">
      <c r="A1331" t="s">
        <v>3080</v>
      </c>
      <c r="B1331" t="s">
        <v>7283</v>
      </c>
      <c r="C1331" t="s">
        <v>7510</v>
      </c>
    </row>
    <row r="1332" spans="1:3" ht="17.55" customHeight="1" x14ac:dyDescent="0.45">
      <c r="A1332" t="s">
        <v>3081</v>
      </c>
      <c r="B1332" t="s">
        <v>7158</v>
      </c>
      <c r="C1332" t="s">
        <v>7511</v>
      </c>
    </row>
    <row r="1333" spans="1:3" ht="17.55" customHeight="1" x14ac:dyDescent="0.45">
      <c r="A1333" t="s">
        <v>3082</v>
      </c>
      <c r="B1333" t="s">
        <v>7167</v>
      </c>
      <c r="C1333" t="s">
        <v>7512</v>
      </c>
    </row>
    <row r="1334" spans="1:3" ht="17.55" customHeight="1" x14ac:dyDescent="0.45">
      <c r="A1334" t="s">
        <v>3083</v>
      </c>
      <c r="B1334" t="s">
        <v>7251</v>
      </c>
      <c r="C1334" t="s">
        <v>7513</v>
      </c>
    </row>
    <row r="1335" spans="1:3" ht="17.55" customHeight="1" x14ac:dyDescent="0.45">
      <c r="A1335" t="s">
        <v>3084</v>
      </c>
      <c r="B1335" t="s">
        <v>7251</v>
      </c>
      <c r="C1335" t="s">
        <v>7514</v>
      </c>
    </row>
    <row r="1336" spans="1:3" ht="17.55" customHeight="1" x14ac:dyDescent="0.45">
      <c r="A1336" t="s">
        <v>3085</v>
      </c>
      <c r="B1336" t="s">
        <v>7086</v>
      </c>
      <c r="C1336" t="s">
        <v>6649</v>
      </c>
    </row>
    <row r="1337" spans="1:3" ht="17.55" customHeight="1" x14ac:dyDescent="0.45">
      <c r="A1337" t="s">
        <v>3086</v>
      </c>
      <c r="B1337" t="s">
        <v>7086</v>
      </c>
      <c r="C1337" t="s">
        <v>7515</v>
      </c>
    </row>
    <row r="1338" spans="1:3" ht="17.55" customHeight="1" x14ac:dyDescent="0.45">
      <c r="A1338" t="s">
        <v>3087</v>
      </c>
      <c r="B1338" t="s">
        <v>7283</v>
      </c>
      <c r="C1338" t="s">
        <v>7516</v>
      </c>
    </row>
    <row r="1339" spans="1:3" ht="17.55" customHeight="1" x14ac:dyDescent="0.45">
      <c r="A1339" t="s">
        <v>3088</v>
      </c>
      <c r="B1339" t="s">
        <v>7283</v>
      </c>
      <c r="C1339" t="s">
        <v>7517</v>
      </c>
    </row>
    <row r="1340" spans="1:3" ht="17.55" customHeight="1" x14ac:dyDescent="0.45">
      <c r="A1340" t="s">
        <v>3089</v>
      </c>
      <c r="B1340" t="s">
        <v>7283</v>
      </c>
      <c r="C1340" t="s">
        <v>7518</v>
      </c>
    </row>
    <row r="1341" spans="1:3" ht="17.55" customHeight="1" x14ac:dyDescent="0.45">
      <c r="A1341" t="s">
        <v>3090</v>
      </c>
      <c r="B1341" t="s">
        <v>7283</v>
      </c>
      <c r="C1341" t="s">
        <v>7519</v>
      </c>
    </row>
    <row r="1342" spans="1:3" ht="17.55" customHeight="1" x14ac:dyDescent="0.45">
      <c r="A1342" t="s">
        <v>3091</v>
      </c>
      <c r="B1342" t="s">
        <v>7283</v>
      </c>
      <c r="C1342" t="s">
        <v>6650</v>
      </c>
    </row>
    <row r="1343" spans="1:3" ht="17.55" customHeight="1" x14ac:dyDescent="0.45">
      <c r="A1343" t="s">
        <v>3092</v>
      </c>
      <c r="B1343" t="s">
        <v>7158</v>
      </c>
      <c r="C1343" t="s">
        <v>6651</v>
      </c>
    </row>
    <row r="1344" spans="1:3" ht="17.55" customHeight="1" x14ac:dyDescent="0.45">
      <c r="A1344" t="s">
        <v>3093</v>
      </c>
      <c r="B1344" t="s">
        <v>7167</v>
      </c>
      <c r="C1344" t="s">
        <v>7520</v>
      </c>
    </row>
    <row r="1345" spans="1:3" ht="17.55" customHeight="1" x14ac:dyDescent="0.45">
      <c r="A1345" t="s">
        <v>3094</v>
      </c>
      <c r="B1345" t="s">
        <v>7209</v>
      </c>
      <c r="C1345" t="s">
        <v>7521</v>
      </c>
    </row>
    <row r="1346" spans="1:3" ht="17.55" customHeight="1" x14ac:dyDescent="0.45">
      <c r="A1346" t="s">
        <v>3095</v>
      </c>
      <c r="B1346" t="s">
        <v>7209</v>
      </c>
      <c r="C1346" t="s">
        <v>7522</v>
      </c>
    </row>
    <row r="1347" spans="1:3" ht="17.55" customHeight="1" x14ac:dyDescent="0.45">
      <c r="A1347" t="s">
        <v>3096</v>
      </c>
      <c r="B1347" t="s">
        <v>7109</v>
      </c>
      <c r="C1347" t="s">
        <v>6652</v>
      </c>
    </row>
    <row r="1348" spans="1:3" ht="17.55" customHeight="1" x14ac:dyDescent="0.45">
      <c r="A1348" t="s">
        <v>3097</v>
      </c>
      <c r="B1348" t="s">
        <v>7109</v>
      </c>
      <c r="C1348" t="s">
        <v>7523</v>
      </c>
    </row>
    <row r="1349" spans="1:3" ht="17.55" customHeight="1" x14ac:dyDescent="0.45">
      <c r="A1349" t="s">
        <v>3099</v>
      </c>
      <c r="B1349" t="s">
        <v>7109</v>
      </c>
      <c r="C1349" t="s">
        <v>6653</v>
      </c>
    </row>
    <row r="1350" spans="1:3" ht="17.55" customHeight="1" x14ac:dyDescent="0.45">
      <c r="A1350" t="s">
        <v>3100</v>
      </c>
      <c r="B1350" t="s">
        <v>7109</v>
      </c>
      <c r="C1350" t="s">
        <v>6654</v>
      </c>
    </row>
    <row r="1351" spans="1:3" ht="17.55" customHeight="1" x14ac:dyDescent="0.45">
      <c r="A1351" t="s">
        <v>3101</v>
      </c>
      <c r="B1351" t="s">
        <v>7251</v>
      </c>
      <c r="C1351" t="s">
        <v>7524</v>
      </c>
    </row>
    <row r="1352" spans="1:3" ht="17.55" customHeight="1" x14ac:dyDescent="0.45">
      <c r="A1352" t="s">
        <v>3102</v>
      </c>
      <c r="B1352" t="s">
        <v>7251</v>
      </c>
      <c r="C1352" t="s">
        <v>7525</v>
      </c>
    </row>
    <row r="1353" spans="1:3" ht="17.55" customHeight="1" x14ac:dyDescent="0.45">
      <c r="A1353" t="s">
        <v>3103</v>
      </c>
      <c r="B1353" t="s">
        <v>7086</v>
      </c>
      <c r="C1353" t="s">
        <v>2974</v>
      </c>
    </row>
    <row r="1354" spans="1:3" ht="17.55" customHeight="1" x14ac:dyDescent="0.45">
      <c r="A1354" t="s">
        <v>3104</v>
      </c>
      <c r="B1354" t="s">
        <v>7283</v>
      </c>
      <c r="C1354" t="s">
        <v>2974</v>
      </c>
    </row>
    <row r="1355" spans="1:3" ht="17.55" customHeight="1" x14ac:dyDescent="0.45">
      <c r="A1355" t="s">
        <v>3105</v>
      </c>
      <c r="B1355" t="s">
        <v>7109</v>
      </c>
      <c r="C1355" t="s">
        <v>7526</v>
      </c>
    </row>
    <row r="1356" spans="1:3" ht="17.55" customHeight="1" x14ac:dyDescent="0.45">
      <c r="A1356" t="s">
        <v>3106</v>
      </c>
      <c r="B1356" t="s">
        <v>7133</v>
      </c>
      <c r="C1356" t="s">
        <v>7527</v>
      </c>
    </row>
    <row r="1357" spans="1:3" ht="17.55" customHeight="1" x14ac:dyDescent="0.45">
      <c r="A1357" t="s">
        <v>3107</v>
      </c>
      <c r="B1357" t="s">
        <v>7133</v>
      </c>
      <c r="C1357" t="s">
        <v>6655</v>
      </c>
    </row>
    <row r="1358" spans="1:3" ht="17.55" customHeight="1" x14ac:dyDescent="0.45">
      <c r="A1358" t="s">
        <v>3108</v>
      </c>
      <c r="B1358" t="s">
        <v>7209</v>
      </c>
      <c r="C1358" t="s">
        <v>7528</v>
      </c>
    </row>
    <row r="1359" spans="1:3" ht="17.55" customHeight="1" x14ac:dyDescent="0.45">
      <c r="A1359" t="s">
        <v>3109</v>
      </c>
      <c r="B1359" t="s">
        <v>7283</v>
      </c>
      <c r="C1359" t="s">
        <v>6656</v>
      </c>
    </row>
    <row r="1360" spans="1:3" ht="17.55" customHeight="1" x14ac:dyDescent="0.45">
      <c r="A1360" t="s">
        <v>3110</v>
      </c>
      <c r="B1360" t="s">
        <v>7283</v>
      </c>
      <c r="C1360" t="s">
        <v>6657</v>
      </c>
    </row>
    <row r="1361" spans="1:3" ht="17.55" customHeight="1" x14ac:dyDescent="0.45">
      <c r="A1361" t="s">
        <v>3111</v>
      </c>
      <c r="B1361" t="s">
        <v>7283</v>
      </c>
      <c r="C1361" t="s">
        <v>6658</v>
      </c>
    </row>
    <row r="1362" spans="1:3" ht="17.55" customHeight="1" x14ac:dyDescent="0.45">
      <c r="A1362" t="s">
        <v>3112</v>
      </c>
      <c r="B1362" t="s">
        <v>7283</v>
      </c>
      <c r="C1362" t="s">
        <v>6659</v>
      </c>
    </row>
    <row r="1363" spans="1:3" ht="17.55" customHeight="1" x14ac:dyDescent="0.45">
      <c r="A1363" t="s">
        <v>3113</v>
      </c>
      <c r="B1363" t="s">
        <v>7283</v>
      </c>
      <c r="C1363" t="s">
        <v>6660</v>
      </c>
    </row>
    <row r="1364" spans="1:3" ht="17.55" customHeight="1" x14ac:dyDescent="0.45">
      <c r="A1364" t="s">
        <v>3114</v>
      </c>
      <c r="B1364" t="s">
        <v>7283</v>
      </c>
      <c r="C1364" t="s">
        <v>2982</v>
      </c>
    </row>
    <row r="1365" spans="1:3" ht="17.55" customHeight="1" x14ac:dyDescent="0.45">
      <c r="A1365" t="s">
        <v>3115</v>
      </c>
      <c r="B1365" t="s">
        <v>7283</v>
      </c>
      <c r="C1365" t="s">
        <v>6661</v>
      </c>
    </row>
    <row r="1366" spans="1:3" ht="17.55" customHeight="1" x14ac:dyDescent="0.45">
      <c r="A1366" t="s">
        <v>3117</v>
      </c>
      <c r="B1366" t="s">
        <v>7283</v>
      </c>
      <c r="C1366" t="s">
        <v>2984</v>
      </c>
    </row>
    <row r="1367" spans="1:3" ht="17.55" customHeight="1" x14ac:dyDescent="0.45">
      <c r="A1367" t="s">
        <v>3119</v>
      </c>
      <c r="B1367" t="s">
        <v>7283</v>
      </c>
      <c r="C1367" t="s">
        <v>6662</v>
      </c>
    </row>
    <row r="1368" spans="1:3" ht="17.55" customHeight="1" x14ac:dyDescent="0.45">
      <c r="A1368" t="s">
        <v>3121</v>
      </c>
      <c r="B1368" t="s">
        <v>7283</v>
      </c>
      <c r="C1368" t="s">
        <v>2986</v>
      </c>
    </row>
    <row r="1369" spans="1:3" ht="17.55" customHeight="1" x14ac:dyDescent="0.45">
      <c r="A1369" t="s">
        <v>3123</v>
      </c>
      <c r="B1369" t="s">
        <v>7283</v>
      </c>
      <c r="C1369" t="s">
        <v>6663</v>
      </c>
    </row>
    <row r="1370" spans="1:3" ht="17.55" customHeight="1" x14ac:dyDescent="0.45">
      <c r="A1370" t="s">
        <v>3124</v>
      </c>
      <c r="B1370" t="s">
        <v>7283</v>
      </c>
      <c r="C1370" t="s">
        <v>6664</v>
      </c>
    </row>
    <row r="1371" spans="1:3" ht="17.55" customHeight="1" x14ac:dyDescent="0.45">
      <c r="A1371" t="s">
        <v>3125</v>
      </c>
      <c r="B1371" t="s">
        <v>7283</v>
      </c>
      <c r="C1371" t="s">
        <v>2990</v>
      </c>
    </row>
    <row r="1372" spans="1:3" ht="17.55" customHeight="1" x14ac:dyDescent="0.45">
      <c r="A1372" t="s">
        <v>3126</v>
      </c>
      <c r="B1372" t="s">
        <v>7283</v>
      </c>
      <c r="C1372" t="s">
        <v>7529</v>
      </c>
    </row>
    <row r="1373" spans="1:3" ht="17.55" customHeight="1" x14ac:dyDescent="0.45">
      <c r="A1373" t="s">
        <v>3127</v>
      </c>
      <c r="B1373" t="s">
        <v>7530</v>
      </c>
      <c r="C1373" t="s">
        <v>6665</v>
      </c>
    </row>
    <row r="1374" spans="1:3" ht="17.55" customHeight="1" x14ac:dyDescent="0.45">
      <c r="A1374" t="s">
        <v>3128</v>
      </c>
      <c r="B1374" t="s">
        <v>7283</v>
      </c>
      <c r="C1374" t="s">
        <v>6666</v>
      </c>
    </row>
    <row r="1375" spans="1:3" ht="17.55" customHeight="1" x14ac:dyDescent="0.45">
      <c r="A1375" t="s">
        <v>3129</v>
      </c>
      <c r="B1375" t="s">
        <v>7283</v>
      </c>
      <c r="C1375" t="s">
        <v>6667</v>
      </c>
    </row>
    <row r="1376" spans="1:3" ht="17.55" customHeight="1" x14ac:dyDescent="0.45">
      <c r="A1376" t="s">
        <v>3130</v>
      </c>
      <c r="B1376" t="s">
        <v>7283</v>
      </c>
      <c r="C1376" t="s">
        <v>6668</v>
      </c>
    </row>
    <row r="1377" spans="1:3" ht="17.55" customHeight="1" x14ac:dyDescent="0.45">
      <c r="A1377" t="s">
        <v>3131</v>
      </c>
      <c r="B1377" t="s">
        <v>7283</v>
      </c>
      <c r="C1377" t="s">
        <v>6669</v>
      </c>
    </row>
    <row r="1378" spans="1:3" ht="17.55" customHeight="1" x14ac:dyDescent="0.45">
      <c r="A1378" t="s">
        <v>3132</v>
      </c>
      <c r="B1378" t="s">
        <v>7531</v>
      </c>
      <c r="C1378" t="s">
        <v>6670</v>
      </c>
    </row>
    <row r="1379" spans="1:3" ht="17.55" customHeight="1" x14ac:dyDescent="0.45">
      <c r="A1379" t="s">
        <v>3134</v>
      </c>
      <c r="B1379" t="s">
        <v>7283</v>
      </c>
      <c r="C1379" t="s">
        <v>6671</v>
      </c>
    </row>
    <row r="1380" spans="1:3" ht="17.55" customHeight="1" x14ac:dyDescent="0.45">
      <c r="A1380" t="s">
        <v>3135</v>
      </c>
      <c r="B1380" t="s">
        <v>7283</v>
      </c>
      <c r="C1380" t="s">
        <v>6672</v>
      </c>
    </row>
    <row r="1381" spans="1:3" ht="17.55" customHeight="1" x14ac:dyDescent="0.45">
      <c r="A1381" t="s">
        <v>3136</v>
      </c>
      <c r="B1381" t="s">
        <v>7531</v>
      </c>
      <c r="C1381" t="s">
        <v>6673</v>
      </c>
    </row>
    <row r="1382" spans="1:3" ht="17.55" customHeight="1" x14ac:dyDescent="0.45">
      <c r="A1382" t="s">
        <v>3137</v>
      </c>
      <c r="B1382" t="s">
        <v>7283</v>
      </c>
      <c r="C1382" t="s">
        <v>7532</v>
      </c>
    </row>
    <row r="1383" spans="1:3" ht="17.55" customHeight="1" x14ac:dyDescent="0.45">
      <c r="A1383" t="s">
        <v>3138</v>
      </c>
      <c r="B1383" t="s">
        <v>7283</v>
      </c>
      <c r="C1383" t="s">
        <v>6674</v>
      </c>
    </row>
    <row r="1384" spans="1:3" ht="17.55" customHeight="1" x14ac:dyDescent="0.45">
      <c r="A1384" t="s">
        <v>3139</v>
      </c>
      <c r="B1384" t="s">
        <v>7283</v>
      </c>
      <c r="C1384" t="s">
        <v>6675</v>
      </c>
    </row>
    <row r="1385" spans="1:3" ht="17.55" customHeight="1" x14ac:dyDescent="0.45">
      <c r="A1385" t="s">
        <v>3140</v>
      </c>
      <c r="B1385" t="s">
        <v>7283</v>
      </c>
      <c r="C1385" t="s">
        <v>6676</v>
      </c>
    </row>
    <row r="1386" spans="1:3" ht="17.55" customHeight="1" x14ac:dyDescent="0.45">
      <c r="A1386" t="s">
        <v>6130</v>
      </c>
      <c r="B1386" t="s">
        <v>7283</v>
      </c>
      <c r="C1386" t="s">
        <v>6677</v>
      </c>
    </row>
    <row r="1387" spans="1:3" ht="17.55" customHeight="1" x14ac:dyDescent="0.45">
      <c r="A1387" t="s">
        <v>6716</v>
      </c>
      <c r="B1387" t="s">
        <v>7283</v>
      </c>
      <c r="C1387" t="s">
        <v>6678</v>
      </c>
    </row>
    <row r="1388" spans="1:3" ht="17.55" customHeight="1" x14ac:dyDescent="0.45">
      <c r="A1388" t="s">
        <v>6718</v>
      </c>
      <c r="B1388" t="s">
        <v>7283</v>
      </c>
      <c r="C1388" t="s">
        <v>6679</v>
      </c>
    </row>
    <row r="1389" spans="1:3" ht="17.55" customHeight="1" x14ac:dyDescent="0.45">
      <c r="A1389" t="s">
        <v>6719</v>
      </c>
      <c r="B1389" t="s">
        <v>7283</v>
      </c>
      <c r="C1389" t="s">
        <v>6680</v>
      </c>
    </row>
    <row r="1390" spans="1:3" ht="17.55" customHeight="1" x14ac:dyDescent="0.45">
      <c r="A1390" t="s">
        <v>6720</v>
      </c>
      <c r="B1390" t="s">
        <v>7283</v>
      </c>
      <c r="C1390" t="s">
        <v>7533</v>
      </c>
    </row>
    <row r="1391" spans="1:3" ht="17.55" customHeight="1" x14ac:dyDescent="0.45">
      <c r="A1391" t="s">
        <v>6721</v>
      </c>
      <c r="B1391" t="s">
        <v>7283</v>
      </c>
      <c r="C1391" t="s">
        <v>3007</v>
      </c>
    </row>
    <row r="1392" spans="1:3" ht="17.55" customHeight="1" x14ac:dyDescent="0.45">
      <c r="A1392" t="s">
        <v>6722</v>
      </c>
      <c r="B1392" t="s">
        <v>7534</v>
      </c>
      <c r="C1392" t="s">
        <v>3005</v>
      </c>
    </row>
    <row r="1393" spans="1:3" ht="17.55" customHeight="1" x14ac:dyDescent="0.45">
      <c r="A1393" t="s">
        <v>6724</v>
      </c>
      <c r="B1393" t="s">
        <v>7283</v>
      </c>
      <c r="C1393" t="s">
        <v>3010</v>
      </c>
    </row>
    <row r="1394" spans="1:3" ht="17.55" customHeight="1" x14ac:dyDescent="0.45">
      <c r="A1394" t="s">
        <v>6725</v>
      </c>
      <c r="B1394" t="s">
        <v>7283</v>
      </c>
      <c r="C1394" t="s">
        <v>7535</v>
      </c>
    </row>
    <row r="1395" spans="1:3" ht="17.55" customHeight="1" x14ac:dyDescent="0.45">
      <c r="A1395" t="s">
        <v>6726</v>
      </c>
      <c r="B1395" t="s">
        <v>7283</v>
      </c>
      <c r="C1395" t="s">
        <v>7536</v>
      </c>
    </row>
    <row r="1396" spans="1:3" ht="17.55" customHeight="1" x14ac:dyDescent="0.45">
      <c r="A1396" t="s">
        <v>6727</v>
      </c>
      <c r="B1396" t="s">
        <v>7283</v>
      </c>
      <c r="C1396" t="s">
        <v>7537</v>
      </c>
    </row>
    <row r="1397" spans="1:3" ht="17.55" customHeight="1" x14ac:dyDescent="0.45">
      <c r="A1397" t="s">
        <v>6729</v>
      </c>
      <c r="B1397" t="s">
        <v>7283</v>
      </c>
      <c r="C1397" t="s">
        <v>7538</v>
      </c>
    </row>
    <row r="1398" spans="1:3" ht="17.55" customHeight="1" x14ac:dyDescent="0.45">
      <c r="A1398" t="s">
        <v>6730</v>
      </c>
      <c r="B1398" t="s">
        <v>7283</v>
      </c>
      <c r="C1398" t="s">
        <v>6681</v>
      </c>
    </row>
    <row r="1399" spans="1:3" ht="17.55" customHeight="1" x14ac:dyDescent="0.45">
      <c r="A1399" t="s">
        <v>6732</v>
      </c>
      <c r="B1399" t="s">
        <v>7283</v>
      </c>
      <c r="C1399" t="s">
        <v>3016</v>
      </c>
    </row>
    <row r="1400" spans="1:3" ht="17.55" customHeight="1" x14ac:dyDescent="0.45">
      <c r="A1400" t="s">
        <v>6733</v>
      </c>
      <c r="B1400" t="s">
        <v>7283</v>
      </c>
      <c r="C1400" t="s">
        <v>7539</v>
      </c>
    </row>
    <row r="1401" spans="1:3" ht="17.55" customHeight="1" x14ac:dyDescent="0.45">
      <c r="A1401" t="s">
        <v>6735</v>
      </c>
      <c r="B1401" t="s">
        <v>7283</v>
      </c>
      <c r="C1401" t="s">
        <v>6682</v>
      </c>
    </row>
    <row r="1402" spans="1:3" ht="17.55" customHeight="1" x14ac:dyDescent="0.45">
      <c r="A1402" t="s">
        <v>6736</v>
      </c>
      <c r="B1402" t="s">
        <v>7283</v>
      </c>
      <c r="C1402" t="s">
        <v>6683</v>
      </c>
    </row>
    <row r="1403" spans="1:3" ht="17.55" customHeight="1" x14ac:dyDescent="0.45">
      <c r="A1403" t="s">
        <v>6738</v>
      </c>
      <c r="B1403" t="s">
        <v>7283</v>
      </c>
      <c r="C1403" t="s">
        <v>3021</v>
      </c>
    </row>
    <row r="1404" spans="1:3" ht="17.55" customHeight="1" x14ac:dyDescent="0.45">
      <c r="A1404" t="s">
        <v>6739</v>
      </c>
      <c r="B1404" t="s">
        <v>7283</v>
      </c>
      <c r="C1404" t="s">
        <v>7540</v>
      </c>
    </row>
    <row r="1405" spans="1:3" ht="17.55" customHeight="1" x14ac:dyDescent="0.45">
      <c r="A1405" t="s">
        <v>6740</v>
      </c>
      <c r="B1405" t="s">
        <v>7283</v>
      </c>
      <c r="C1405" t="s">
        <v>7541</v>
      </c>
    </row>
    <row r="1406" spans="1:3" ht="17.55" customHeight="1" x14ac:dyDescent="0.45">
      <c r="A1406" t="s">
        <v>6741</v>
      </c>
      <c r="B1406" t="s">
        <v>7283</v>
      </c>
      <c r="C1406" t="s">
        <v>7542</v>
      </c>
    </row>
    <row r="1407" spans="1:3" ht="17.55" customHeight="1" x14ac:dyDescent="0.45">
      <c r="A1407" t="s">
        <v>6742</v>
      </c>
      <c r="B1407" t="s">
        <v>7534</v>
      </c>
      <c r="C1407" t="s">
        <v>6684</v>
      </c>
    </row>
    <row r="1408" spans="1:3" ht="17.55" customHeight="1" x14ac:dyDescent="0.45">
      <c r="A1408" t="s">
        <v>6744</v>
      </c>
      <c r="B1408" t="s">
        <v>7534</v>
      </c>
      <c r="C1408" t="s">
        <v>6685</v>
      </c>
    </row>
    <row r="1409" spans="1:3" ht="17.55" customHeight="1" x14ac:dyDescent="0.45">
      <c r="A1409" t="s">
        <v>6745</v>
      </c>
      <c r="B1409" t="s">
        <v>7543</v>
      </c>
      <c r="C1409" t="s">
        <v>3028</v>
      </c>
    </row>
    <row r="1410" spans="1:3" ht="17.55" customHeight="1" x14ac:dyDescent="0.45">
      <c r="A1410" t="s">
        <v>6747</v>
      </c>
      <c r="B1410" t="s">
        <v>7543</v>
      </c>
      <c r="C1410" t="s">
        <v>6686</v>
      </c>
    </row>
    <row r="1411" spans="1:3" ht="17.55" customHeight="1" x14ac:dyDescent="0.45">
      <c r="A1411" t="s">
        <v>6749</v>
      </c>
      <c r="B1411" t="s">
        <v>7543</v>
      </c>
      <c r="C1411" t="s">
        <v>6687</v>
      </c>
    </row>
    <row r="1412" spans="1:3" ht="17.55" customHeight="1" x14ac:dyDescent="0.45">
      <c r="A1412" t="s">
        <v>6751</v>
      </c>
      <c r="B1412" t="s">
        <v>7283</v>
      </c>
      <c r="C1412" t="s">
        <v>3032</v>
      </c>
    </row>
    <row r="1413" spans="1:3" ht="17.55" customHeight="1" x14ac:dyDescent="0.45">
      <c r="A1413" t="s">
        <v>6752</v>
      </c>
      <c r="B1413" t="s">
        <v>7534</v>
      </c>
      <c r="C1413" t="s">
        <v>3032</v>
      </c>
    </row>
    <row r="1414" spans="1:3" ht="17.55" customHeight="1" x14ac:dyDescent="0.45">
      <c r="A1414" t="s">
        <v>6754</v>
      </c>
      <c r="B1414" t="s">
        <v>7283</v>
      </c>
      <c r="C1414" t="s">
        <v>3035</v>
      </c>
    </row>
    <row r="1415" spans="1:3" ht="17.55" customHeight="1" x14ac:dyDescent="0.45">
      <c r="A1415" t="s">
        <v>6755</v>
      </c>
      <c r="B1415" t="s">
        <v>7283</v>
      </c>
      <c r="C1415" t="s">
        <v>3036</v>
      </c>
    </row>
    <row r="1416" spans="1:3" ht="17.55" customHeight="1" x14ac:dyDescent="0.45">
      <c r="A1416" t="s">
        <v>6756</v>
      </c>
      <c r="B1416" t="s">
        <v>7534</v>
      </c>
      <c r="C1416" t="s">
        <v>6688</v>
      </c>
    </row>
    <row r="1417" spans="1:3" ht="17.55" customHeight="1" x14ac:dyDescent="0.45">
      <c r="A1417" t="s">
        <v>6757</v>
      </c>
      <c r="B1417" t="s">
        <v>7534</v>
      </c>
      <c r="C1417" t="s">
        <v>6689</v>
      </c>
    </row>
    <row r="1418" spans="1:3" ht="17.55" customHeight="1" x14ac:dyDescent="0.45">
      <c r="A1418" t="s">
        <v>6759</v>
      </c>
      <c r="B1418" t="s">
        <v>7283</v>
      </c>
      <c r="C1418" t="s">
        <v>3037</v>
      </c>
    </row>
    <row r="1419" spans="1:3" ht="17.55" customHeight="1" x14ac:dyDescent="0.45">
      <c r="A1419" t="s">
        <v>6760</v>
      </c>
      <c r="B1419" t="s">
        <v>7283</v>
      </c>
      <c r="C1419" t="s">
        <v>7544</v>
      </c>
    </row>
    <row r="1420" spans="1:3" ht="17.55" customHeight="1" x14ac:dyDescent="0.45">
      <c r="A1420" t="s">
        <v>6761</v>
      </c>
      <c r="B1420" t="s">
        <v>7283</v>
      </c>
      <c r="C1420" t="s">
        <v>6690</v>
      </c>
    </row>
    <row r="1421" spans="1:3" ht="17.55" customHeight="1" x14ac:dyDescent="0.45">
      <c r="A1421" t="s">
        <v>6763</v>
      </c>
      <c r="B1421" t="s">
        <v>7283</v>
      </c>
      <c r="C1421" t="s">
        <v>6691</v>
      </c>
    </row>
    <row r="1422" spans="1:3" ht="17.55" customHeight="1" x14ac:dyDescent="0.45">
      <c r="A1422" t="s">
        <v>6765</v>
      </c>
      <c r="B1422" t="s">
        <v>7283</v>
      </c>
      <c r="C1422" t="s">
        <v>3038</v>
      </c>
    </row>
    <row r="1423" spans="1:3" ht="17.55" customHeight="1" x14ac:dyDescent="0.45">
      <c r="A1423" t="s">
        <v>6766</v>
      </c>
      <c r="B1423" t="s">
        <v>7283</v>
      </c>
      <c r="C1423" t="s">
        <v>3039</v>
      </c>
    </row>
    <row r="1424" spans="1:3" ht="17.55" customHeight="1" x14ac:dyDescent="0.45">
      <c r="A1424" t="s">
        <v>6767</v>
      </c>
      <c r="B1424" t="s">
        <v>7283</v>
      </c>
      <c r="C1424" t="s">
        <v>6692</v>
      </c>
    </row>
    <row r="1425" spans="1:3" ht="17.55" customHeight="1" x14ac:dyDescent="0.45">
      <c r="A1425" t="s">
        <v>6768</v>
      </c>
      <c r="B1425" t="s">
        <v>7283</v>
      </c>
      <c r="C1425" t="s">
        <v>6693</v>
      </c>
    </row>
    <row r="1426" spans="1:3" ht="17.55" customHeight="1" x14ac:dyDescent="0.45">
      <c r="A1426" t="s">
        <v>6769</v>
      </c>
      <c r="B1426" t="s">
        <v>7283</v>
      </c>
      <c r="C1426" t="s">
        <v>6694</v>
      </c>
    </row>
    <row r="1427" spans="1:3" ht="17.55" customHeight="1" x14ac:dyDescent="0.45">
      <c r="A1427" t="s">
        <v>6771</v>
      </c>
      <c r="B1427" t="s">
        <v>7283</v>
      </c>
      <c r="C1427" t="s">
        <v>3040</v>
      </c>
    </row>
    <row r="1428" spans="1:3" ht="17.55" customHeight="1" x14ac:dyDescent="0.45">
      <c r="A1428" t="s">
        <v>6772</v>
      </c>
      <c r="B1428" t="s">
        <v>7283</v>
      </c>
      <c r="C1428" t="s">
        <v>3041</v>
      </c>
    </row>
    <row r="1429" spans="1:3" ht="17.55" customHeight="1" x14ac:dyDescent="0.45">
      <c r="A1429" t="s">
        <v>6773</v>
      </c>
      <c r="B1429" t="s">
        <v>7283</v>
      </c>
      <c r="C1429" t="s">
        <v>6695</v>
      </c>
    </row>
    <row r="1430" spans="1:3" ht="17.55" customHeight="1" x14ac:dyDescent="0.45">
      <c r="A1430" t="s">
        <v>6775</v>
      </c>
      <c r="B1430" t="s">
        <v>7283</v>
      </c>
      <c r="C1430" t="s">
        <v>6696</v>
      </c>
    </row>
    <row r="1431" spans="1:3" ht="17.55" customHeight="1" x14ac:dyDescent="0.45">
      <c r="A1431" t="s">
        <v>6776</v>
      </c>
      <c r="B1431" t="s">
        <v>7283</v>
      </c>
      <c r="C1431" t="s">
        <v>6697</v>
      </c>
    </row>
    <row r="1432" spans="1:3" ht="17.55" customHeight="1" x14ac:dyDescent="0.45">
      <c r="A1432" t="s">
        <v>6778</v>
      </c>
      <c r="B1432" t="s">
        <v>7283</v>
      </c>
      <c r="C1432" t="s">
        <v>6698</v>
      </c>
    </row>
    <row r="1433" spans="1:3" ht="17.55" customHeight="1" x14ac:dyDescent="0.45">
      <c r="A1433" t="s">
        <v>6779</v>
      </c>
      <c r="B1433" t="s">
        <v>7283</v>
      </c>
      <c r="C1433" t="s">
        <v>3044</v>
      </c>
    </row>
    <row r="1434" spans="1:3" ht="17.55" customHeight="1" x14ac:dyDescent="0.45">
      <c r="A1434" t="s">
        <v>6780</v>
      </c>
      <c r="B1434" t="s">
        <v>7283</v>
      </c>
      <c r="C1434" t="s">
        <v>3046</v>
      </c>
    </row>
    <row r="1435" spans="1:3" ht="17.55" customHeight="1" x14ac:dyDescent="0.45">
      <c r="A1435" t="s">
        <v>6782</v>
      </c>
      <c r="B1435" t="s">
        <v>7283</v>
      </c>
      <c r="C1435" t="s">
        <v>3048</v>
      </c>
    </row>
    <row r="1436" spans="1:3" ht="17.55" customHeight="1" x14ac:dyDescent="0.45">
      <c r="A1436" t="s">
        <v>6783</v>
      </c>
      <c r="B1436" t="s">
        <v>7283</v>
      </c>
      <c r="C1436" t="s">
        <v>7545</v>
      </c>
    </row>
    <row r="1437" spans="1:3" ht="17.55" customHeight="1" x14ac:dyDescent="0.45">
      <c r="A1437" t="s">
        <v>6785</v>
      </c>
      <c r="B1437" t="s">
        <v>7283</v>
      </c>
      <c r="C1437" t="s">
        <v>6699</v>
      </c>
    </row>
    <row r="1438" spans="1:3" ht="17.55" customHeight="1" x14ac:dyDescent="0.45">
      <c r="A1438" t="s">
        <v>6787</v>
      </c>
      <c r="B1438" t="s">
        <v>7283</v>
      </c>
      <c r="C1438" t="s">
        <v>6700</v>
      </c>
    </row>
    <row r="1439" spans="1:3" ht="17.55" customHeight="1" x14ac:dyDescent="0.45">
      <c r="A1439" t="s">
        <v>6789</v>
      </c>
      <c r="B1439" t="s">
        <v>7283</v>
      </c>
      <c r="C1439" t="s">
        <v>3052</v>
      </c>
    </row>
    <row r="1440" spans="1:3" ht="17.55" customHeight="1" x14ac:dyDescent="0.45">
      <c r="A1440" t="s">
        <v>6791</v>
      </c>
      <c r="B1440" t="s">
        <v>7283</v>
      </c>
      <c r="C1440" t="s">
        <v>7546</v>
      </c>
    </row>
    <row r="1441" spans="1:3" ht="17.55" customHeight="1" x14ac:dyDescent="0.45">
      <c r="A1441" t="s">
        <v>6793</v>
      </c>
      <c r="B1441" t="s">
        <v>7283</v>
      </c>
      <c r="C1441" t="s">
        <v>6701</v>
      </c>
    </row>
    <row r="1442" spans="1:3" ht="17.55" customHeight="1" x14ac:dyDescent="0.45">
      <c r="A1442" t="s">
        <v>6795</v>
      </c>
      <c r="B1442" t="s">
        <v>7283</v>
      </c>
      <c r="C1442" t="s">
        <v>6702</v>
      </c>
    </row>
    <row r="1443" spans="1:3" ht="17.55" customHeight="1" x14ac:dyDescent="0.45">
      <c r="A1443" t="s">
        <v>6797</v>
      </c>
      <c r="B1443" t="s">
        <v>7283</v>
      </c>
      <c r="C1443" t="s">
        <v>6703</v>
      </c>
    </row>
    <row r="1444" spans="1:3" ht="17.55" customHeight="1" x14ac:dyDescent="0.45">
      <c r="A1444" t="s">
        <v>6799</v>
      </c>
      <c r="B1444" t="s">
        <v>7283</v>
      </c>
      <c r="C1444" t="s">
        <v>6704</v>
      </c>
    </row>
    <row r="1445" spans="1:3" ht="17.55" customHeight="1" x14ac:dyDescent="0.45">
      <c r="A1445" t="s">
        <v>6801</v>
      </c>
      <c r="B1445" t="s">
        <v>7547</v>
      </c>
      <c r="C1445" t="s">
        <v>6705</v>
      </c>
    </row>
    <row r="1446" spans="1:3" ht="17.55" customHeight="1" x14ac:dyDescent="0.45">
      <c r="A1446" t="s">
        <v>6803</v>
      </c>
      <c r="B1446" t="s">
        <v>7530</v>
      </c>
      <c r="C1446" t="s">
        <v>6706</v>
      </c>
    </row>
    <row r="1447" spans="1:3" ht="17.55" customHeight="1" x14ac:dyDescent="0.45">
      <c r="A1447" t="s">
        <v>6805</v>
      </c>
      <c r="B1447" t="s">
        <v>7530</v>
      </c>
      <c r="C1447" t="s">
        <v>6707</v>
      </c>
    </row>
    <row r="1448" spans="1:3" ht="17.55" customHeight="1" x14ac:dyDescent="0.45">
      <c r="A1448" t="s">
        <v>6807</v>
      </c>
      <c r="B1448" t="s">
        <v>7283</v>
      </c>
      <c r="C1448" t="s">
        <v>6708</v>
      </c>
    </row>
    <row r="1449" spans="1:3" ht="17.55" customHeight="1" x14ac:dyDescent="0.45">
      <c r="A1449" t="s">
        <v>6808</v>
      </c>
      <c r="B1449" t="s">
        <v>7283</v>
      </c>
      <c r="C1449" t="s">
        <v>6709</v>
      </c>
    </row>
    <row r="1450" spans="1:3" ht="17.55" customHeight="1" x14ac:dyDescent="0.45">
      <c r="A1450" t="s">
        <v>6810</v>
      </c>
      <c r="B1450" t="s">
        <v>7283</v>
      </c>
      <c r="C1450" t="s">
        <v>6710</v>
      </c>
    </row>
    <row r="1451" spans="1:3" ht="17.55" customHeight="1" x14ac:dyDescent="0.45">
      <c r="A1451" t="s">
        <v>6812</v>
      </c>
      <c r="B1451" t="s">
        <v>7283</v>
      </c>
      <c r="C1451" t="s">
        <v>6711</v>
      </c>
    </row>
    <row r="1452" spans="1:3" ht="17.55" customHeight="1" x14ac:dyDescent="0.45">
      <c r="A1452" t="s">
        <v>6813</v>
      </c>
      <c r="B1452" t="s">
        <v>7283</v>
      </c>
      <c r="C1452" t="s">
        <v>7548</v>
      </c>
    </row>
    <row r="1453" spans="1:3" ht="17.55" customHeight="1" x14ac:dyDescent="0.45">
      <c r="A1453" t="s">
        <v>6814</v>
      </c>
      <c r="B1453" t="s">
        <v>7531</v>
      </c>
      <c r="C1453" t="s">
        <v>6712</v>
      </c>
    </row>
    <row r="1454" spans="1:3" ht="17.55" customHeight="1" x14ac:dyDescent="0.45">
      <c r="A1454" t="s">
        <v>6815</v>
      </c>
      <c r="B1454" t="s">
        <v>7530</v>
      </c>
      <c r="C1454" t="s">
        <v>6713</v>
      </c>
    </row>
    <row r="1455" spans="1:3" ht="17.55" customHeight="1" x14ac:dyDescent="0.45">
      <c r="A1455" t="s">
        <v>6816</v>
      </c>
      <c r="B1455" t="s">
        <v>7283</v>
      </c>
      <c r="C1455" t="s">
        <v>6714</v>
      </c>
    </row>
    <row r="1456" spans="1:3" ht="17.55" customHeight="1" x14ac:dyDescent="0.45">
      <c r="A1456" t="s">
        <v>6817</v>
      </c>
      <c r="B1456" t="s">
        <v>7530</v>
      </c>
      <c r="C1456" t="s">
        <v>6715</v>
      </c>
    </row>
    <row r="1457" spans="1:3" ht="17.55" customHeight="1" x14ac:dyDescent="0.45">
      <c r="A1457" t="s">
        <v>6819</v>
      </c>
      <c r="B1457" t="s">
        <v>7283</v>
      </c>
      <c r="C1457" t="s">
        <v>7549</v>
      </c>
    </row>
    <row r="1458" spans="1:3" ht="17.55" customHeight="1" x14ac:dyDescent="0.45">
      <c r="A1458" t="s">
        <v>6820</v>
      </c>
      <c r="B1458" t="s">
        <v>7283</v>
      </c>
      <c r="C1458" t="s">
        <v>7550</v>
      </c>
    </row>
    <row r="1459" spans="1:3" ht="17.55" customHeight="1" x14ac:dyDescent="0.45">
      <c r="A1459" t="s">
        <v>6822</v>
      </c>
      <c r="B1459" t="s">
        <v>7283</v>
      </c>
      <c r="C1459" t="s">
        <v>6717</v>
      </c>
    </row>
    <row r="1460" spans="1:3" ht="17.55" customHeight="1" x14ac:dyDescent="0.45">
      <c r="A1460" t="s">
        <v>6824</v>
      </c>
      <c r="B1460" t="s">
        <v>7317</v>
      </c>
      <c r="C1460" t="s">
        <v>7550</v>
      </c>
    </row>
    <row r="1461" spans="1:3" ht="17.55" customHeight="1" x14ac:dyDescent="0.45">
      <c r="A1461" t="s">
        <v>6826</v>
      </c>
      <c r="B1461" t="s">
        <v>7551</v>
      </c>
      <c r="C1461" t="s">
        <v>7550</v>
      </c>
    </row>
    <row r="1462" spans="1:3" ht="17.55" customHeight="1" x14ac:dyDescent="0.45">
      <c r="A1462" t="s">
        <v>6827</v>
      </c>
      <c r="B1462" t="s">
        <v>7283</v>
      </c>
      <c r="C1462" t="s">
        <v>7552</v>
      </c>
    </row>
    <row r="1463" spans="1:3" ht="17.55" customHeight="1" x14ac:dyDescent="0.45">
      <c r="A1463" t="s">
        <v>6828</v>
      </c>
      <c r="B1463" t="s">
        <v>7317</v>
      </c>
      <c r="C1463" t="s">
        <v>7552</v>
      </c>
    </row>
    <row r="1464" spans="1:3" ht="17.55" customHeight="1" x14ac:dyDescent="0.45">
      <c r="A1464" t="s">
        <v>6830</v>
      </c>
      <c r="B1464" t="s">
        <v>7283</v>
      </c>
      <c r="C1464" t="s">
        <v>6723</v>
      </c>
    </row>
    <row r="1465" spans="1:3" ht="17.55" customHeight="1" x14ac:dyDescent="0.45">
      <c r="A1465" t="s">
        <v>6832</v>
      </c>
      <c r="B1465" t="s">
        <v>7317</v>
      </c>
      <c r="C1465" t="s">
        <v>6723</v>
      </c>
    </row>
    <row r="1466" spans="1:3" ht="17.55" customHeight="1" x14ac:dyDescent="0.45">
      <c r="A1466" t="s">
        <v>6833</v>
      </c>
      <c r="B1466" t="s">
        <v>7283</v>
      </c>
      <c r="C1466" t="s">
        <v>3074</v>
      </c>
    </row>
    <row r="1467" spans="1:3" ht="17.55" customHeight="1" x14ac:dyDescent="0.45">
      <c r="A1467" t="s">
        <v>6834</v>
      </c>
      <c r="B1467" t="s">
        <v>7317</v>
      </c>
      <c r="C1467" t="s">
        <v>3074</v>
      </c>
    </row>
    <row r="1468" spans="1:3" ht="17.55" customHeight="1" x14ac:dyDescent="0.45">
      <c r="A1468" t="s">
        <v>6836</v>
      </c>
      <c r="B1468" t="s">
        <v>7283</v>
      </c>
      <c r="C1468" t="s">
        <v>7553</v>
      </c>
    </row>
    <row r="1469" spans="1:3" ht="17.55" customHeight="1" x14ac:dyDescent="0.45">
      <c r="A1469" t="s">
        <v>6838</v>
      </c>
      <c r="B1469" t="s">
        <v>7317</v>
      </c>
      <c r="C1469" t="s">
        <v>6728</v>
      </c>
    </row>
    <row r="1470" spans="1:3" ht="17.55" customHeight="1" x14ac:dyDescent="0.45">
      <c r="A1470" t="s">
        <v>6840</v>
      </c>
      <c r="B1470" t="s">
        <v>7283</v>
      </c>
      <c r="C1470" t="s">
        <v>6731</v>
      </c>
    </row>
    <row r="1471" spans="1:3" ht="17.55" customHeight="1" x14ac:dyDescent="0.45">
      <c r="A1471" t="s">
        <v>6841</v>
      </c>
      <c r="B1471" t="s">
        <v>7317</v>
      </c>
      <c r="C1471" t="s">
        <v>6731</v>
      </c>
    </row>
    <row r="1472" spans="1:3" ht="17.55" customHeight="1" x14ac:dyDescent="0.45">
      <c r="A1472" t="s">
        <v>6843</v>
      </c>
      <c r="B1472" t="s">
        <v>7283</v>
      </c>
      <c r="C1472" t="s">
        <v>6734</v>
      </c>
    </row>
    <row r="1473" spans="1:3" ht="17.55" customHeight="1" x14ac:dyDescent="0.45">
      <c r="A1473" t="s">
        <v>6845</v>
      </c>
      <c r="B1473" t="s">
        <v>7317</v>
      </c>
      <c r="C1473" t="s">
        <v>6734</v>
      </c>
    </row>
    <row r="1474" spans="1:3" ht="17.55" customHeight="1" x14ac:dyDescent="0.45">
      <c r="A1474" t="s">
        <v>6847</v>
      </c>
      <c r="B1474" t="s">
        <v>7283</v>
      </c>
      <c r="C1474" t="s">
        <v>6737</v>
      </c>
    </row>
    <row r="1475" spans="1:3" ht="17.55" customHeight="1" x14ac:dyDescent="0.45">
      <c r="A1475" t="s">
        <v>6848</v>
      </c>
      <c r="B1475" t="s">
        <v>7317</v>
      </c>
      <c r="C1475" t="s">
        <v>6737</v>
      </c>
    </row>
    <row r="1476" spans="1:3" ht="17.55" customHeight="1" x14ac:dyDescent="0.45">
      <c r="A1476" t="s">
        <v>6850</v>
      </c>
      <c r="B1476" t="s">
        <v>7283</v>
      </c>
      <c r="C1476" t="s">
        <v>7554</v>
      </c>
    </row>
    <row r="1477" spans="1:3" ht="17.55" customHeight="1" x14ac:dyDescent="0.45">
      <c r="A1477" t="s">
        <v>7555</v>
      </c>
      <c r="B1477" t="s">
        <v>7283</v>
      </c>
      <c r="C1477" t="s">
        <v>7556</v>
      </c>
    </row>
    <row r="1478" spans="1:3" ht="17.55" customHeight="1" x14ac:dyDescent="0.45">
      <c r="A1478" t="s">
        <v>7557</v>
      </c>
      <c r="B1478" t="s">
        <v>7317</v>
      </c>
      <c r="C1478" t="s">
        <v>7558</v>
      </c>
    </row>
    <row r="1479" spans="1:3" ht="17.55" customHeight="1" x14ac:dyDescent="0.45">
      <c r="A1479" t="s">
        <v>7559</v>
      </c>
      <c r="B1479" t="s">
        <v>7317</v>
      </c>
      <c r="C1479" t="s">
        <v>6743</v>
      </c>
    </row>
    <row r="1480" spans="1:3" ht="17.55" customHeight="1" x14ac:dyDescent="0.45">
      <c r="A1480" t="s">
        <v>7560</v>
      </c>
      <c r="B1480" t="s">
        <v>7551</v>
      </c>
      <c r="C1480" t="s">
        <v>7558</v>
      </c>
    </row>
    <row r="1481" spans="1:3" ht="17.55" customHeight="1" x14ac:dyDescent="0.45">
      <c r="A1481" t="s">
        <v>7561</v>
      </c>
      <c r="B1481" t="s">
        <v>7283</v>
      </c>
      <c r="C1481" t="s">
        <v>6746</v>
      </c>
    </row>
    <row r="1482" spans="1:3" ht="17.55" customHeight="1" x14ac:dyDescent="0.45">
      <c r="A1482" t="s">
        <v>7562</v>
      </c>
      <c r="B1482" t="s">
        <v>7283</v>
      </c>
      <c r="C1482" t="s">
        <v>6748</v>
      </c>
    </row>
    <row r="1483" spans="1:3" ht="17.55" customHeight="1" x14ac:dyDescent="0.45">
      <c r="A1483" t="s">
        <v>7563</v>
      </c>
      <c r="B1483" t="s">
        <v>7317</v>
      </c>
      <c r="C1483" t="s">
        <v>6750</v>
      </c>
    </row>
    <row r="1484" spans="1:3" ht="17.55" customHeight="1" x14ac:dyDescent="0.45">
      <c r="A1484" t="s">
        <v>7564</v>
      </c>
      <c r="B1484" t="s">
        <v>7551</v>
      </c>
      <c r="C1484" t="s">
        <v>6750</v>
      </c>
    </row>
    <row r="1485" spans="1:3" ht="17.55" customHeight="1" x14ac:dyDescent="0.45">
      <c r="A1485" t="s">
        <v>7565</v>
      </c>
      <c r="B1485" t="s">
        <v>7283</v>
      </c>
      <c r="C1485" t="s">
        <v>6753</v>
      </c>
    </row>
    <row r="1486" spans="1:3" ht="17.55" customHeight="1" x14ac:dyDescent="0.45">
      <c r="A1486" t="s">
        <v>7566</v>
      </c>
      <c r="B1486" t="s">
        <v>7317</v>
      </c>
      <c r="C1486" t="s">
        <v>6753</v>
      </c>
    </row>
    <row r="1487" spans="1:3" ht="17.55" customHeight="1" x14ac:dyDescent="0.45">
      <c r="A1487" t="s">
        <v>7567</v>
      </c>
      <c r="B1487" t="s">
        <v>7568</v>
      </c>
      <c r="C1487" t="s">
        <v>7569</v>
      </c>
    </row>
    <row r="1488" spans="1:3" ht="17.55" customHeight="1" x14ac:dyDescent="0.45">
      <c r="A1488" t="s">
        <v>7570</v>
      </c>
      <c r="B1488" t="s">
        <v>7551</v>
      </c>
      <c r="C1488" t="s">
        <v>6753</v>
      </c>
    </row>
    <row r="1489" spans="1:3" ht="17.55" customHeight="1" x14ac:dyDescent="0.45">
      <c r="A1489" t="s">
        <v>7571</v>
      </c>
      <c r="B1489" t="s">
        <v>7283</v>
      </c>
      <c r="C1489" t="s">
        <v>6758</v>
      </c>
    </row>
    <row r="1490" spans="1:3" ht="17.55" customHeight="1" x14ac:dyDescent="0.45">
      <c r="A1490" t="s">
        <v>7572</v>
      </c>
      <c r="B1490" t="s">
        <v>7317</v>
      </c>
      <c r="C1490" t="s">
        <v>6758</v>
      </c>
    </row>
    <row r="1491" spans="1:3" ht="17.55" customHeight="1" x14ac:dyDescent="0.45">
      <c r="A1491" t="s">
        <v>7573</v>
      </c>
      <c r="B1491" t="s">
        <v>7551</v>
      </c>
      <c r="C1491" t="s">
        <v>6758</v>
      </c>
    </row>
    <row r="1492" spans="1:3" ht="17.55" customHeight="1" x14ac:dyDescent="0.45">
      <c r="A1492" t="s">
        <v>7574</v>
      </c>
      <c r="B1492" t="s">
        <v>7283</v>
      </c>
      <c r="C1492" t="s">
        <v>6762</v>
      </c>
    </row>
    <row r="1493" spans="1:3" ht="17.55" customHeight="1" x14ac:dyDescent="0.45">
      <c r="A1493" t="s">
        <v>7575</v>
      </c>
      <c r="B1493" t="s">
        <v>7568</v>
      </c>
      <c r="C1493" t="s">
        <v>6764</v>
      </c>
    </row>
    <row r="1494" spans="1:3" ht="17.55" customHeight="1" x14ac:dyDescent="0.45">
      <c r="A1494" t="s">
        <v>7576</v>
      </c>
      <c r="B1494" t="s">
        <v>7551</v>
      </c>
      <c r="C1494" t="s">
        <v>6762</v>
      </c>
    </row>
    <row r="1495" spans="1:3" ht="17.55" customHeight="1" x14ac:dyDescent="0.45">
      <c r="A1495" t="s">
        <v>7577</v>
      </c>
      <c r="B1495" t="s">
        <v>7283</v>
      </c>
      <c r="C1495" t="s">
        <v>7578</v>
      </c>
    </row>
    <row r="1496" spans="1:3" ht="17.55" customHeight="1" x14ac:dyDescent="0.45">
      <c r="A1496" t="s">
        <v>7579</v>
      </c>
      <c r="B1496" t="s">
        <v>7283</v>
      </c>
      <c r="C1496" t="s">
        <v>7580</v>
      </c>
    </row>
    <row r="1497" spans="1:3" ht="17.55" customHeight="1" x14ac:dyDescent="0.45">
      <c r="A1497" t="s">
        <v>7581</v>
      </c>
      <c r="B1497" t="s">
        <v>7317</v>
      </c>
      <c r="C1497" t="s">
        <v>7582</v>
      </c>
    </row>
    <row r="1498" spans="1:3" ht="17.55" customHeight="1" x14ac:dyDescent="0.45">
      <c r="A1498" t="s">
        <v>7583</v>
      </c>
      <c r="B1498" t="s">
        <v>7283</v>
      </c>
      <c r="C1498" t="s">
        <v>6770</v>
      </c>
    </row>
    <row r="1499" spans="1:3" ht="17.55" customHeight="1" x14ac:dyDescent="0.45">
      <c r="A1499" t="s">
        <v>7584</v>
      </c>
      <c r="B1499" t="s">
        <v>7317</v>
      </c>
      <c r="C1499" t="s">
        <v>6770</v>
      </c>
    </row>
    <row r="1500" spans="1:3" ht="17.55" customHeight="1" x14ac:dyDescent="0.45">
      <c r="A1500" t="s">
        <v>7585</v>
      </c>
      <c r="B1500" t="s">
        <v>7283</v>
      </c>
      <c r="C1500" t="s">
        <v>3098</v>
      </c>
    </row>
    <row r="1501" spans="1:3" ht="17.55" customHeight="1" x14ac:dyDescent="0.45">
      <c r="A1501" t="s">
        <v>7586</v>
      </c>
      <c r="B1501" t="s">
        <v>7283</v>
      </c>
      <c r="C1501" t="s">
        <v>6774</v>
      </c>
    </row>
    <row r="1502" spans="1:3" ht="17.55" customHeight="1" x14ac:dyDescent="0.45">
      <c r="A1502" t="s">
        <v>7587</v>
      </c>
      <c r="B1502" t="s">
        <v>7317</v>
      </c>
      <c r="C1502" t="s">
        <v>3147</v>
      </c>
    </row>
    <row r="1503" spans="1:3" ht="17.55" customHeight="1" x14ac:dyDescent="0.45">
      <c r="A1503" t="s">
        <v>7588</v>
      </c>
      <c r="B1503" t="s">
        <v>7283</v>
      </c>
      <c r="C1503" t="s">
        <v>6777</v>
      </c>
    </row>
    <row r="1504" spans="1:3" ht="17.55" customHeight="1" x14ac:dyDescent="0.45">
      <c r="A1504" t="s">
        <v>7589</v>
      </c>
      <c r="B1504" t="s">
        <v>7317</v>
      </c>
      <c r="C1504" t="s">
        <v>6777</v>
      </c>
    </row>
    <row r="1505" spans="1:3" ht="17.55" customHeight="1" x14ac:dyDescent="0.45">
      <c r="A1505" t="s">
        <v>7590</v>
      </c>
      <c r="B1505" t="s">
        <v>7283</v>
      </c>
      <c r="C1505" t="s">
        <v>7591</v>
      </c>
    </row>
    <row r="1506" spans="1:3" ht="17.55" customHeight="1" x14ac:dyDescent="0.45">
      <c r="A1506" t="s">
        <v>7592</v>
      </c>
      <c r="B1506" t="s">
        <v>7530</v>
      </c>
      <c r="C1506" t="s">
        <v>6781</v>
      </c>
    </row>
    <row r="1507" spans="1:3" ht="17.55" customHeight="1" x14ac:dyDescent="0.45">
      <c r="A1507" t="s">
        <v>7593</v>
      </c>
      <c r="B1507" t="s">
        <v>7530</v>
      </c>
      <c r="C1507" t="s">
        <v>7594</v>
      </c>
    </row>
    <row r="1508" spans="1:3" ht="17.55" customHeight="1" x14ac:dyDescent="0.45">
      <c r="A1508" t="s">
        <v>7595</v>
      </c>
      <c r="B1508" t="s">
        <v>7283</v>
      </c>
      <c r="C1508" t="s">
        <v>6784</v>
      </c>
    </row>
    <row r="1509" spans="1:3" ht="17.55" customHeight="1" x14ac:dyDescent="0.45">
      <c r="A1509" t="s">
        <v>7596</v>
      </c>
      <c r="B1509" t="s">
        <v>7530</v>
      </c>
      <c r="C1509" t="s">
        <v>6786</v>
      </c>
    </row>
    <row r="1510" spans="1:3" ht="17.55" customHeight="1" x14ac:dyDescent="0.45">
      <c r="A1510" t="s">
        <v>7597</v>
      </c>
      <c r="B1510" t="s">
        <v>7530</v>
      </c>
      <c r="C1510" t="s">
        <v>6788</v>
      </c>
    </row>
    <row r="1511" spans="1:3" ht="17.55" customHeight="1" x14ac:dyDescent="0.45">
      <c r="A1511" t="s">
        <v>7598</v>
      </c>
      <c r="B1511" t="s">
        <v>7283</v>
      </c>
      <c r="C1511" t="s">
        <v>6790</v>
      </c>
    </row>
    <row r="1512" spans="1:3" ht="17.55" customHeight="1" x14ac:dyDescent="0.45">
      <c r="A1512" t="s">
        <v>7599</v>
      </c>
      <c r="B1512" t="s">
        <v>7283</v>
      </c>
      <c r="C1512" t="s">
        <v>6792</v>
      </c>
    </row>
    <row r="1513" spans="1:3" ht="17.55" customHeight="1" x14ac:dyDescent="0.45">
      <c r="A1513" t="s">
        <v>7600</v>
      </c>
      <c r="B1513" t="s">
        <v>7530</v>
      </c>
      <c r="C1513" t="s">
        <v>6794</v>
      </c>
    </row>
    <row r="1514" spans="1:3" ht="17.55" customHeight="1" x14ac:dyDescent="0.45">
      <c r="A1514" t="s">
        <v>7601</v>
      </c>
      <c r="B1514" t="s">
        <v>7530</v>
      </c>
      <c r="C1514" t="s">
        <v>6796</v>
      </c>
    </row>
    <row r="1515" spans="1:3" ht="17.55" customHeight="1" x14ac:dyDescent="0.45">
      <c r="A1515" t="s">
        <v>7602</v>
      </c>
      <c r="B1515" t="s">
        <v>7530</v>
      </c>
      <c r="C1515" t="s">
        <v>6798</v>
      </c>
    </row>
    <row r="1516" spans="1:3" ht="17.55" customHeight="1" x14ac:dyDescent="0.45">
      <c r="A1516" t="s">
        <v>7603</v>
      </c>
      <c r="B1516" t="s">
        <v>7547</v>
      </c>
      <c r="C1516" t="s">
        <v>6800</v>
      </c>
    </row>
    <row r="1517" spans="1:3" ht="17.55" customHeight="1" x14ac:dyDescent="0.45">
      <c r="A1517" t="s">
        <v>7604</v>
      </c>
      <c r="B1517" t="s">
        <v>7283</v>
      </c>
      <c r="C1517" t="s">
        <v>6802</v>
      </c>
    </row>
    <row r="1518" spans="1:3" ht="17.55" customHeight="1" x14ac:dyDescent="0.45">
      <c r="A1518" t="s">
        <v>7605</v>
      </c>
      <c r="B1518" t="s">
        <v>7530</v>
      </c>
      <c r="C1518" t="s">
        <v>6804</v>
      </c>
    </row>
    <row r="1519" spans="1:3" ht="17.55" customHeight="1" x14ac:dyDescent="0.45">
      <c r="A1519" t="s">
        <v>7606</v>
      </c>
      <c r="B1519" t="s">
        <v>7530</v>
      </c>
      <c r="C1519" t="s">
        <v>6806</v>
      </c>
    </row>
    <row r="1520" spans="1:3" ht="17.55" customHeight="1" x14ac:dyDescent="0.45">
      <c r="A1520" t="s">
        <v>7607</v>
      </c>
      <c r="B1520" t="s">
        <v>7530</v>
      </c>
      <c r="C1520" t="s">
        <v>7608</v>
      </c>
    </row>
    <row r="1521" spans="1:3" ht="17.55" customHeight="1" x14ac:dyDescent="0.45">
      <c r="A1521" t="s">
        <v>7609</v>
      </c>
      <c r="B1521" t="s">
        <v>7530</v>
      </c>
      <c r="C1521" t="s">
        <v>6809</v>
      </c>
    </row>
    <row r="1522" spans="1:3" ht="17.55" customHeight="1" x14ac:dyDescent="0.45">
      <c r="A1522" t="s">
        <v>7610</v>
      </c>
      <c r="B1522" t="s">
        <v>7530</v>
      </c>
      <c r="C1522" t="s">
        <v>6811</v>
      </c>
    </row>
    <row r="1523" spans="1:3" ht="17.55" customHeight="1" x14ac:dyDescent="0.45">
      <c r="A1523" t="s">
        <v>7611</v>
      </c>
      <c r="B1523" t="s">
        <v>7530</v>
      </c>
      <c r="C1523" t="s">
        <v>7612</v>
      </c>
    </row>
    <row r="1524" spans="1:3" ht="17.55" customHeight="1" x14ac:dyDescent="0.45">
      <c r="A1524" t="s">
        <v>7613</v>
      </c>
      <c r="B1524" t="s">
        <v>7283</v>
      </c>
      <c r="C1524" t="s">
        <v>3116</v>
      </c>
    </row>
    <row r="1525" spans="1:3" ht="17.55" customHeight="1" x14ac:dyDescent="0.45">
      <c r="A1525" t="s">
        <v>7614</v>
      </c>
      <c r="B1525" t="s">
        <v>7219</v>
      </c>
      <c r="C1525" t="s">
        <v>3118</v>
      </c>
    </row>
    <row r="1526" spans="1:3" ht="17.55" customHeight="1" x14ac:dyDescent="0.45">
      <c r="A1526" t="s">
        <v>7615</v>
      </c>
      <c r="B1526" t="s">
        <v>7283</v>
      </c>
      <c r="C1526" t="s">
        <v>3120</v>
      </c>
    </row>
    <row r="1527" spans="1:3" ht="17.55" customHeight="1" x14ac:dyDescent="0.45">
      <c r="A1527" t="s">
        <v>7616</v>
      </c>
      <c r="B1527" t="s">
        <v>7283</v>
      </c>
      <c r="C1527" t="s">
        <v>3122</v>
      </c>
    </row>
    <row r="1528" spans="1:3" ht="17.55" customHeight="1" x14ac:dyDescent="0.45">
      <c r="A1528" t="s">
        <v>7617</v>
      </c>
      <c r="B1528" t="s">
        <v>7219</v>
      </c>
      <c r="C1528" t="s">
        <v>6818</v>
      </c>
    </row>
    <row r="1529" spans="1:3" ht="17.55" customHeight="1" x14ac:dyDescent="0.45">
      <c r="A1529" t="s">
        <v>7618</v>
      </c>
      <c r="B1529" t="s">
        <v>7283</v>
      </c>
      <c r="C1529" t="s">
        <v>7619</v>
      </c>
    </row>
    <row r="1530" spans="1:3" ht="17.55" customHeight="1" x14ac:dyDescent="0.45">
      <c r="A1530" t="s">
        <v>7620</v>
      </c>
      <c r="B1530" t="s">
        <v>7283</v>
      </c>
      <c r="C1530" t="s">
        <v>6821</v>
      </c>
    </row>
    <row r="1531" spans="1:3" ht="17.55" customHeight="1" x14ac:dyDescent="0.45">
      <c r="A1531" t="s">
        <v>7621</v>
      </c>
      <c r="B1531" t="s">
        <v>7283</v>
      </c>
      <c r="C1531" t="s">
        <v>6823</v>
      </c>
    </row>
    <row r="1532" spans="1:3" ht="17.55" customHeight="1" x14ac:dyDescent="0.45">
      <c r="A1532" t="s">
        <v>7622</v>
      </c>
      <c r="B1532" t="s">
        <v>7283</v>
      </c>
      <c r="C1532" t="s">
        <v>6825</v>
      </c>
    </row>
    <row r="1533" spans="1:3" ht="17.55" customHeight="1" x14ac:dyDescent="0.45">
      <c r="A1533" t="s">
        <v>7623</v>
      </c>
      <c r="B1533" t="s">
        <v>7283</v>
      </c>
      <c r="C1533" t="s">
        <v>7624</v>
      </c>
    </row>
    <row r="1534" spans="1:3" ht="17.55" customHeight="1" x14ac:dyDescent="0.45">
      <c r="A1534" t="s">
        <v>7625</v>
      </c>
      <c r="B1534" t="s">
        <v>7283</v>
      </c>
      <c r="C1534" t="s">
        <v>7626</v>
      </c>
    </row>
    <row r="1535" spans="1:3" ht="17.55" customHeight="1" x14ac:dyDescent="0.45">
      <c r="A1535" t="s">
        <v>7627</v>
      </c>
      <c r="B1535" t="s">
        <v>7283</v>
      </c>
      <c r="C1535" t="s">
        <v>6829</v>
      </c>
    </row>
    <row r="1536" spans="1:3" ht="17.55" customHeight="1" x14ac:dyDescent="0.45">
      <c r="A1536" t="s">
        <v>7628</v>
      </c>
      <c r="B1536" t="s">
        <v>7283</v>
      </c>
      <c r="C1536" t="s">
        <v>6831</v>
      </c>
    </row>
    <row r="1537" spans="1:3" ht="17.55" customHeight="1" x14ac:dyDescent="0.45">
      <c r="A1537" t="s">
        <v>7629</v>
      </c>
      <c r="B1537" t="s">
        <v>7283</v>
      </c>
      <c r="C1537" t="s">
        <v>3133</v>
      </c>
    </row>
    <row r="1538" spans="1:3" ht="17.55" customHeight="1" x14ac:dyDescent="0.45">
      <c r="A1538" t="s">
        <v>7630</v>
      </c>
      <c r="B1538" t="s">
        <v>7283</v>
      </c>
      <c r="C1538" t="s">
        <v>7631</v>
      </c>
    </row>
    <row r="1539" spans="1:3" ht="17.55" customHeight="1" x14ac:dyDescent="0.45">
      <c r="A1539" t="s">
        <v>7632</v>
      </c>
      <c r="B1539" t="s">
        <v>7531</v>
      </c>
      <c r="C1539" t="s">
        <v>6835</v>
      </c>
    </row>
    <row r="1540" spans="1:3" ht="17.55" customHeight="1" x14ac:dyDescent="0.45">
      <c r="A1540" t="s">
        <v>7633</v>
      </c>
      <c r="B1540" t="s">
        <v>7283</v>
      </c>
      <c r="C1540" t="s">
        <v>6837</v>
      </c>
    </row>
    <row r="1541" spans="1:3" ht="17.55" customHeight="1" x14ac:dyDescent="0.45">
      <c r="A1541" t="s">
        <v>7634</v>
      </c>
      <c r="B1541" t="s">
        <v>7283</v>
      </c>
      <c r="C1541" t="s">
        <v>6839</v>
      </c>
    </row>
    <row r="1542" spans="1:3" ht="17.55" customHeight="1" x14ac:dyDescent="0.45">
      <c r="A1542" t="s">
        <v>7635</v>
      </c>
      <c r="B1542" t="s">
        <v>7283</v>
      </c>
      <c r="C1542" t="s">
        <v>7636</v>
      </c>
    </row>
    <row r="1543" spans="1:3" ht="17.55" customHeight="1" x14ac:dyDescent="0.45">
      <c r="A1543" t="s">
        <v>7637</v>
      </c>
      <c r="B1543" t="s">
        <v>7283</v>
      </c>
      <c r="C1543" t="s">
        <v>6842</v>
      </c>
    </row>
    <row r="1544" spans="1:3" ht="17.55" customHeight="1" x14ac:dyDescent="0.45">
      <c r="A1544" t="s">
        <v>7638</v>
      </c>
      <c r="B1544" t="s">
        <v>7283</v>
      </c>
      <c r="C1544" t="s">
        <v>6844</v>
      </c>
    </row>
    <row r="1545" spans="1:3" ht="17.55" customHeight="1" x14ac:dyDescent="0.45">
      <c r="A1545" t="s">
        <v>7639</v>
      </c>
      <c r="B1545" t="s">
        <v>7283</v>
      </c>
      <c r="C1545" t="s">
        <v>6846</v>
      </c>
    </row>
    <row r="1546" spans="1:3" ht="17.55" customHeight="1" x14ac:dyDescent="0.45">
      <c r="A1546" t="s">
        <v>7640</v>
      </c>
      <c r="B1546" t="s">
        <v>7283</v>
      </c>
      <c r="C1546" t="s">
        <v>3141</v>
      </c>
    </row>
    <row r="1547" spans="1:3" ht="17.55" customHeight="1" x14ac:dyDescent="0.45">
      <c r="A1547" t="s">
        <v>7641</v>
      </c>
      <c r="B1547" t="s">
        <v>7283</v>
      </c>
      <c r="C1547" t="s">
        <v>6849</v>
      </c>
    </row>
    <row r="1548" spans="1:3" ht="17.55" customHeight="1" x14ac:dyDescent="0.45">
      <c r="A1548" t="s">
        <v>7642</v>
      </c>
      <c r="B1548" t="s">
        <v>7283</v>
      </c>
      <c r="C1548" t="s">
        <v>7643</v>
      </c>
    </row>
    <row r="1549" spans="1:3" ht="17.55" customHeight="1" x14ac:dyDescent="0.45">
      <c r="A1549" t="s">
        <v>6131</v>
      </c>
      <c r="B1549" t="s">
        <v>7109</v>
      </c>
      <c r="C1549" t="s">
        <v>7644</v>
      </c>
    </row>
    <row r="1550" spans="1:3" ht="17.55" customHeight="1" x14ac:dyDescent="0.45">
      <c r="A1550" t="s">
        <v>3142</v>
      </c>
      <c r="B1550" t="s">
        <v>7109</v>
      </c>
      <c r="C1550" t="s">
        <v>7437</v>
      </c>
    </row>
    <row r="1551" spans="1:3" ht="17.55" customHeight="1" x14ac:dyDescent="0.45">
      <c r="A1551" t="s">
        <v>3143</v>
      </c>
      <c r="B1551" t="s">
        <v>7109</v>
      </c>
      <c r="C1551" t="s">
        <v>7438</v>
      </c>
    </row>
    <row r="1552" spans="1:3" ht="17.55" customHeight="1" x14ac:dyDescent="0.45">
      <c r="A1552" t="s">
        <v>3144</v>
      </c>
      <c r="B1552" t="s">
        <v>7645</v>
      </c>
      <c r="C1552" t="s">
        <v>6656</v>
      </c>
    </row>
    <row r="1553" spans="1:3" ht="17.55" customHeight="1" x14ac:dyDescent="0.45">
      <c r="A1553" t="s">
        <v>3145</v>
      </c>
      <c r="B1553" t="s">
        <v>7645</v>
      </c>
      <c r="C1553" t="s">
        <v>7646</v>
      </c>
    </row>
    <row r="1554" spans="1:3" ht="17.55" customHeight="1" x14ac:dyDescent="0.45">
      <c r="A1554" t="s">
        <v>3146</v>
      </c>
      <c r="B1554" t="s">
        <v>7283</v>
      </c>
      <c r="C1554" t="s">
        <v>7647</v>
      </c>
    </row>
    <row r="1555" spans="1:3" ht="17.55" customHeight="1" x14ac:dyDescent="0.45">
      <c r="A1555" t="s">
        <v>7648</v>
      </c>
      <c r="B1555" t="s">
        <v>7648</v>
      </c>
      <c r="C1555" t="s">
        <v>7648</v>
      </c>
    </row>
    <row r="1556" spans="1:3" ht="17.55"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f222494-3cd9-44ab-bb31-0a5db79cd0bf">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A8CD924BEE37E42A99938C3DCB068D8" ma:contentTypeVersion="14" ma:contentTypeDescription="新しいドキュメントを作成します。" ma:contentTypeScope="" ma:versionID="c020183d86d1399f7a8fa3583d995566">
  <xsd:schema xmlns:xsd="http://www.w3.org/2001/XMLSchema" xmlns:xs="http://www.w3.org/2001/XMLSchema" xmlns:p="http://schemas.microsoft.com/office/2006/metadata/properties" xmlns:ns2="5f222494-3cd9-44ab-bb31-0a5db79cd0bf" xmlns:ns3="92c85782-91b6-4975-a634-e8e07eaefb77" targetNamespace="http://schemas.microsoft.com/office/2006/metadata/properties" ma:root="true" ma:fieldsID="0bdb698f90965a9dba3b265ba2ce3295" ns2:_="" ns3:_="">
    <xsd:import namespace="5f222494-3cd9-44ab-bb31-0a5db79cd0bf"/>
    <xsd:import namespace="92c85782-91b6-4975-a634-e8e07eaefb7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222494-3cd9-44ab-bb31-0a5db79cd0bf"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d50be40-834b-4c75-9e59-69d212f69a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068646-14FD-4EC6-861C-1A2A1D6B2BD8}">
  <ds:schemaRefs>
    <ds:schemaRef ds:uri="http://schemas.microsoft.com/sharepoint/v3/contenttype/forms"/>
  </ds:schemaRefs>
</ds:datastoreItem>
</file>

<file path=customXml/itemProps2.xml><?xml version="1.0" encoding="utf-8"?>
<ds:datastoreItem xmlns:ds="http://schemas.openxmlformats.org/officeDocument/2006/customXml" ds:itemID="{FE211F5C-972A-4B32-BDFF-AFBD7421D8A0}">
  <ds:schemaRefs>
    <ds:schemaRef ds:uri="http://schemas.openxmlformats.org/package/2006/metadata/core-properties"/>
    <ds:schemaRef ds:uri="5f222494-3cd9-44ab-bb31-0a5db79cd0bf"/>
    <ds:schemaRef ds:uri="92c85782-91b6-4975-a634-e8e07eaefb77"/>
    <ds:schemaRef ds:uri="http://purl.org/dc/terms/"/>
    <ds:schemaRef ds:uri="http://schemas.microsoft.com/office/2006/metadata/properties"/>
    <ds:schemaRef ds:uri="http://schemas.microsoft.com/office/2006/documentManagement/types"/>
    <ds:schemaRef ds:uri="http://purl.org/dc/elements/1.1/"/>
    <ds:schemaRef ds:uri="http://www.w3.org/XML/1998/namespace"/>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EF9822F1-7EEA-4228-B548-5B45C9A9DF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222494-3cd9-44ab-bb31-0a5db79cd0b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2025-07-24T00:20:14Z</cp:lastPrinted>
  <dcterms:created xsi:type="dcterms:W3CDTF">2019-06-05T06:28:00Z</dcterms:created>
  <dcterms:modified xsi:type="dcterms:W3CDTF">2025-11-27T08:21:13Z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0x0101003A8CD924BEE37E42A99938C3DCB068D8</vt:lpwstr>
  </property>
  <property fmtid="{D5CDD505-2E9C-101B-9397-08002B2CF9AE}" pid="4" name="MediaServiceImageTags">
    <vt:lpwstr/>
  </property>
</Properties>
</file>