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8_{D7A519F4-DE42-4A57-B62B-876E9081A97D}" xr6:coauthVersionLast="47" xr6:coauthVersionMax="47" xr10:uidLastSave="{00000000-0000-0000-0000-000000000000}"/>
  <bookViews>
    <workbookView xWindow="28680" yWindow="156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W34" i="10" s="1"/>
  <c r="BW35" i="10" s="1"/>
  <c r="BW36" i="10" s="1"/>
  <c r="BW37" i="10" s="1"/>
  <c r="BW38" i="10" s="1"/>
  <c r="BW39" i="10" s="1"/>
  <c r="BW40" i="10" s="1"/>
</calcChain>
</file>

<file path=xl/sharedStrings.xml><?xml version="1.0" encoding="utf-8"?>
<sst xmlns="http://schemas.openxmlformats.org/spreadsheetml/2006/main" count="1058" uniqueCount="557">
  <si>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</si>
  <si>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</si>
  <si>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</si>
  <si>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</si>
  <si>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</si>
  <si>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</si>
  <si>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</si>
  <si>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</si>
  <si>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</si>
  <si>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</si>
  <si>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</si>
  <si>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</si>
  <si>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</si>
  <si>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</si>
  <si>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</si>
  <si>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</si>
  <si>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</si>
  <si>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</si>
  <si>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</si>
  <si>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</si>
  <si>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</si>
  <si>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</si>
  <si>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</si>
  <si>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</si>
  <si>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</si>
  <si>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</si>
  <si>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</si>
  <si>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</si>
  <si>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</si>
  <si>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</si>
  <si>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</si>
  <si>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</si>
  <si>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</si>
  <si>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</si>
  <si>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</si>
  <si>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</si>
  <si>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</si>
  <si>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</si>
  <si>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</si>
  <si>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</si>
  <si>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</si>
  <si>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</si>
  <si>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</si>
  <si>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</si>
  <si>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</si>
  <si>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</si>
  <si>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</si>
  <si>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</si>
  <si>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</si>
  <si>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</si>
  <si>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</si>
  <si>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</si>
  <si>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</si>
  <si>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</si>
  <si>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</si>
  <si>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</si>
  <si>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</si>
  <si>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</si>
  <si>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</si>
  <si>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</si>
  <si>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</si>
  <si>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</si>
  <si>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</si>
  <si>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</si>
  <si>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</si>
  <si>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</si>
  <si>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</si>
  <si>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</si>
  <si>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</si>
  <si>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</si>
  <si>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</si>
  <si>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</si>
  <si>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</si>
  <si>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</si>
  <si>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</si>
  <si>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</si>
  <si>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</si>
  <si>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</si>
  <si>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</si>
  <si>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</si>
  <si>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</si>
  <si>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</si>
  <si>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</si>
  <si>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</si>
  <si>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</si>
  <si>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</si>
  <si>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</si>
  <si>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</si>
  <si>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</si>
  <si>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</si>
  <si>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</si>
  <si>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</si>
  <si>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</si>
  <si>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</si>
  <si>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泉南市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</si>
  <si>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</si>
  <si>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</si>
  <si>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</si>
  <si>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</si>
  <si>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</si>
  <si>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</si>
  <si>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</si>
  <si>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</si>
  <si>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</si>
  <si>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</si>
  <si>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</si>
  <si>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</si>
  <si>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</si>
  <si>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</si>
  <si>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</si>
  <si>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</si>
  <si>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</si>
  <si>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</si>
  <si>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</si>
  <si>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</si>
  <si>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</si>
  <si>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</si>
  <si>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</si>
  <si>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</si>
  <si>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</si>
  <si>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</si>
  <si>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</si>
  <si>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</si>
  <si>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</si>
  <si>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</si>
  <si>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</si>
  <si>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</si>
  <si>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</si>
  <si>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</si>
  <si>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</si>
  <si>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</si>
  <si>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</si>
  <si>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</si>
  <si>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</si>
  <si>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</si>
  <si>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</si>
  <si>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</si>
  <si>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</si>
  <si>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</si>
  <si>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</si>
  <si>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</si>
  <si>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</si>
  <si>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</si>
  <si>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</si>
  <si>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</si>
  <si>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</si>
  <si>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</si>
  <si>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</si>
  <si>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</si>
  <si>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</si>
  <si>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</si>
  <si>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</si>
  <si>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</si>
  <si>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</si>
  <si>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</si>
  <si>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</si>
  <si>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</si>
  <si>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</si>
  <si>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</si>
  <si>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</si>
  <si>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</si>
  <si>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</si>
  <si>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</si>
  <si>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</si>
  <si>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</si>
  <si>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</si>
  <si>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</si>
  <si>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</si>
  <si>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</si>
  <si>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</si>
  <si>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</si>
  <si>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</si>
  <si>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</si>
  <si>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</si>
  <si>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</si>
  <si>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</si>
  <si>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</si>
  <si>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</si>
  <si>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</si>
  <si>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</si>
  <si>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</si>
  <si>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</si>
  <si>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</si>
  <si>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</si>
  <si>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</si>
  <si>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</si>
  <si>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</si>
  <si>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</si>
  <si>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</si>
  <si>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</si>
  <si>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</si>
  <si>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</si>
  <si>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</si>
  <si>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</si>
  <si>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</si>
  <si>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</si>
  <si>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</si>
  <si>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</si>
  <si>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</si>
  <si>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</si>
  <si>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</si>
  <si>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</si>
  <si>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</si>
  <si>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大阪府泉南市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</si>
  <si>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</si>
  <si>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</si>
  <si>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</si>
  <si>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</si>
  <si>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</si>
  <si>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</si>
  <si>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</si>
  <si>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</si>
  <si>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</si>
  <si>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</si>
  <si>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</si>
  <si>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</si>
  <si>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</si>
  <si>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</si>
  <si>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</si>
  <si>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</si>
  <si>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</si>
  <si>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</si>
  <si>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</si>
  <si>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</si>
  <si>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</si>
  <si>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</si>
  <si>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</si>
  <si>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</si>
  <si>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</si>
  <si>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</si>
  <si>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</si>
  <si>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</si>
  <si>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</si>
  <si>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</si>
  <si>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</si>
  <si>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</si>
  <si>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</si>
  <si>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</si>
  <si>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</si>
  <si>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</si>
  <si>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</si>
  <si>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</si>
  <si>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</si>
  <si>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</si>
  <si>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</si>
  <si>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</si>
  <si>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</si>
  <si>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</si>
  <si>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</si>
  <si>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</si>
  <si>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</si>
  <si>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</si>
  <si>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</si>
  <si>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</si>
  <si>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</si>
  <si>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</si>
  <si>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</si>
  <si>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</si>
  <si>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</si>
  <si>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</si>
  <si>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</si>
  <si>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</si>
  <si>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</si>
  <si>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</si>
  <si>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</si>
  <si>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</si>
  <si>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</si>
  <si>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</si>
  <si>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</si>
  <si>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</si>
  <si>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</si>
  <si>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</si>
  <si>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</si>
  <si>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</si>
  <si>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</si>
  <si>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</si>
  <si>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</si>
  <si>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</si>
  <si>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</si>
  <si>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</si>
  <si>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</si>
  <si>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</si>
  <si>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</si>
  <si>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</si>
  <si>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</si>
  <si>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</si>
  <si>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</si>
  <si>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</si>
  <si>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</si>
  <si>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</si>
  <si>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</si>
  <si>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</si>
  <si>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</si>
  <si>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</si>
  <si>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</si>
  <si>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</si>
  <si>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</si>
  <si>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</si>
  <si>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</si>
  <si>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</si>
  <si>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</si>
  <si>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</si>
  <si>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</si>
  <si>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</si>
  <si>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</si>
  <si>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</si>
  <si>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</si>
  <si>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</si>
  <si>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</si>
  <si>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</si>
  <si>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</si>
  <si>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</si>
  <si>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</si>
  <si>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</si>
  <si>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</si>
  <si>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</si>
  <si>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</si>
  <si>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</si>
  <si>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</si>
  <si>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</si>
  <si>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</si>
  <si>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</si>
  <si>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</si>
  <si>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</si>
  <si>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</si>
  <si>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</si>
  <si>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</si>
  <si>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</si>
  <si>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</si>
  <si>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</si>
  <si>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</si>
  <si>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</si>
  <si>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</si>
  <si>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</si>
  <si>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</si>
  <si>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</si>
  <si>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</si>
  <si>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</si>
  <si>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</si>
  <si>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</si>
  <si>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</si>
  <si>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</si>
  <si>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</si>
  <si>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</si>
  <si>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</si>
  <si>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</si>
  <si>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</si>
  <si>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</si>
  <si>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</si>
  <si>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</si>
  <si>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</si>
  <si>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</si>
  <si>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</si>
  <si>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</si>
  <si>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大阪府泉南市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</si>
  <si>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</si>
  <si>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</si>
  <si>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</si>
  <si>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</si>
  <si>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</si>
  <si>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</si>
  <si>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</si>
  <si>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</si>
  <si>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</si>
  <si>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</si>
  <si>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</si>
  <si>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</si>
  <si>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</si>
  <si>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</si>
  <si>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</si>
  <si>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</si>
  <si>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</si>
  <si>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</si>
  <si>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</si>
  <si>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</si>
  <si>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</si>
  <si>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</si>
  <si>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</si>
  <si>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</si>
  <si>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</si>
  <si>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</si>
  <si>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</si>
  <si>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</si>
  <si>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</si>
  <si>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</si>
  <si>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</si>
  <si>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</si>
  <si>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</si>
  <si>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</si>
  <si>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</si>
  <si>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</si>
  <si>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</si>
  <si>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</si>
  <si>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</si>
  <si>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</si>
  <si>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</si>
  <si>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</si>
  <si>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</si>
  <si>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</si>
  <si>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</si>
  <si>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</si>
  <si>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</si>
  <si>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</si>
  <si>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</si>
  <si>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</si>
  <si>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</si>
  <si>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</si>
  <si>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</si>
  <si>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</si>
  <si>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</si>
  <si>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</si>
  <si>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</si>
  <si>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</si>
  <si>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</si>
  <si>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</si>
  <si>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</si>
  <si>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</si>
  <si>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</si>
  <si>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</si>
  <si>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</si>
  <si>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</si>
  <si>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</si>
  <si>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</si>
  <si>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</si>
  <si>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</si>
  <si>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</si>
  <si>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</si>
  <si>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</si>
  <si>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</si>
  <si>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</si>
  <si>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</si>
  <si>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</si>
  <si>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</si>
  <si>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</si>
  <si>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</si>
  <si>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</si>
  <si>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</si>
  <si>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</si>
  <si>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</si>
  <si>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</si>
  <si>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</si>
  <si>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</si>
  <si>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</si>
  <si>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</si>
  <si>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</si>
  <si>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</si>
  <si>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</si>
  <si>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</si>
  <si>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</si>
  <si>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</si>
  <si>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</si>
  <si>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</si>
  <si>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</si>
  <si>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</si>
  <si>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</si>
  <si>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</si>
  <si>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</si>
  <si>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</si>
  <si>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</si>
  <si>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</si>
  <si>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</si>
  <si>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</si>
  <si>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</si>
  <si>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</si>
  <si>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</si>
  <si>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</si>
  <si>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</si>
  <si>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</si>
  <si>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</si>
  <si>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</si>
  <si>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</si>
  <si>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</si>
  <si>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</si>
  <si>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</si>
  <si>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</si>
  <si>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</si>
  <si>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</si>
  <si>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</si>
  <si>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</si>
  <si>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</si>
  <si>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</si>
  <si>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</si>
  <si>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</si>
  <si>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</si>
  <si>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</si>
  <si>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</si>
  <si>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</si>
  <si>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</si>
  <si>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</si>
  <si>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</si>
  <si>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</si>
  <si>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</si>
  <si>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</si>
  <si>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</si>
  <si>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</si>
  <si>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</si>
  <si>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</si>
  <si>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</si>
  <si>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</si>
  <si>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</si>
  <si>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</si>
  <si>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</si>
  <si>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</si>
  <si>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</si>
  <si>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</si>
  <si>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</si>
  <si>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</si>
  <si>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</si>
  <si>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</si>
  <si>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</si>
  <si>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</si>
  <si>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</si>
  <si>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</si>
  <si>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</si>
  <si>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</si>
  <si>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</si>
  <si>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</si>
  <si>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</si>
  <si>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</si>
  <si>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</si>
  <si>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</si>
  <si>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</si>
  <si>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</si>
  <si>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</si>
  <si>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</si>
  <si>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</si>
  <si>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</si>
  <si>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</si>
  <si>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</si>
  <si>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1.27</t>
  </si>
  <si>
    <t>一般会計</t>
  </si>
  <si>
    <t>下水道事業会計</t>
  </si>
  <si>
    <t>介護保険事業特別会計</t>
  </si>
  <si>
    <t>後期高齢者医療事業特別会計</t>
  </si>
  <si>
    <t>国民健康保険事業特別会計</t>
  </si>
  <si>
    <t>公共用地取得事業特別会計</t>
  </si>
  <si>
    <t>その他会計（赤字）</t>
  </si>
  <si>
    <t>その他会計（黒字）</t>
  </si>
  <si>
    <t>R02</t>
    <phoneticPr fontId="5"/>
  </si>
  <si>
    <t>R03</t>
    <phoneticPr fontId="5"/>
  </si>
  <si>
    <t>R04</t>
    <phoneticPr fontId="5"/>
  </si>
  <si>
    <t>R05</t>
    <phoneticPr fontId="5"/>
  </si>
  <si>
    <t>R06</t>
    <phoneticPr fontId="5"/>
  </si>
  <si>
    <t>-</t>
    <phoneticPr fontId="2"/>
  </si>
  <si>
    <t>泉南清掃事務組合
（一般会計）</t>
    <phoneticPr fontId="2"/>
  </si>
  <si>
    <t>大阪府後期高齢者医療広域連合
（一般会計）</t>
    <phoneticPr fontId="2"/>
  </si>
  <si>
    <t>大阪府後期高齢者医療広域連合
（後期高齢者医療特別会計）</t>
    <phoneticPr fontId="2"/>
  </si>
  <si>
    <t>大阪広域水道企業団
（水道事業会計）</t>
    <phoneticPr fontId="2"/>
  </si>
  <si>
    <t>大阪広域水道企業団
（工業用水道事業会計）</t>
    <phoneticPr fontId="2"/>
  </si>
  <si>
    <t>泉州南消防組合
（一般会計）</t>
    <phoneticPr fontId="2"/>
  </si>
  <si>
    <t>大阪広域水道企業団水道事業会計
（市町村域水道事業）泉南水道事業</t>
    <phoneticPr fontId="2"/>
  </si>
  <si>
    <t>-</t>
    <phoneticPr fontId="2"/>
  </si>
  <si>
    <t>ふるさと泉南水なす基金</t>
    <phoneticPr fontId="2"/>
  </si>
  <si>
    <t>公共施設整備基金</t>
    <phoneticPr fontId="2"/>
  </si>
  <si>
    <t>地域福祉基金</t>
    <phoneticPr fontId="2"/>
  </si>
  <si>
    <t>緑化基金</t>
    <phoneticPr fontId="2"/>
  </si>
  <si>
    <t>ふるさと創生事業推進基金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</si>
</sst>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wrapText="1"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AC1C-45E2-ABC7-D658036ED2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11689</c:v>
                </c:pt>
                <c:pt idx="1">
                  <c:v>8269</c:v>
                </c:pt>
                <c:pt idx="2">
                  <c:v>11918</c:v>
                </c:pt>
                <c:pt idx="3">
                  <c:v>24865</c:v>
                </c:pt>
                <c:pt idx="4">
                  <c:v>21837</c:v>
                </c:pt>
              </c:numCache>
            </c:numRef>
          </c:val>
          <c:smooth val="0"/>
          <c:extLst>
            <c:ext xmlns:c16="http://schemas.microsoft.com/office/drawing/2014/chart" uri="{C3380CC4-5D6E-409C-BE32-E72D297353CC}">
              <c16:uniqueId val="{00000001-AC1C-45E2-ABC7-D658036ED28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2.82</c:v>
                </c:pt>
                <c:pt idx="1">
                  <c:v>4.9000000000000004</c:v>
                </c:pt>
                <c:pt idx="2">
                  <c:v>4.08</c:v>
                </c:pt>
                <c:pt idx="3">
                  <c:v>0.12</c:v>
                </c:pt>
                <c:pt idx="4">
                  <c:v>2.15</c:v>
                </c:pt>
              </c:numCache>
            </c:numRef>
          </c:val>
          <c:extLst>
            <c:ext xmlns:c16="http://schemas.microsoft.com/office/drawing/2014/chart" uri="{C3380CC4-5D6E-409C-BE32-E72D297353CC}">
              <c16:uniqueId val="{00000000-4F50-430D-8335-CE1107C7970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7.2</c:v>
                </c:pt>
                <c:pt idx="1">
                  <c:v>9.0299999999999994</c:v>
                </c:pt>
                <c:pt idx="2">
                  <c:v>10.93</c:v>
                </c:pt>
                <c:pt idx="3">
                  <c:v>13.5</c:v>
                </c:pt>
                <c:pt idx="4">
                  <c:v>11.9</c:v>
                </c:pt>
              </c:numCache>
            </c:numRef>
          </c:val>
          <c:extLst>
            <c:ext xmlns:c16="http://schemas.microsoft.com/office/drawing/2014/chart" uri="{C3380CC4-5D6E-409C-BE32-E72D297353CC}">
              <c16:uniqueId val="{00000001-4F50-430D-8335-CE1107C7970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c:v>
                </c:pt>
                <c:pt idx="1">
                  <c:v>4.46</c:v>
                </c:pt>
                <c:pt idx="2">
                  <c:v>2.0699999999999998</c:v>
                </c:pt>
                <c:pt idx="3">
                  <c:v>-1.27</c:v>
                </c:pt>
                <c:pt idx="4">
                  <c:v>0.7</c:v>
                </c:pt>
              </c:numCache>
            </c:numRef>
          </c:val>
          <c:smooth val="0"/>
          <c:extLst>
            <c:ext xmlns:c16="http://schemas.microsoft.com/office/drawing/2014/chart" uri="{C3380CC4-5D6E-409C-BE32-E72D297353CC}">
              <c16:uniqueId val="{00000002-4F50-430D-8335-CE1107C7970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4F7-4BA0-AD2B-2D188D4D88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4F7-4BA0-AD2B-2D188D4D88C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4F7-4BA0-AD2B-2D188D4D88C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4F7-4BA0-AD2B-2D188D4D88C6}"/>
            </c:ext>
          </c:extLst>
        </c:ser>
        <c:ser>
          <c:idx val="4"/>
          <c:order val="4"/>
          <c:tx>
            <c:strRef>
              <c:f>データシート!$A$31</c:f>
              <c:strCache>
                <c:ptCount val="1"/>
                <c:pt idx="0">
                  <c:v>公共用地取得事業特別会計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4F7-4BA0-AD2B-2D188D4D88C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0.69</c:v>
                </c:pt>
                <c:pt idx="2">
                  <c:v>#N/A</c:v>
                </c:pt>
                <c:pt idx="3">
                  <c:v>0.59</c:v>
                </c:pt>
                <c:pt idx="4">
                  <c:v>#N/A</c:v>
                </c:pt>
                <c:pt idx="5">
                  <c:v>0.13</c:v>
                </c:pt>
                <c:pt idx="6">
                  <c:v>#N/A</c:v>
                </c:pt>
                <c:pt idx="7">
                  <c:v>0.06</c:v>
                </c:pt>
                <c:pt idx="8">
                  <c:v>#N/A</c:v>
                </c:pt>
                <c:pt idx="9">
                  <c:v>0.04</c:v>
                </c:pt>
              </c:numCache>
            </c:numRef>
          </c:val>
          <c:extLst>
            <c:ext xmlns:c16="http://schemas.microsoft.com/office/drawing/2014/chart" uri="{C3380CC4-5D6E-409C-BE32-E72D297353CC}">
              <c16:uniqueId val="{00000005-04F7-4BA0-AD2B-2D188D4D88C6}"/>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0.09</c:v>
                </c:pt>
                <c:pt idx="2">
                  <c:v>#N/A</c:v>
                </c:pt>
                <c:pt idx="3">
                  <c:v>0.1</c:v>
                </c:pt>
                <c:pt idx="4">
                  <c:v>#N/A</c:v>
                </c:pt>
                <c:pt idx="5">
                  <c:v>0.19</c:v>
                </c:pt>
                <c:pt idx="6">
                  <c:v>#N/A</c:v>
                </c:pt>
                <c:pt idx="7">
                  <c:v>0.18</c:v>
                </c:pt>
                <c:pt idx="8">
                  <c:v>#N/A</c:v>
                </c:pt>
                <c:pt idx="9">
                  <c:v>0.23</c:v>
                </c:pt>
              </c:numCache>
            </c:numRef>
          </c:val>
          <c:extLst>
            <c:ext xmlns:c16="http://schemas.microsoft.com/office/drawing/2014/chart" uri="{C3380CC4-5D6E-409C-BE32-E72D297353CC}">
              <c16:uniqueId val="{00000006-04F7-4BA0-AD2B-2D188D4D88C6}"/>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2.1800000000000002</c:v>
                </c:pt>
                <c:pt idx="2">
                  <c:v>#N/A</c:v>
                </c:pt>
                <c:pt idx="3">
                  <c:v>2.52</c:v>
                </c:pt>
                <c:pt idx="4">
                  <c:v>#N/A</c:v>
                </c:pt>
                <c:pt idx="5">
                  <c:v>2.11</c:v>
                </c:pt>
                <c:pt idx="6">
                  <c:v>#N/A</c:v>
                </c:pt>
                <c:pt idx="7">
                  <c:v>1.65</c:v>
                </c:pt>
                <c:pt idx="8">
                  <c:v>#N/A</c:v>
                </c:pt>
                <c:pt idx="9">
                  <c:v>0.49</c:v>
                </c:pt>
              </c:numCache>
            </c:numRef>
          </c:val>
          <c:extLst>
            <c:ext xmlns:c16="http://schemas.microsoft.com/office/drawing/2014/chart" uri="{C3380CC4-5D6E-409C-BE32-E72D297353CC}">
              <c16:uniqueId val="{00000007-04F7-4BA0-AD2B-2D188D4D88C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0.55000000000000004</c:v>
                </c:pt>
                <c:pt idx="2">
                  <c:v>#N/A</c:v>
                </c:pt>
                <c:pt idx="3">
                  <c:v>0.81</c:v>
                </c:pt>
                <c:pt idx="4">
                  <c:v>#N/A</c:v>
                </c:pt>
                <c:pt idx="5">
                  <c:v>1.1599999999999999</c:v>
                </c:pt>
                <c:pt idx="6">
                  <c:v>#N/A</c:v>
                </c:pt>
                <c:pt idx="7">
                  <c:v>0.72</c:v>
                </c:pt>
                <c:pt idx="8">
                  <c:v>#N/A</c:v>
                </c:pt>
                <c:pt idx="9">
                  <c:v>1.74</c:v>
                </c:pt>
              </c:numCache>
            </c:numRef>
          </c:val>
          <c:extLst>
            <c:ext xmlns:c16="http://schemas.microsoft.com/office/drawing/2014/chart" uri="{C3380CC4-5D6E-409C-BE32-E72D297353CC}">
              <c16:uniqueId val="{00000008-04F7-4BA0-AD2B-2D188D4D88C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2.82</c:v>
                </c:pt>
                <c:pt idx="2">
                  <c:v>#N/A</c:v>
                </c:pt>
                <c:pt idx="3">
                  <c:v>4.8899999999999997</c:v>
                </c:pt>
                <c:pt idx="4">
                  <c:v>#N/A</c:v>
                </c:pt>
                <c:pt idx="5">
                  <c:v>4.07</c:v>
                </c:pt>
                <c:pt idx="6">
                  <c:v>#N/A</c:v>
                </c:pt>
                <c:pt idx="7">
                  <c:v>0.12</c:v>
                </c:pt>
                <c:pt idx="8">
                  <c:v>#N/A</c:v>
                </c:pt>
                <c:pt idx="9">
                  <c:v>2.14</c:v>
                </c:pt>
              </c:numCache>
            </c:numRef>
          </c:val>
          <c:extLst>
            <c:ext xmlns:c16="http://schemas.microsoft.com/office/drawing/2014/chart" uri="{C3380CC4-5D6E-409C-BE32-E72D297353CC}">
              <c16:uniqueId val="{00000009-04F7-4BA0-AD2B-2D188D4D88C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1947</c:v>
                </c:pt>
                <c:pt idx="5">
                  <c:v>2043</c:v>
                </c:pt>
                <c:pt idx="8">
                  <c:v>1966</c:v>
                </c:pt>
                <c:pt idx="11">
                  <c:v>1940</c:v>
                </c:pt>
                <c:pt idx="14">
                  <c:v>1864</c:v>
                </c:pt>
              </c:numCache>
            </c:numRef>
          </c:val>
          <c:extLst>
            <c:ext xmlns:c16="http://schemas.microsoft.com/office/drawing/2014/chart" uri="{C3380CC4-5D6E-409C-BE32-E72D297353CC}">
              <c16:uniqueId val="{00000000-C586-47F4-A5CB-C90625D9E80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86-47F4-A5CB-C90625D9E80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78</c:v>
                </c:pt>
                <c:pt idx="3">
                  <c:v>78</c:v>
                </c:pt>
                <c:pt idx="6">
                  <c:v>78</c:v>
                </c:pt>
                <c:pt idx="9">
                  <c:v>0</c:v>
                </c:pt>
                <c:pt idx="12">
                  <c:v>0</c:v>
                </c:pt>
              </c:numCache>
            </c:numRef>
          </c:val>
          <c:extLst>
            <c:ext xmlns:c16="http://schemas.microsoft.com/office/drawing/2014/chart" uri="{C3380CC4-5D6E-409C-BE32-E72D297353CC}">
              <c16:uniqueId val="{00000002-C586-47F4-A5CB-C90625D9E80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249</c:v>
                </c:pt>
                <c:pt idx="3">
                  <c:v>253</c:v>
                </c:pt>
                <c:pt idx="6">
                  <c:v>241</c:v>
                </c:pt>
                <c:pt idx="9">
                  <c:v>217</c:v>
                </c:pt>
                <c:pt idx="12">
                  <c:v>159</c:v>
                </c:pt>
              </c:numCache>
            </c:numRef>
          </c:val>
          <c:extLst>
            <c:ext xmlns:c16="http://schemas.microsoft.com/office/drawing/2014/chart" uri="{C3380CC4-5D6E-409C-BE32-E72D297353CC}">
              <c16:uniqueId val="{00000003-C586-47F4-A5CB-C90625D9E80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252</c:v>
                </c:pt>
                <c:pt idx="3">
                  <c:v>279</c:v>
                </c:pt>
                <c:pt idx="6">
                  <c:v>250</c:v>
                </c:pt>
                <c:pt idx="9">
                  <c:v>201</c:v>
                </c:pt>
                <c:pt idx="12">
                  <c:v>238</c:v>
                </c:pt>
              </c:numCache>
            </c:numRef>
          </c:val>
          <c:extLst>
            <c:ext xmlns:c16="http://schemas.microsoft.com/office/drawing/2014/chart" uri="{C3380CC4-5D6E-409C-BE32-E72D297353CC}">
              <c16:uniqueId val="{00000004-C586-47F4-A5CB-C90625D9E80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86-47F4-A5CB-C90625D9E80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86-47F4-A5CB-C90625D9E80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2529</c:v>
                </c:pt>
                <c:pt idx="3">
                  <c:v>2582</c:v>
                </c:pt>
                <c:pt idx="6">
                  <c:v>2593</c:v>
                </c:pt>
                <c:pt idx="9">
                  <c:v>2472</c:v>
                </c:pt>
                <c:pt idx="12">
                  <c:v>2406</c:v>
                </c:pt>
              </c:numCache>
            </c:numRef>
          </c:val>
          <c:extLst>
            <c:ext xmlns:c16="http://schemas.microsoft.com/office/drawing/2014/chart" uri="{C3380CC4-5D6E-409C-BE32-E72D297353CC}">
              <c16:uniqueId val="{00000007-C586-47F4-A5CB-C90625D9E80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1161</c:v>
                </c:pt>
                <c:pt idx="2">
                  <c:v>#N/A</c:v>
                </c:pt>
                <c:pt idx="3">
                  <c:v>#N/A</c:v>
                </c:pt>
                <c:pt idx="4">
                  <c:v>1149</c:v>
                </c:pt>
                <c:pt idx="5">
                  <c:v>#N/A</c:v>
                </c:pt>
                <c:pt idx="6">
                  <c:v>#N/A</c:v>
                </c:pt>
                <c:pt idx="7">
                  <c:v>1196</c:v>
                </c:pt>
                <c:pt idx="8">
                  <c:v>#N/A</c:v>
                </c:pt>
                <c:pt idx="9">
                  <c:v>#N/A</c:v>
                </c:pt>
                <c:pt idx="10">
                  <c:v>950</c:v>
                </c:pt>
                <c:pt idx="11">
                  <c:v>#N/A</c:v>
                </c:pt>
                <c:pt idx="12">
                  <c:v>#N/A</c:v>
                </c:pt>
                <c:pt idx="13">
                  <c:v>939</c:v>
                </c:pt>
                <c:pt idx="14">
                  <c:v>#N/A</c:v>
                </c:pt>
              </c:numCache>
            </c:numRef>
          </c:val>
          <c:smooth val="0"/>
          <c:extLst>
            <c:ext xmlns:c16="http://schemas.microsoft.com/office/drawing/2014/chart" uri="{C3380CC4-5D6E-409C-BE32-E72D297353CC}">
              <c16:uniqueId val="{00000008-C586-47F4-A5CB-C90625D9E80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18635</c:v>
                </c:pt>
                <c:pt idx="5">
                  <c:v>18072</c:v>
                </c:pt>
                <c:pt idx="8">
                  <c:v>17033</c:v>
                </c:pt>
                <c:pt idx="11">
                  <c:v>15924</c:v>
                </c:pt>
                <c:pt idx="14">
                  <c:v>14830</c:v>
                </c:pt>
              </c:numCache>
            </c:numRef>
          </c:val>
          <c:extLst>
            <c:ext xmlns:c16="http://schemas.microsoft.com/office/drawing/2014/chart" uri="{C3380CC4-5D6E-409C-BE32-E72D297353CC}">
              <c16:uniqueId val="{00000000-9E83-4D5C-A024-B112601350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4133</c:v>
                </c:pt>
                <c:pt idx="5">
                  <c:v>3188</c:v>
                </c:pt>
                <c:pt idx="8">
                  <c:v>2464</c:v>
                </c:pt>
                <c:pt idx="11">
                  <c:v>2433</c:v>
                </c:pt>
                <c:pt idx="14">
                  <c:v>2517</c:v>
                </c:pt>
              </c:numCache>
            </c:numRef>
          </c:val>
          <c:extLst>
            <c:ext xmlns:c16="http://schemas.microsoft.com/office/drawing/2014/chart" uri="{C3380CC4-5D6E-409C-BE32-E72D297353CC}">
              <c16:uniqueId val="{00000001-9E83-4D5C-A024-B112601350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4594</c:v>
                </c:pt>
                <c:pt idx="5">
                  <c:v>5846</c:v>
                </c:pt>
                <c:pt idx="8">
                  <c:v>6492</c:v>
                </c:pt>
                <c:pt idx="11">
                  <c:v>7061</c:v>
                </c:pt>
                <c:pt idx="14">
                  <c:v>7313</c:v>
                </c:pt>
              </c:numCache>
            </c:numRef>
          </c:val>
          <c:extLst>
            <c:ext xmlns:c16="http://schemas.microsoft.com/office/drawing/2014/chart" uri="{C3380CC4-5D6E-409C-BE32-E72D297353CC}">
              <c16:uniqueId val="{00000002-9E83-4D5C-A024-B112601350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83-4D5C-A024-B112601350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83-4D5C-A024-B112601350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83-4D5C-A024-B112601350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3768</c:v>
                </c:pt>
                <c:pt idx="3">
                  <c:v>3684</c:v>
                </c:pt>
                <c:pt idx="6">
                  <c:v>3577</c:v>
                </c:pt>
                <c:pt idx="9">
                  <c:v>3586</c:v>
                </c:pt>
                <c:pt idx="12">
                  <c:v>3218</c:v>
                </c:pt>
              </c:numCache>
            </c:numRef>
          </c:val>
          <c:extLst>
            <c:ext xmlns:c16="http://schemas.microsoft.com/office/drawing/2014/chart" uri="{C3380CC4-5D6E-409C-BE32-E72D297353CC}">
              <c16:uniqueId val="{00000006-9E83-4D5C-A024-B112601350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1350</c:v>
                </c:pt>
                <c:pt idx="3">
                  <c:v>1136</c:v>
                </c:pt>
                <c:pt idx="6">
                  <c:v>967</c:v>
                </c:pt>
                <c:pt idx="9">
                  <c:v>906</c:v>
                </c:pt>
                <c:pt idx="12">
                  <c:v>960</c:v>
                </c:pt>
              </c:numCache>
            </c:numRef>
          </c:val>
          <c:extLst>
            <c:ext xmlns:c16="http://schemas.microsoft.com/office/drawing/2014/chart" uri="{C3380CC4-5D6E-409C-BE32-E72D297353CC}">
              <c16:uniqueId val="{00000007-9E83-4D5C-A024-B112601350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4108</c:v>
                </c:pt>
                <c:pt idx="3">
                  <c:v>3302</c:v>
                </c:pt>
                <c:pt idx="6">
                  <c:v>2415</c:v>
                </c:pt>
                <c:pt idx="9">
                  <c:v>2150</c:v>
                </c:pt>
                <c:pt idx="12">
                  <c:v>2200</c:v>
                </c:pt>
              </c:numCache>
            </c:numRef>
          </c:val>
          <c:extLst>
            <c:ext xmlns:c16="http://schemas.microsoft.com/office/drawing/2014/chart" uri="{C3380CC4-5D6E-409C-BE32-E72D297353CC}">
              <c16:uniqueId val="{00000008-9E83-4D5C-A024-B112601350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156</c:v>
                </c:pt>
                <c:pt idx="3">
                  <c:v>78</c:v>
                </c:pt>
                <c:pt idx="6">
                  <c:v>0</c:v>
                </c:pt>
                <c:pt idx="9">
                  <c:v>0</c:v>
                </c:pt>
                <c:pt idx="12">
                  <c:v>0</c:v>
                </c:pt>
              </c:numCache>
            </c:numRef>
          </c:val>
          <c:extLst>
            <c:ext xmlns:c16="http://schemas.microsoft.com/office/drawing/2014/chart" uri="{C3380CC4-5D6E-409C-BE32-E72D297353CC}">
              <c16:uniqueId val="{00000009-9E83-4D5C-A024-B112601350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28254</c:v>
                </c:pt>
                <c:pt idx="3">
                  <c:v>27170</c:v>
                </c:pt>
                <c:pt idx="6">
                  <c:v>25329</c:v>
                </c:pt>
                <c:pt idx="9">
                  <c:v>23940</c:v>
                </c:pt>
                <c:pt idx="12">
                  <c:v>22423</c:v>
                </c:pt>
              </c:numCache>
            </c:numRef>
          </c:val>
          <c:extLst>
            <c:ext xmlns:c16="http://schemas.microsoft.com/office/drawing/2014/chart" uri="{C3380CC4-5D6E-409C-BE32-E72D297353CC}">
              <c16:uniqueId val="{0000000A-9E83-4D5C-A024-B112601350C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10274</c:v>
                </c:pt>
                <c:pt idx="2">
                  <c:v>#N/A</c:v>
                </c:pt>
                <c:pt idx="3">
                  <c:v>#N/A</c:v>
                </c:pt>
                <c:pt idx="4">
                  <c:v>8263</c:v>
                </c:pt>
                <c:pt idx="5">
                  <c:v>#N/A</c:v>
                </c:pt>
                <c:pt idx="6">
                  <c:v>#N/A</c:v>
                </c:pt>
                <c:pt idx="7">
                  <c:v>6299</c:v>
                </c:pt>
                <c:pt idx="8">
                  <c:v>#N/A</c:v>
                </c:pt>
                <c:pt idx="9">
                  <c:v>#N/A</c:v>
                </c:pt>
                <c:pt idx="10">
                  <c:v>5165</c:v>
                </c:pt>
                <c:pt idx="11">
                  <c:v>#N/A</c:v>
                </c:pt>
                <c:pt idx="12">
                  <c:v>#N/A</c:v>
                </c:pt>
                <c:pt idx="13">
                  <c:v>4141</c:v>
                </c:pt>
                <c:pt idx="14">
                  <c:v>#N/A</c:v>
                </c:pt>
              </c:numCache>
            </c:numRef>
          </c:val>
          <c:smooth val="0"/>
          <c:extLst>
            <c:ext xmlns:c16="http://schemas.microsoft.com/office/drawing/2014/chart" uri="{C3380CC4-5D6E-409C-BE32-E72D297353CC}">
              <c16:uniqueId val="{0000000B-9E83-4D5C-A024-B112601350C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1537</c:v>
                </c:pt>
                <c:pt idx="1">
                  <c:v>1913</c:v>
                </c:pt>
                <c:pt idx="2">
                  <c:v>1721</c:v>
                </c:pt>
              </c:numCache>
            </c:numRef>
          </c:val>
          <c:extLst>
            <c:ext xmlns:c16="http://schemas.microsoft.com/office/drawing/2014/chart" uri="{C3380CC4-5D6E-409C-BE32-E72D297353CC}">
              <c16:uniqueId val="{00000000-44D3-404B-BACA-2DA9FC38C63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1627</c:v>
                </c:pt>
                <c:pt idx="1">
                  <c:v>1672</c:v>
                </c:pt>
                <c:pt idx="2">
                  <c:v>1734</c:v>
                </c:pt>
              </c:numCache>
            </c:numRef>
          </c:val>
          <c:extLst>
            <c:ext xmlns:c16="http://schemas.microsoft.com/office/drawing/2014/chart" uri="{C3380CC4-5D6E-409C-BE32-E72D297353CC}">
              <c16:uniqueId val="{00000001-44D3-404B-BACA-2DA9FC38C63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3328</c:v>
                </c:pt>
                <c:pt idx="1">
                  <c:v>3476</c:v>
                </c:pt>
                <c:pt idx="2">
                  <c:v>3858</c:v>
                </c:pt>
              </c:numCache>
            </c:numRef>
          </c:val>
          <c:extLst>
            <c:ext xmlns:c16="http://schemas.microsoft.com/office/drawing/2014/chart" uri="{C3380CC4-5D6E-409C-BE32-E72D297353CC}">
              <c16:uniqueId val="{00000002-44D3-404B-BACA-2DA9FC38C63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元利償還金の減少等により、実質公債費比率の分子は前年度から減少した。その結果、三か年平均の令和</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年度の実質公債費比率は</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8.1</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％となり、前年度と比較して、</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今後も地方債の発行に当たっては、十分な検討を行い、公債費の適正化に取り組んでいく。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一般会計等に係る地方債現在高の減、対象職員が減少したことによる退職手当負担金見込額の減、ふるさと納税の増加等に伴うふるさと泉南水なす基金の増による充当可能基金の増加等により、将来負担比率の分子は減少した。これにより、令和</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年度の将来負担比率は</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31.7</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％となり、前年度と比較して、</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9.2</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しかし、地方債現在高が多額であることから、将来負担比率は類似団体内平均値を大きく上回っている中、今後も後年度への負担を軽減するべく、地方債の発行に当たっては十分な検討を行う。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大阪府泉南市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基金全体では、前年度末から</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252</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ている。これは、主にふるさと納税に係る寄附金をふるさと泉南水なす基金に積立てたことや、将来の臨時財政対策債の償還の備えとして地方交付税で臨時的に措置された臨時財政対策債償還基金費を公債費管理基金に積立てたことが要因である。</a:t>
          </a: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近年では、ふるさと寄附が飛躍的に伸長していることで、ふるさと泉南水なす基金が最も増加率が大きい。</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突発的な行政需要に備え、財政調整基金への積立てを継続するとともに、ふるさと泉南水なす基金については、寄附者の思いを反映するべく、有効に活用していく。その他の基金についても、目的に応じ有効に活用するが、取崩しは必要最小限となるよう努める。</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・ふるさと泉南水なす基金：ふるさと納税に係る寄附金を財源とした、寄附者の希望する各種事業（教育環境の整備や子育て環境の整備に関する事業等）に要する経費</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・公共施設整備基金：公用又は公共用に供する施設の整備に要する経費</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・地域福祉基金：在宅福祉の普及及び向上、健康及び生きがいづくりの推進、ボランティア活動の活発化に係る事業に要する経費</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・緑化基金：公用又は公共用に供する施設の緑化に要する経費、緑化推進条例の運用に要する経費、緑化思想の啓発及び普及に必要な経費</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・ふるさと創生事業推進基金：緑化・環境美化事業や文化振興事業、国際交流事業等に要する経費</a:t>
          </a: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・ふるさと泉南水なす基金：基金活用事業に充当するため</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806</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百万円を取崩した一方で、ふるさと納税に係る寄附金</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1,192</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百万円を積立てたことで増加。</a:t>
          </a: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・公共施設整備基金：土地売却収入等で</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百万円を積立てたことで増加。</a:t>
          </a: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・地域福祉基金：運用収益</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百万円を積立てた一方で、基金活用事業に充当するため</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百万円を取崩したことで減少。</a:t>
          </a: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・緑化基金：運用収益</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百万円を積立てた一方で、基金活用事業に充当するため</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百万円を取崩したことで減少。</a:t>
          </a: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・ふるさと創生事業推進基金：増減なし。</a:t>
          </a: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・各基金条例に基づき、適正に積立てや運用を行い、また、取崩しは必要最小限とすることで、基金残高の確保に努める。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前年度繰越金の一部等</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百万円を積立てたが、定年延長による影響を平準化するために計画的に積立をしていた積立金</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200</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百万円を取崩したことで減少。</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標準財政規模の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程度の残高を維持するために、年度間収支の平準化を図り、計画的に積立てを行っていく。</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公債費に充当するため</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38</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百万円取り崩したが、交付税の追加算定による臨時財政対策債償還基金費等</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100</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百万円積み立てたことで増加。</a:t>
          </a: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健全な財政運営を維持していくために、適正な残高の確保に努める。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58,145
56,989
48.98
28,785,969
28,455,936
310,369
14,463,932
22,422,980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社会福祉関連経費の増加に伴い近年低下傾向にあり、前年度から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低下しているものの、類似団体内平均値同水準で推移している。</a:t>
          </a:r>
        </a:p>
        <a:p>
          <a:r>
            <a:rPr kumimoji="1" lang="ja-JP" altLang="en-US" sz="1300">
              <a:latin typeface="ＭＳ Ｐゴシック" panose="020B0600070205080204" pitchFamily="50" charset="-128"/>
              <a:ea typeface="ＭＳ Ｐゴシック" panose="020B0600070205080204" pitchFamily="50" charset="-128"/>
            </a:rPr>
            <a:t>　今後も、歳出削減、地方税の徴収強化等の取組みを通じて、財政基盤の強化に努める。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45508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5292</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136525</xdr:rowOff>
    </xdr:from>
    <xdr:to>
      <xdr:col>15</xdr:col>
      <xdr:colOff>82550</xdr:colOff>
      <xdr:row>42</xdr:row>
      <xdr:rowOff>5292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6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96308</xdr:rowOff>
    </xdr:from>
    <xdr:to>
      <xdr:col>11</xdr:col>
      <xdr:colOff>31750</xdr:colOff>
      <xdr:row>41</xdr:row>
      <xdr:rowOff>136525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257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138235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85725</xdr:rowOff>
    </xdr:from>
    <xdr:to>
      <xdr:col>11</xdr:col>
      <xdr:colOff>82550</xdr:colOff>
      <xdr:row>42</xdr:row>
      <xdr:rowOff>15875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普通交付税や地方消費税交付金等が増額となったことにより、経常一般財源等が増加し、前年度から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しかし、公債費の負担が大きい等の要因により、類似団体内平均値を上回る水準で推移している。今後も地方債の発行に当たっては十分な検討を行い、経常経費の縮減に努める。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145415</xdr:rowOff>
    </xdr:from>
    <xdr:to>
      <xdr:col>23</xdr:col>
      <xdr:colOff>133350</xdr:colOff>
      <xdr:row>66</xdr:row>
      <xdr:rowOff>154940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289665"/>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121285</xdr:rowOff>
    </xdr:from>
    <xdr:to>
      <xdr:col>19</xdr:col>
      <xdr:colOff>133350</xdr:colOff>
      <xdr:row>66</xdr:row>
      <xdr:rowOff>154940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265535"/>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65</xdr:row>
      <xdr:rowOff>121285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63910"/>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162560</xdr:rowOff>
    </xdr:from>
    <xdr:to>
      <xdr:col>11</xdr:col>
      <xdr:colOff>31750</xdr:colOff>
      <xdr:row>65</xdr:row>
      <xdr:rowOff>66993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63910"/>
          <a:ext cx="889000" cy="2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94615</xdr:rowOff>
    </xdr:from>
    <xdr:to>
      <xdr:col>23</xdr:col>
      <xdr:colOff>184150</xdr:colOff>
      <xdr:row>66</xdr:row>
      <xdr:rowOff>24765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66692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1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104140</xdr:rowOff>
    </xdr:from>
    <xdr:to>
      <xdr:col>19</xdr:col>
      <xdr:colOff>184150</xdr:colOff>
      <xdr:row>67</xdr:row>
      <xdr:rowOff>34290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19067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50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70485</xdr:rowOff>
    </xdr:from>
    <xdr:to>
      <xdr:col>15</xdr:col>
      <xdr:colOff>133350</xdr:colOff>
      <xdr:row>66</xdr:row>
      <xdr:rowOff>635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156862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16193</xdr:rowOff>
    </xdr:from>
    <xdr:to>
      <xdr:col>7</xdr:col>
      <xdr:colOff>31750</xdr:colOff>
      <xdr:row>65</xdr:row>
      <xdr:rowOff>117793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102570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4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保育所事業に係る指定管理料等による物件費の減はあるものの、職員給による人件費の増により、前年度から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類似団体内平均値を下回っているが、人件費が増加傾向にあるため、今後も業務の見直しや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推進により、多様な行政需要に対応できる体制整備を進めつつ、適正な職員配置に取り組む。</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150281</xdr:rowOff>
    </xdr:from>
    <xdr:to>
      <xdr:col>23</xdr:col>
      <xdr:colOff>133350</xdr:colOff>
      <xdr:row>80</xdr:row>
      <xdr:rowOff>161739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66281"/>
          <a:ext cx="838200" cy="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113644</xdr:rowOff>
    </xdr:from>
    <xdr:to>
      <xdr:col>19</xdr:col>
      <xdr:colOff>133350</xdr:colOff>
      <xdr:row>80</xdr:row>
      <xdr:rowOff>150281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29644"/>
          <a:ext cx="889000" cy="3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100084</xdr:rowOff>
    </xdr:from>
    <xdr:to>
      <xdr:col>15</xdr:col>
      <xdr:colOff>82550</xdr:colOff>
      <xdr:row>80</xdr:row>
      <xdr:rowOff>113644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16084"/>
          <a:ext cx="889000" cy="1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67690</xdr:rowOff>
    </xdr:from>
    <xdr:to>
      <xdr:col>11</xdr:col>
      <xdr:colOff>31750</xdr:colOff>
      <xdr:row>80</xdr:row>
      <xdr:rowOff>100084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83690"/>
          <a:ext cx="889000" cy="3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110939</xdr:rowOff>
    </xdr:from>
    <xdr:to>
      <xdr:col>23</xdr:col>
      <xdr:colOff>184150</xdr:colOff>
      <xdr:row>81</xdr:row>
      <xdr:rowOff>41089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2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127466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72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99481</xdr:rowOff>
    </xdr:from>
    <xdr:to>
      <xdr:col>19</xdr:col>
      <xdr:colOff>184150</xdr:colOff>
      <xdr:row>81</xdr:row>
      <xdr:rowOff>29631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1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39808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84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62844</xdr:rowOff>
    </xdr:from>
    <xdr:to>
      <xdr:col>15</xdr:col>
      <xdr:colOff>133350</xdr:colOff>
      <xdr:row>80</xdr:row>
      <xdr:rowOff>164444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7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3171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4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49284</xdr:rowOff>
    </xdr:from>
    <xdr:to>
      <xdr:col>11</xdr:col>
      <xdr:colOff>82550</xdr:colOff>
      <xdr:row>80</xdr:row>
      <xdr:rowOff>150884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161061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3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16890</xdr:rowOff>
    </xdr:from>
    <xdr:to>
      <xdr:col>7</xdr:col>
      <xdr:colOff>31750</xdr:colOff>
      <xdr:row>80</xdr:row>
      <xdr:rowOff>118490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3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128667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01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職員構造に大きな変動はないが、令和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日よりわたりを是正したことにより前年度から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ポイント減少し、類似団体内平均値を下回っている。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類似団体の動向及び財政状況を鑑みて、計画的な採用や適切な人員配置に取り組む。</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79829</xdr:rowOff>
    </xdr:from>
    <xdr:to>
      <xdr:col>81</xdr:col>
      <xdr:colOff>44450</xdr:colOff>
      <xdr:row>84</xdr:row>
      <xdr:rowOff>48079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3967279"/>
          <a:ext cx="8382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47171</xdr:rowOff>
    </xdr:from>
    <xdr:to>
      <xdr:col>77</xdr:col>
      <xdr:colOff>44450</xdr:colOff>
      <xdr:row>84</xdr:row>
      <xdr:rowOff>48079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277521"/>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47171</xdr:rowOff>
    </xdr:from>
    <xdr:to>
      <xdr:col>72</xdr:col>
      <xdr:colOff>203200</xdr:colOff>
      <xdr:row>83</xdr:row>
      <xdr:rowOff>47171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2775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47171</xdr:rowOff>
    </xdr:from>
    <xdr:to>
      <xdr:col>68</xdr:col>
      <xdr:colOff>152400</xdr:colOff>
      <xdr:row>83</xdr:row>
      <xdr:rowOff>64407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2775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29029</xdr:rowOff>
    </xdr:from>
    <xdr:to>
      <xdr:col>81</xdr:col>
      <xdr:colOff>95250</xdr:colOff>
      <xdr:row>81</xdr:row>
      <xdr:rowOff>130629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45556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168729</xdr:rowOff>
    </xdr:from>
    <xdr:to>
      <xdr:col>77</xdr:col>
      <xdr:colOff>95250</xdr:colOff>
      <xdr:row>84</xdr:row>
      <xdr:rowOff>98879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109056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6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167821</xdr:rowOff>
    </xdr:from>
    <xdr:to>
      <xdr:col>73</xdr:col>
      <xdr:colOff>44450</xdr:colOff>
      <xdr:row>83</xdr:row>
      <xdr:rowOff>97971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108148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167821</xdr:rowOff>
    </xdr:from>
    <xdr:to>
      <xdr:col>68</xdr:col>
      <xdr:colOff>203200</xdr:colOff>
      <xdr:row>83</xdr:row>
      <xdr:rowOff>97971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108148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職員数が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名減少したことにより、人口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人当たりの職員数は、前年度から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類似団体内平均値を下回る水準で推移しているが、今後も、業務の見直しや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推進により、多様な行政需要に対応できる体制整備を進めつつ、適正な職員配置に取り組む。</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20849</xdr:rowOff>
    </xdr:from>
    <xdr:to>
      <xdr:col>81</xdr:col>
      <xdr:colOff>44450</xdr:colOff>
      <xdr:row>61</xdr:row>
      <xdr:rowOff>24871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479299"/>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140018</xdr:rowOff>
    </xdr:from>
    <xdr:to>
      <xdr:col>77</xdr:col>
      <xdr:colOff>44450</xdr:colOff>
      <xdr:row>61</xdr:row>
      <xdr:rowOff>24871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27018"/>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140018</xdr:rowOff>
    </xdr:from>
    <xdr:to>
      <xdr:col>72</xdr:col>
      <xdr:colOff>203200</xdr:colOff>
      <xdr:row>60</xdr:row>
      <xdr:rowOff>142029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2701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125942</xdr:rowOff>
    </xdr:from>
    <xdr:to>
      <xdr:col>68</xdr:col>
      <xdr:colOff>152400</xdr:colOff>
      <xdr:row>60</xdr:row>
      <xdr:rowOff>142029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1294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141499</xdr:rowOff>
    </xdr:from>
    <xdr:to>
      <xdr:col>81</xdr:col>
      <xdr:colOff>95250</xdr:colOff>
      <xdr:row>61</xdr:row>
      <xdr:rowOff>71649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158026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7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145521</xdr:rowOff>
    </xdr:from>
    <xdr:to>
      <xdr:col>77</xdr:col>
      <xdr:colOff>95250</xdr:colOff>
      <xdr:row>61</xdr:row>
      <xdr:rowOff>75671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85848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01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89218</xdr:rowOff>
    </xdr:from>
    <xdr:to>
      <xdr:col>73</xdr:col>
      <xdr:colOff>44450</xdr:colOff>
      <xdr:row>61</xdr:row>
      <xdr:rowOff>19368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29545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91229</xdr:rowOff>
    </xdr:from>
    <xdr:to>
      <xdr:col>68</xdr:col>
      <xdr:colOff>203200</xdr:colOff>
      <xdr:row>61</xdr:row>
      <xdr:rowOff>21379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31556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75142</xdr:rowOff>
    </xdr:from>
    <xdr:to>
      <xdr:col>64</xdr:col>
      <xdr:colOff>152400</xdr:colOff>
      <xdr:row>61</xdr:row>
      <xdr:rowOff>5292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15469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普通交付税額の増等により分母が増加し、前年度から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しかし、公共用地先行取得等事業債、第三セクター等改革推進債の元利償還に要する公債費が多額であるため、類似団体内平均値を上回っている。今後も地方債の発行に当たっては十分な検討を行う。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33444</xdr:rowOff>
    </xdr:from>
    <xdr:to>
      <xdr:col>81</xdr:col>
      <xdr:colOff>44450</xdr:colOff>
      <xdr:row>42</xdr:row>
      <xdr:rowOff>73660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3434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73660</xdr:rowOff>
    </xdr:from>
    <xdr:to>
      <xdr:col>77</xdr:col>
      <xdr:colOff>44450</xdr:colOff>
      <xdr:row>42</xdr:row>
      <xdr:rowOff>129963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27456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129963</xdr:rowOff>
    </xdr:from>
    <xdr:to>
      <xdr:col>72</xdr:col>
      <xdr:colOff>203200</xdr:colOff>
      <xdr:row>42</xdr:row>
      <xdr:rowOff>154094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3308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154094</xdr:rowOff>
    </xdr:from>
    <xdr:to>
      <xdr:col>68</xdr:col>
      <xdr:colOff>152400</xdr:colOff>
      <xdr:row>43</xdr:row>
      <xdr:rowOff>22860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549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126171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5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22860</xdr:rowOff>
    </xdr:from>
    <xdr:to>
      <xdr:col>77</xdr:col>
      <xdr:colOff>95250</xdr:colOff>
      <xdr:row>42</xdr:row>
      <xdr:rowOff>124460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79163</xdr:rowOff>
    </xdr:from>
    <xdr:to>
      <xdr:col>73</xdr:col>
      <xdr:colOff>44450</xdr:colOff>
      <xdr:row>43</xdr:row>
      <xdr:rowOff>9313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165540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103294</xdr:rowOff>
    </xdr:from>
    <xdr:to>
      <xdr:col>68</xdr:col>
      <xdr:colOff>203200</xdr:colOff>
      <xdr:row>43</xdr:row>
      <xdr:rowOff>33444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18221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143510</xdr:rowOff>
    </xdr:from>
    <xdr:to>
      <xdr:col>64</xdr:col>
      <xdr:colOff>152400</xdr:colOff>
      <xdr:row>43</xdr:row>
      <xdr:rowOff>73660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58437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地方債の残高の減や、ふるさと泉南水なす基金をはじめとした基金残高の増等により、分子である将来負担額が減少したため、前年度から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しかし、地方債に係る負担が大きいため、類似団体内平均値を大きく上回っている。今後も後年度の負担を軽減するべく、地方債の発行に当たっては十分な検討を行う。</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105712</xdr:rowOff>
    </xdr:from>
    <xdr:to>
      <xdr:col>81</xdr:col>
      <xdr:colOff>44450</xdr:colOff>
      <xdr:row>16</xdr:row>
      <xdr:rowOff>39975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77462"/>
          <a:ext cx="838200" cy="10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39975</xdr:rowOff>
    </xdr:from>
    <xdr:to>
      <xdr:col>77</xdr:col>
      <xdr:colOff>44450</xdr:colOff>
      <xdr:row>16</xdr:row>
      <xdr:rowOff>149134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83175"/>
          <a:ext cx="889000" cy="10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149134</xdr:rowOff>
    </xdr:from>
    <xdr:to>
      <xdr:col>72</xdr:col>
      <xdr:colOff>203200</xdr:colOff>
      <xdr:row>17</xdr:row>
      <xdr:rowOff>138551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92334"/>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138551</xdr:rowOff>
    </xdr:from>
    <xdr:to>
      <xdr:col>68</xdr:col>
      <xdr:colOff>152400</xdr:colOff>
      <xdr:row>19</xdr:row>
      <xdr:rowOff>34653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053201"/>
          <a:ext cx="889000" cy="23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54912</xdr:rowOff>
    </xdr:from>
    <xdr:to>
      <xdr:col>81</xdr:col>
      <xdr:colOff>95250</xdr:colOff>
      <xdr:row>15</xdr:row>
      <xdr:rowOff>156512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2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26989</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98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160625</xdr:rowOff>
    </xdr:from>
    <xdr:to>
      <xdr:col>77</xdr:col>
      <xdr:colOff>95250</xdr:colOff>
      <xdr:row>16</xdr:row>
      <xdr:rowOff>90775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75552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18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98334</xdr:rowOff>
    </xdr:from>
    <xdr:to>
      <xdr:col>73</xdr:col>
      <xdr:colOff>44450</xdr:colOff>
      <xdr:row>17</xdr:row>
      <xdr:rowOff>28484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4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13261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2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87751</xdr:rowOff>
    </xdr:from>
    <xdr:to>
      <xdr:col>68</xdr:col>
      <xdr:colOff>203200</xdr:colOff>
      <xdr:row>18</xdr:row>
      <xdr:rowOff>17901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0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2678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8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155303</xdr:rowOff>
    </xdr:from>
    <xdr:to>
      <xdr:col>64</xdr:col>
      <xdr:colOff>152400</xdr:colOff>
      <xdr:row>19</xdr:row>
      <xdr:rowOff>85453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24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70230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2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58,145
56,989
48.98
28,785,969
28,455,936
310,369
14,463,932
22,422,980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定年退職者の増等により人件費は増加し、前年度から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ポイント悪化したことにより、類似団体内平均値を上回る水準となった。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今後も、業務の見直し等により、適正な職員配置に努める。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33274</xdr:rowOff>
    </xdr:from>
    <xdr:to>
      <xdr:col>24</xdr:col>
      <xdr:colOff>25400</xdr:colOff>
      <xdr:row>37</xdr:row>
      <xdr:rowOff>120142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7692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67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94996</xdr:rowOff>
    </xdr:from>
    <xdr:to>
      <xdr:col>15</xdr:col>
      <xdr:colOff>98425</xdr:colOff>
      <xdr:row>37</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671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94996</xdr:rowOff>
    </xdr:from>
    <xdr:to>
      <xdr:col>11</xdr:col>
      <xdr:colOff>9525</xdr:colOff>
      <xdr:row>36</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671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69342</xdr:rowOff>
    </xdr:from>
    <xdr:to>
      <xdr:col>24</xdr:col>
      <xdr:colOff>76200</xdr:colOff>
      <xdr:row>37</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41419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44196</xdr:rowOff>
    </xdr:from>
    <xdr:to>
      <xdr:col>11</xdr:col>
      <xdr:colOff>60325</xdr:colOff>
      <xdr:row>36</xdr:row>
      <xdr:rowOff>145796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155973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公立保育所における指定管理料や</a:t>
          </a:r>
          <a:r>
            <a:rPr kumimoji="1" lang="ja-JP" altLang="en-US" sz="1300">
              <a:solidFill>
                <a:srgbClr val="FF0000"/>
              </a:solidFill>
              <a:latin typeface="ＭＳ Ｐゴシック" panose="020B0600070205080204" pitchFamily="50" charset="-128"/>
              <a:ea typeface="ＭＳ Ｐゴシック" panose="020B0600070205080204" pitchFamily="50" charset="-128"/>
            </a:rPr>
            <a:t>予防接種事業における委託料等の減少</a:t>
          </a:r>
          <a:r>
            <a:rPr kumimoji="1" lang="ja-JP" altLang="en-US" sz="1300">
              <a:latin typeface="ＭＳ Ｐゴシック" panose="020B0600070205080204" pitchFamily="50" charset="-128"/>
              <a:ea typeface="ＭＳ Ｐゴシック" panose="020B0600070205080204" pitchFamily="50" charset="-128"/>
            </a:rPr>
            <a:t>により、前年度から</a:t>
          </a:r>
          <a:r>
            <a:rPr kumimoji="1" lang="en-US" altLang="ja-JP" sz="1300">
              <a:solidFill>
                <a:srgbClr val="FF0000"/>
              </a:solidFill>
              <a:latin typeface="ＭＳ Ｐゴシック" panose="020B0600070205080204" pitchFamily="50" charset="-128"/>
              <a:ea typeface="ＭＳ Ｐゴシック" panose="020B0600070205080204" pitchFamily="50" charset="-128"/>
            </a:rPr>
            <a:t>0.8</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ポイント改善</a:t>
          </a:r>
          <a:r>
            <a:rPr kumimoji="1" lang="ja-JP" altLang="en-US" sz="1300">
              <a:latin typeface="ＭＳ Ｐゴシック" panose="020B0600070205080204" pitchFamily="50" charset="-128"/>
              <a:ea typeface="ＭＳ Ｐゴシック" panose="020B0600070205080204" pitchFamily="50" charset="-128"/>
            </a:rPr>
            <a:t>している。</a:t>
          </a:r>
        </a:p>
        <a:p>
          <a:r>
            <a:rPr kumimoji="1" lang="ja-JP" altLang="en-US" sz="1300">
              <a:latin typeface="ＭＳ Ｐゴシック" panose="020B0600070205080204" pitchFamily="50" charset="-128"/>
              <a:ea typeface="ＭＳ Ｐゴシック" panose="020B0600070205080204" pitchFamily="50" charset="-128"/>
            </a:rPr>
            <a:t>　類似団体内平均値を下回る水準で推移している中、今後も適正なコスト管理を行っていく。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451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79375</xdr:rowOff>
    </xdr:from>
    <xdr:to>
      <xdr:col>78</xdr:col>
      <xdr:colOff>69850</xdr:colOff>
      <xdr:row>14</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796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136525</xdr:rowOff>
    </xdr:from>
    <xdr:to>
      <xdr:col>73</xdr:col>
      <xdr:colOff>180975</xdr:colOff>
      <xdr:row>14</xdr:row>
      <xdr:rowOff>79375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653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136525</xdr:rowOff>
    </xdr:from>
    <xdr:to>
      <xdr:col>69</xdr:col>
      <xdr:colOff>92075</xdr:colOff>
      <xdr:row>13</xdr:row>
      <xdr:rowOff>165100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3653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28575</xdr:rowOff>
    </xdr:from>
    <xdr:to>
      <xdr:col>74</xdr:col>
      <xdr:colOff>31750</xdr:colOff>
      <xdr:row>14</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140352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9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85725</xdr:rowOff>
    </xdr:from>
    <xdr:to>
      <xdr:col>69</xdr:col>
      <xdr:colOff>142875</xdr:colOff>
      <xdr:row>14</xdr:row>
      <xdr:rowOff>15875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1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26052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8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114300</xdr:rowOff>
    </xdr:from>
    <xdr:to>
      <xdr:col>65</xdr:col>
      <xdr:colOff>53975</xdr:colOff>
      <xdr:row>14</xdr:row>
      <xdr:rowOff>44450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4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54627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1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民間保育所等支援費や障害児通所給付費の増加はあるものの、一般財源等収入が増加したため、前年度から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ポイント改善しているが、類似団体内平均値を上回る水準となった。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今後も資格審査基準の適正化等の取組を継続し、扶助費の適正な支出に努める。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155575</xdr:rowOff>
    </xdr:from>
    <xdr:to>
      <xdr:col>24</xdr:col>
      <xdr:colOff>25400</xdr:colOff>
      <xdr:row>57</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7567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57</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75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117475</xdr:rowOff>
    </xdr:from>
    <xdr:to>
      <xdr:col>15</xdr:col>
      <xdr:colOff>98425</xdr:colOff>
      <xdr:row>55</xdr:row>
      <xdr:rowOff>146050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472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117475</xdr:rowOff>
    </xdr:from>
    <xdr:to>
      <xdr:col>11</xdr:col>
      <xdr:colOff>9525</xdr:colOff>
      <xdr:row>56</xdr:row>
      <xdr:rowOff>12700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472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76852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66675</xdr:rowOff>
    </xdr:from>
    <xdr:to>
      <xdr:col>11</xdr:col>
      <xdr:colOff>60325</xdr:colOff>
      <xdr:row>55</xdr:row>
      <xdr:rowOff>168275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介護保険事業特別会計への繰出金や後期高齢者医療広域連合への負担金の増加はあるものの、下水道事業会計への出資金が減少したため、前年度から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ポイント改善してるが、類似団体内平均値を上回る水準となった。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高齢化が進む中、医療費の増により繰出金が増加傾向にあるため、今後も介護予防の推進等により、経費の抑制に努める。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145288</xdr:rowOff>
    </xdr:from>
    <xdr:to>
      <xdr:col>82</xdr:col>
      <xdr:colOff>107950</xdr:colOff>
      <xdr:row>59</xdr:row>
      <xdr:rowOff>83566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08938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10414</xdr:rowOff>
    </xdr:from>
    <xdr:to>
      <xdr:col>78</xdr:col>
      <xdr:colOff>69850</xdr:colOff>
      <xdr:row>59</xdr:row>
      <xdr:rowOff>83566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1259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59</xdr:row>
      <xdr:rowOff>10414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7966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35560</xdr:rowOff>
    </xdr:from>
    <xdr:to>
      <xdr:col>69</xdr:col>
      <xdr:colOff>92075</xdr:colOff>
      <xdr:row>58</xdr:row>
      <xdr:rowOff>35560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979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94488</xdr:rowOff>
    </xdr:from>
    <xdr:to>
      <xdr:col>82</xdr:col>
      <xdr:colOff>158750</xdr:colOff>
      <xdr:row>59</xdr:row>
      <xdr:rowOff>24638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66565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1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32766</xdr:rowOff>
    </xdr:from>
    <xdr:to>
      <xdr:col>78</xdr:col>
      <xdr:colOff>120650</xdr:colOff>
      <xdr:row>59</xdr:row>
      <xdr:rowOff>134366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4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119143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3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131064</xdr:rowOff>
    </xdr:from>
    <xdr:to>
      <xdr:col>74</xdr:col>
      <xdr:colOff>31750</xdr:colOff>
      <xdr:row>59</xdr:row>
      <xdr:rowOff>61214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45991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6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国支出金返還金の減少等により、前年度から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一部事務組合への負担金が含まれるため、類似団体内平均値を上回る構造となっているが、今後も組合を含め、経費の抑制に努める。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92710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8149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92710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31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92710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31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152146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363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130573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地方債の新規発行額を元金償還額以下に抑制してきたことで、近年減少傾向にあり、前年度から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しかし、公共用地先行取得等事業債、第三セクター等改革推進債の元利償還金が多額であるため、類似団体内平均値を上回っている中、今後も地方債の発行に当たっては十分な検討を行う。</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153670</xdr:rowOff>
    </xdr:from>
    <xdr:to>
      <xdr:col>24</xdr:col>
      <xdr:colOff>25400</xdr:colOff>
      <xdr:row>78</xdr:row>
      <xdr:rowOff>73661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5532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73661</xdr:rowOff>
    </xdr:from>
    <xdr:to>
      <xdr:col>19</xdr:col>
      <xdr:colOff>187325</xdr:colOff>
      <xdr:row>78</xdr:row>
      <xdr:rowOff>119380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446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119380</xdr:rowOff>
    </xdr:from>
    <xdr:to>
      <xdr:col>15</xdr:col>
      <xdr:colOff>98425</xdr:colOff>
      <xdr:row>78</xdr:row>
      <xdr:rowOff>134620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492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134620</xdr:rowOff>
    </xdr:from>
    <xdr:to>
      <xdr:col>11</xdr:col>
      <xdr:colOff>9525</xdr:colOff>
      <xdr:row>78</xdr:row>
      <xdr:rowOff>149861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5077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74947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22861</xdr:rowOff>
    </xdr:from>
    <xdr:to>
      <xdr:col>20</xdr:col>
      <xdr:colOff>38100</xdr:colOff>
      <xdr:row>78</xdr:row>
      <xdr:rowOff>124461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109238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8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68580</xdr:rowOff>
    </xdr:from>
    <xdr:to>
      <xdr:col>15</xdr:col>
      <xdr:colOff>149225</xdr:colOff>
      <xdr:row>78</xdr:row>
      <xdr:rowOff>170180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154957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83820</xdr:rowOff>
    </xdr:from>
    <xdr:to>
      <xdr:col>11</xdr:col>
      <xdr:colOff>60325</xdr:colOff>
      <xdr:row>79</xdr:row>
      <xdr:rowOff>13970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170197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99061</xdr:rowOff>
    </xdr:from>
    <xdr:to>
      <xdr:col>6</xdr:col>
      <xdr:colOff>171450</xdr:colOff>
      <xdr:row>79</xdr:row>
      <xdr:rowOff>29211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13988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主に人件費や扶助費の増加はあるものの、普通交付税や地方特例交付金等の一般財源が増加したため、前年度から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ポイント改善しているが、類似団体内平均値を上回る水準となった。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今後も、市税や使用料・手数料等の債権管理の適正化を進め、経常一般財源の確保に努めるとともに、事務事業の見直しにより財政負担の軽減に努める。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108713</xdr:rowOff>
    </xdr:from>
    <xdr:to>
      <xdr:col>82</xdr:col>
      <xdr:colOff>107950</xdr:colOff>
      <xdr:row>77</xdr:row>
      <xdr:rowOff>19558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138913"/>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xdr:rowOff>
    </xdr:from>
    <xdr:to>
      <xdr:col>78</xdr:col>
      <xdr:colOff>69850</xdr:colOff>
      <xdr:row>77</xdr:row>
      <xdr:rowOff>19558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3832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113284</xdr:rowOff>
    </xdr:from>
    <xdr:to>
      <xdr:col>73</xdr:col>
      <xdr:colOff>180975</xdr:colOff>
      <xdr:row>76</xdr:row>
      <xdr:rowOff>8128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0058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113284</xdr:rowOff>
    </xdr:from>
    <xdr:to>
      <xdr:col>69</xdr:col>
      <xdr:colOff>92075</xdr:colOff>
      <xdr:row>75</xdr:row>
      <xdr:rowOff>120142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00584"/>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57913</xdr:rowOff>
    </xdr:from>
    <xdr:to>
      <xdr:col>82</xdr:col>
      <xdr:colOff>158750</xdr:colOff>
      <xdr:row>76</xdr:row>
      <xdr:rowOff>159513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29990</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140208</xdr:rowOff>
    </xdr:from>
    <xdr:to>
      <xdr:col>78</xdr:col>
      <xdr:colOff>120650</xdr:colOff>
      <xdr:row>77</xdr:row>
      <xdr:rowOff>70358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55135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128778</xdr:rowOff>
    </xdr:from>
    <xdr:to>
      <xdr:col>74</xdr:col>
      <xdr:colOff>31750</xdr:colOff>
      <xdr:row>76</xdr:row>
      <xdr:rowOff>58928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43705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7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62484</xdr:rowOff>
    </xdr:from>
    <xdr:to>
      <xdr:col>69</xdr:col>
      <xdr:colOff>142875</xdr:colOff>
      <xdr:row>74</xdr:row>
      <xdr:rowOff>164084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148861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3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69342</xdr:rowOff>
    </xdr:from>
    <xdr:to>
      <xdr:col>65</xdr:col>
      <xdr:colOff>53975</xdr:colOff>
      <xdr:row>75</xdr:row>
      <xdr:rowOff>170942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155719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01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17069</xdr:rowOff>
    </xdr:from>
    <xdr:to>
      <xdr:col>29</xdr:col>
      <xdr:colOff>127000</xdr:colOff>
      <xdr:row>18</xdr:row>
      <xdr:rowOff>103467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50794"/>
          <a:ext cx="647700" cy="86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103467</xdr:rowOff>
    </xdr:from>
    <xdr:to>
      <xdr:col>26</xdr:col>
      <xdr:colOff>50800</xdr:colOff>
      <xdr:row>18</xdr:row>
      <xdr:rowOff>157137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37192"/>
          <a:ext cx="698500" cy="53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157137</xdr:rowOff>
    </xdr:from>
    <xdr:to>
      <xdr:col>22</xdr:col>
      <xdr:colOff>114300</xdr:colOff>
      <xdr:row>18</xdr:row>
      <xdr:rowOff>159283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90862"/>
          <a:ext cx="698500" cy="2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159283</xdr:rowOff>
    </xdr:from>
    <xdr:to>
      <xdr:col>18</xdr:col>
      <xdr:colOff>177800</xdr:colOff>
      <xdr:row>19</xdr:row>
      <xdr:rowOff>15278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93008"/>
          <a:ext cx="698500" cy="27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137719</xdr:rowOff>
    </xdr:from>
    <xdr:to>
      <xdr:col>29</xdr:col>
      <xdr:colOff>177800</xdr:colOff>
      <xdr:row>18</xdr:row>
      <xdr:rowOff>67869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99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154246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45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52667</xdr:rowOff>
    </xdr:from>
    <xdr:to>
      <xdr:col>26</xdr:col>
      <xdr:colOff>101600</xdr:colOff>
      <xdr:row>18</xdr:row>
      <xdr:rowOff>154267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6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164444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55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106337</xdr:rowOff>
    </xdr:from>
    <xdr:to>
      <xdr:col>22</xdr:col>
      <xdr:colOff>165100</xdr:colOff>
      <xdr:row>19</xdr:row>
      <xdr:rowOff>36487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40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46664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108483</xdr:rowOff>
    </xdr:from>
    <xdr:to>
      <xdr:col>19</xdr:col>
      <xdr:colOff>38100</xdr:colOff>
      <xdr:row>19</xdr:row>
      <xdr:rowOff>38633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42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48810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135928</xdr:rowOff>
    </xdr:from>
    <xdr:to>
      <xdr:col>15</xdr:col>
      <xdr:colOff>101600</xdr:colOff>
      <xdr:row>19</xdr:row>
      <xdr:rowOff>66078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9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76255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3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146529</xdr:rowOff>
    </xdr:from>
    <xdr:to>
      <xdr:col>29</xdr:col>
      <xdr:colOff>127000</xdr:colOff>
      <xdr:row>35</xdr:row>
      <xdr:rowOff>146954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56879"/>
          <a:ext cx="647700" cy="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18839</xdr:rowOff>
    </xdr:from>
    <xdr:to>
      <xdr:col>26</xdr:col>
      <xdr:colOff>50800</xdr:colOff>
      <xdr:row>35</xdr:row>
      <xdr:rowOff>146529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29189"/>
          <a:ext cx="698500" cy="127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18839</xdr:rowOff>
    </xdr:from>
    <xdr:to>
      <xdr:col>22</xdr:col>
      <xdr:colOff>114300</xdr:colOff>
      <xdr:row>35</xdr:row>
      <xdr:rowOff>51823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29189"/>
          <a:ext cx="698500" cy="32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51823</xdr:rowOff>
    </xdr:from>
    <xdr:to>
      <xdr:col>18</xdr:col>
      <xdr:colOff>177800</xdr:colOff>
      <xdr:row>35</xdr:row>
      <xdr:rowOff>53848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62173"/>
          <a:ext cx="698500" cy="2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96154</xdr:rowOff>
    </xdr:from>
    <xdr:to>
      <xdr:col>29</xdr:col>
      <xdr:colOff>177800</xdr:colOff>
      <xdr:row>35</xdr:row>
      <xdr:rowOff>197754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06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284131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5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95729</xdr:rowOff>
    </xdr:from>
    <xdr:to>
      <xdr:col>26</xdr:col>
      <xdr:colOff>101600</xdr:colOff>
      <xdr:row>35</xdr:row>
      <xdr:rowOff>197329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06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207506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74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310939</xdr:rowOff>
    </xdr:from>
    <xdr:to>
      <xdr:col>22</xdr:col>
      <xdr:colOff>165100</xdr:colOff>
      <xdr:row>35</xdr:row>
      <xdr:rowOff>69639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78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79817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4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1023</xdr:rowOff>
    </xdr:from>
    <xdr:to>
      <xdr:col>19</xdr:col>
      <xdr:colOff>38100</xdr:colOff>
      <xdr:row>35</xdr:row>
      <xdr:rowOff>102623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11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112800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8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3048</xdr:rowOff>
    </xdr:from>
    <xdr:to>
      <xdr:col>15</xdr:col>
      <xdr:colOff>101600</xdr:colOff>
      <xdr:row>35</xdr:row>
      <xdr:rowOff>104648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1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114825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82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58,145
56,989
48.98
28,785,969
28,455,936
310,369
14,463,932
22,422,980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81015</xdr:rowOff>
    </xdr:from>
    <xdr:to>
      <xdr:col>24</xdr:col>
      <xdr:colOff>63500</xdr:colOff>
      <xdr:row>36</xdr:row>
      <xdr:rowOff>107108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81765"/>
          <a:ext cx="838200" cy="19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107108</xdr:rowOff>
    </xdr:from>
    <xdr:to>
      <xdr:col>19</xdr:col>
      <xdr:colOff>177800</xdr:colOff>
      <xdr:row>36</xdr:row>
      <xdr:rowOff>130295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79308"/>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130295</xdr:rowOff>
    </xdr:from>
    <xdr:to>
      <xdr:col>15</xdr:col>
      <xdr:colOff>50800</xdr:colOff>
      <xdr:row>37</xdr:row>
      <xdr:rowOff>3520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02495"/>
          <a:ext cx="889000" cy="4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3520</xdr:rowOff>
    </xdr:from>
    <xdr:to>
      <xdr:col>10</xdr:col>
      <xdr:colOff>114300</xdr:colOff>
      <xdr:row>37</xdr:row>
      <xdr:rowOff>88575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47170"/>
          <a:ext cx="889000" cy="8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30215</xdr:rowOff>
    </xdr:from>
    <xdr:to>
      <xdr:col>24</xdr:col>
      <xdr:colOff>114300</xdr:colOff>
      <xdr:row>35</xdr:row>
      <xdr:rowOff>131815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3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53092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8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56308</xdr:rowOff>
    </xdr:from>
    <xdr:to>
      <xdr:col>20</xdr:col>
      <xdr:colOff>38100</xdr:colOff>
      <xdr:row>36</xdr:row>
      <xdr:rowOff>157908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2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2985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0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79495</xdr:rowOff>
    </xdr:from>
    <xdr:to>
      <xdr:col>15</xdr:col>
      <xdr:colOff>101600</xdr:colOff>
      <xdr:row>37</xdr:row>
      <xdr:rowOff>9645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26172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2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124170</xdr:rowOff>
    </xdr:from>
    <xdr:to>
      <xdr:col>10</xdr:col>
      <xdr:colOff>165100</xdr:colOff>
      <xdr:row>37</xdr:row>
      <xdr:rowOff>54320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9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70847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7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37775</xdr:rowOff>
    </xdr:from>
    <xdr:to>
      <xdr:col>6</xdr:col>
      <xdr:colOff>38100</xdr:colOff>
      <xdr:row>37</xdr:row>
      <xdr:rowOff>139375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130502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7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63377</xdr:rowOff>
    </xdr:from>
    <xdr:to>
      <xdr:col>24</xdr:col>
      <xdr:colOff>63500</xdr:colOff>
      <xdr:row>58</xdr:row>
      <xdr:rowOff>67084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10007477"/>
          <a:ext cx="8382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63377</xdr:rowOff>
    </xdr:from>
    <xdr:to>
      <xdr:col>19</xdr:col>
      <xdr:colOff>177800</xdr:colOff>
      <xdr:row>58</xdr:row>
      <xdr:rowOff>80535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10007477"/>
          <a:ext cx="889000" cy="1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80535</xdr:rowOff>
    </xdr:from>
    <xdr:to>
      <xdr:col>15</xdr:col>
      <xdr:colOff>50800</xdr:colOff>
      <xdr:row>58</xdr:row>
      <xdr:rowOff>90855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24635"/>
          <a:ext cx="889000" cy="1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90855</xdr:rowOff>
    </xdr:from>
    <xdr:to>
      <xdr:col>10</xdr:col>
      <xdr:colOff>114300</xdr:colOff>
      <xdr:row>58</xdr:row>
      <xdr:rowOff>113160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34955"/>
          <a:ext cx="889000" cy="2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16284</xdr:rowOff>
    </xdr:from>
    <xdr:to>
      <xdr:col>24</xdr:col>
      <xdr:colOff>114300</xdr:colOff>
      <xdr:row>58</xdr:row>
      <xdr:rowOff>117884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6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12577</xdr:rowOff>
    </xdr:from>
    <xdr:to>
      <xdr:col>20</xdr:col>
      <xdr:colOff>38100</xdr:colOff>
      <xdr:row>58</xdr:row>
      <xdr:rowOff>114177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5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105304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4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29735</xdr:rowOff>
    </xdr:from>
    <xdr:to>
      <xdr:col>15</xdr:col>
      <xdr:colOff>101600</xdr:colOff>
      <xdr:row>58</xdr:row>
      <xdr:rowOff>131335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122462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6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40055</xdr:rowOff>
    </xdr:from>
    <xdr:to>
      <xdr:col>10</xdr:col>
      <xdr:colOff>165100</xdr:colOff>
      <xdr:row>58</xdr:row>
      <xdr:rowOff>141655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8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132782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7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62360</xdr:rowOff>
    </xdr:from>
    <xdr:to>
      <xdr:col>6</xdr:col>
      <xdr:colOff>38100</xdr:colOff>
      <xdr:row>58</xdr:row>
      <xdr:rowOff>163960</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0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155087</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103733</xdr:rowOff>
    </xdr:from>
    <xdr:to>
      <xdr:col>24</xdr:col>
      <xdr:colOff>63500</xdr:colOff>
      <xdr:row>78</xdr:row>
      <xdr:rowOff>112649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76833"/>
          <a:ext cx="8382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103733</xdr:rowOff>
    </xdr:from>
    <xdr:to>
      <xdr:col>19</xdr:col>
      <xdr:colOff>177800</xdr:colOff>
      <xdr:row>78</xdr:row>
      <xdr:rowOff>109753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76833"/>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107162</xdr:rowOff>
    </xdr:from>
    <xdr:to>
      <xdr:col>15</xdr:col>
      <xdr:colOff>50800</xdr:colOff>
      <xdr:row>78</xdr:row>
      <xdr:rowOff>109753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480262"/>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107162</xdr:rowOff>
    </xdr:from>
    <xdr:to>
      <xdr:col>10</xdr:col>
      <xdr:colOff>114300</xdr:colOff>
      <xdr:row>78</xdr:row>
      <xdr:rowOff>118554</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80262"/>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61849</xdr:rowOff>
    </xdr:from>
    <xdr:to>
      <xdr:col>24</xdr:col>
      <xdr:colOff>114300</xdr:colOff>
      <xdr:row>78</xdr:row>
      <xdr:rowOff>163449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3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148226</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4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52933</xdr:rowOff>
    </xdr:from>
    <xdr:to>
      <xdr:col>20</xdr:col>
      <xdr:colOff>38100</xdr:colOff>
      <xdr:row>78</xdr:row>
      <xdr:rowOff>154533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2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145660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1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58953</xdr:rowOff>
    </xdr:from>
    <xdr:to>
      <xdr:col>15</xdr:col>
      <xdr:colOff>101600</xdr:colOff>
      <xdr:row>78</xdr:row>
      <xdr:rowOff>160553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3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151680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2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56362</xdr:rowOff>
    </xdr:from>
    <xdr:to>
      <xdr:col>10</xdr:col>
      <xdr:colOff>165100</xdr:colOff>
      <xdr:row>78</xdr:row>
      <xdr:rowOff>157962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2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149089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2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67754</xdr:rowOff>
    </xdr:from>
    <xdr:to>
      <xdr:col>6</xdr:col>
      <xdr:colOff>38100</xdr:colOff>
      <xdr:row>78</xdr:row>
      <xdr:rowOff>169354</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4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160481</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3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105040</xdr:rowOff>
    </xdr:from>
    <xdr:to>
      <xdr:col>24</xdr:col>
      <xdr:colOff>63500</xdr:colOff>
      <xdr:row>96</xdr:row>
      <xdr:rowOff>41129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392790"/>
          <a:ext cx="838200" cy="10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41129</xdr:rowOff>
    </xdr:from>
    <xdr:to>
      <xdr:col>19</xdr:col>
      <xdr:colOff>177800</xdr:colOff>
      <xdr:row>97</xdr:row>
      <xdr:rowOff>39258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500329"/>
          <a:ext cx="889000" cy="16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40281</xdr:rowOff>
    </xdr:from>
    <xdr:to>
      <xdr:col>15</xdr:col>
      <xdr:colOff>50800</xdr:colOff>
      <xdr:row>97</xdr:row>
      <xdr:rowOff>39258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499481"/>
          <a:ext cx="889000" cy="17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40281</xdr:rowOff>
    </xdr:from>
    <xdr:to>
      <xdr:col>10</xdr:col>
      <xdr:colOff>114300</xdr:colOff>
      <xdr:row>98</xdr:row>
      <xdr:rowOff>11553</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499481"/>
          <a:ext cx="889000" cy="3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54240</xdr:rowOff>
    </xdr:from>
    <xdr:to>
      <xdr:col>24</xdr:col>
      <xdr:colOff>114300</xdr:colOff>
      <xdr:row>95</xdr:row>
      <xdr:rowOff>155840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3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77117</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193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161779</xdr:rowOff>
    </xdr:from>
    <xdr:to>
      <xdr:col>20</xdr:col>
      <xdr:colOff>38100</xdr:colOff>
      <xdr:row>96</xdr:row>
      <xdr:rowOff>91929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44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108456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224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159908</xdr:rowOff>
    </xdr:from>
    <xdr:to>
      <xdr:col>15</xdr:col>
      <xdr:colOff>101600</xdr:colOff>
      <xdr:row>97</xdr:row>
      <xdr:rowOff>90058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61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106585</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39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160931</xdr:rowOff>
    </xdr:from>
    <xdr:to>
      <xdr:col>10</xdr:col>
      <xdr:colOff>165100</xdr:colOff>
      <xdr:row>96</xdr:row>
      <xdr:rowOff>91081</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44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107608</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22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132203</xdr:rowOff>
    </xdr:from>
    <xdr:to>
      <xdr:col>6</xdr:col>
      <xdr:colOff>38100</xdr:colOff>
      <xdr:row>98</xdr:row>
      <xdr:rowOff>62353</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76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78880</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53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6007</xdr:rowOff>
    </xdr:from>
    <xdr:to>
      <xdr:col>55</xdr:col>
      <xdr:colOff>0</xdr:colOff>
      <xdr:row>37</xdr:row>
      <xdr:rowOff>9169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49657"/>
          <a:ext cx="8382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108115</xdr:rowOff>
    </xdr:from>
    <xdr:to>
      <xdr:col>50</xdr:col>
      <xdr:colOff>114300</xdr:colOff>
      <xdr:row>37</xdr:row>
      <xdr:rowOff>6007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80315"/>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108115</xdr:rowOff>
    </xdr:from>
    <xdr:to>
      <xdr:col>45</xdr:col>
      <xdr:colOff>177800</xdr:colOff>
      <xdr:row>37</xdr:row>
      <xdr:rowOff>3386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80315"/>
          <a:ext cx="889000" cy="6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23167</xdr:rowOff>
    </xdr:from>
    <xdr:to>
      <xdr:col>41</xdr:col>
      <xdr:colOff>50800</xdr:colOff>
      <xdr:row>37</xdr:row>
      <xdr:rowOff>3386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09567"/>
          <a:ext cx="889000" cy="83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129819</xdr:rowOff>
    </xdr:from>
    <xdr:to>
      <xdr:col>55</xdr:col>
      <xdr:colOff>50800</xdr:colOff>
      <xdr:row>37</xdr:row>
      <xdr:rowOff>59969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0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108246</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8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126657</xdr:rowOff>
    </xdr:from>
    <xdr:to>
      <xdr:col>50</xdr:col>
      <xdr:colOff>165100</xdr:colOff>
      <xdr:row>37</xdr:row>
      <xdr:rowOff>56807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9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47934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57315</xdr:rowOff>
    </xdr:from>
    <xdr:to>
      <xdr:col>46</xdr:col>
      <xdr:colOff>38100</xdr:colOff>
      <xdr:row>36</xdr:row>
      <xdr:rowOff>158915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2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3992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00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124036</xdr:rowOff>
    </xdr:from>
    <xdr:to>
      <xdr:col>41</xdr:col>
      <xdr:colOff>101600</xdr:colOff>
      <xdr:row>37</xdr:row>
      <xdr:rowOff>54186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9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45313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38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143817</xdr:rowOff>
    </xdr:from>
    <xdr:to>
      <xdr:col>36</xdr:col>
      <xdr:colOff>165100</xdr:colOff>
      <xdr:row>32</xdr:row>
      <xdr:rowOff>73967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5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90494</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233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171105</xdr:rowOff>
    </xdr:from>
    <xdr:to>
      <xdr:col>55</xdr:col>
      <xdr:colOff>0</xdr:colOff>
      <xdr:row>58</xdr:row>
      <xdr:rowOff>32617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943755"/>
          <a:ext cx="838200" cy="3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171105</xdr:rowOff>
    </xdr:from>
    <xdr:to>
      <xdr:col>50</xdr:col>
      <xdr:colOff>114300</xdr:colOff>
      <xdr:row>58</xdr:row>
      <xdr:rowOff>140593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943755"/>
          <a:ext cx="889000" cy="14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140593</xdr:rowOff>
    </xdr:from>
    <xdr:to>
      <xdr:col>45</xdr:col>
      <xdr:colOff>177800</xdr:colOff>
      <xdr:row>59</xdr:row>
      <xdr:rowOff>8865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10084693"/>
          <a:ext cx="889000" cy="3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143086</xdr:rowOff>
    </xdr:from>
    <xdr:to>
      <xdr:col>41</xdr:col>
      <xdr:colOff>50800</xdr:colOff>
      <xdr:row>59</xdr:row>
      <xdr:rowOff>8865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10087186"/>
          <a:ext cx="8890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153267</xdr:rowOff>
    </xdr:from>
    <xdr:to>
      <xdr:col>55</xdr:col>
      <xdr:colOff>50800</xdr:colOff>
      <xdr:row>58</xdr:row>
      <xdr:rowOff>83417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2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131694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0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120305</xdr:rowOff>
    </xdr:from>
    <xdr:to>
      <xdr:col>50</xdr:col>
      <xdr:colOff>165100</xdr:colOff>
      <xdr:row>58</xdr:row>
      <xdr:rowOff>50455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9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41582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8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89793</xdr:rowOff>
    </xdr:from>
    <xdr:to>
      <xdr:col>46</xdr:col>
      <xdr:colOff>38100</xdr:colOff>
      <xdr:row>59</xdr:row>
      <xdr:rowOff>19943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1003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11070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12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129515</xdr:rowOff>
    </xdr:from>
    <xdr:to>
      <xdr:col>41</xdr:col>
      <xdr:colOff>101600</xdr:colOff>
      <xdr:row>59</xdr:row>
      <xdr:rowOff>59665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100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50792</xdr:rowOff>
    </xdr:from>
    <xdr:ext cx="469744"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626428" y="1016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92286</xdr:rowOff>
    </xdr:from>
    <xdr:to>
      <xdr:col>36</xdr:col>
      <xdr:colOff>165100</xdr:colOff>
      <xdr:row>59</xdr:row>
      <xdr:rowOff>22436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100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13563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12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126460</xdr:rowOff>
    </xdr:from>
    <xdr:to>
      <xdr:col>55</xdr:col>
      <xdr:colOff>0</xdr:colOff>
      <xdr:row>79</xdr:row>
      <xdr:rowOff>28677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499560"/>
          <a:ext cx="838200" cy="7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28677</xdr:rowOff>
    </xdr:from>
    <xdr:to>
      <xdr:col>50</xdr:col>
      <xdr:colOff>114300</xdr:colOff>
      <xdr:row>79</xdr:row>
      <xdr:rowOff>43783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573227"/>
          <a:ext cx="889000" cy="1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28581</xdr:rowOff>
    </xdr:from>
    <xdr:to>
      <xdr:col>45</xdr:col>
      <xdr:colOff>177800</xdr:colOff>
      <xdr:row>79</xdr:row>
      <xdr:rowOff>43783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73131"/>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28581</xdr:rowOff>
    </xdr:from>
    <xdr:to>
      <xdr:col>41</xdr:col>
      <xdr:colOff>50800</xdr:colOff>
      <xdr:row>79</xdr:row>
      <xdr:rowOff>39421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573131"/>
          <a:ext cx="889000" cy="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75660</xdr:rowOff>
    </xdr:from>
    <xdr:to>
      <xdr:col>55</xdr:col>
      <xdr:colOff>50800</xdr:colOff>
      <xdr:row>79</xdr:row>
      <xdr:rowOff>5810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162037</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6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149327</xdr:rowOff>
    </xdr:from>
    <xdr:to>
      <xdr:col>50</xdr:col>
      <xdr:colOff>165100</xdr:colOff>
      <xdr:row>79</xdr:row>
      <xdr:rowOff>79477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2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70604</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50017" y="13615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164433</xdr:rowOff>
    </xdr:from>
    <xdr:to>
      <xdr:col>46</xdr:col>
      <xdr:colOff>38100</xdr:colOff>
      <xdr:row>79</xdr:row>
      <xdr:rowOff>94583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3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85710</xdr:rowOff>
    </xdr:from>
    <xdr:ext cx="31393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93333" y="1363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149231</xdr:rowOff>
    </xdr:from>
    <xdr:to>
      <xdr:col>41</xdr:col>
      <xdr:colOff>101600</xdr:colOff>
      <xdr:row>79</xdr:row>
      <xdr:rowOff>79381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2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70508</xdr:rowOff>
    </xdr:from>
    <xdr:ext cx="378565"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72017" y="13615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160071</xdr:rowOff>
    </xdr:from>
    <xdr:to>
      <xdr:col>36</xdr:col>
      <xdr:colOff>165100</xdr:colOff>
      <xdr:row>79</xdr:row>
      <xdr:rowOff>90221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3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81348</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83017" y="13625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25361</xdr:rowOff>
    </xdr:from>
    <xdr:to>
      <xdr:col>55</xdr:col>
      <xdr:colOff>0</xdr:colOff>
      <xdr:row>98</xdr:row>
      <xdr:rowOff>95135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827461"/>
          <a:ext cx="838200" cy="6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25361</xdr:rowOff>
    </xdr:from>
    <xdr:to>
      <xdr:col>50</xdr:col>
      <xdr:colOff>114300</xdr:colOff>
      <xdr:row>98</xdr:row>
      <xdr:rowOff>101549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827461"/>
          <a:ext cx="889000" cy="7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101549</xdr:rowOff>
    </xdr:from>
    <xdr:to>
      <xdr:col>45</xdr:col>
      <xdr:colOff>177800</xdr:colOff>
      <xdr:row>98</xdr:row>
      <xdr:rowOff>131750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903649"/>
          <a:ext cx="889000" cy="3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82741</xdr:rowOff>
    </xdr:from>
    <xdr:to>
      <xdr:col>41</xdr:col>
      <xdr:colOff>50800</xdr:colOff>
      <xdr:row>98</xdr:row>
      <xdr:rowOff>131750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884841"/>
          <a:ext cx="889000" cy="4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44335</xdr:rowOff>
    </xdr:from>
    <xdr:to>
      <xdr:col>55</xdr:col>
      <xdr:colOff>50800</xdr:colOff>
      <xdr:row>98</xdr:row>
      <xdr:rowOff>145935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84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130712</xdr:rowOff>
    </xdr:from>
    <xdr:ext cx="469744"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6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146011</xdr:rowOff>
    </xdr:from>
    <xdr:to>
      <xdr:col>50</xdr:col>
      <xdr:colOff>165100</xdr:colOff>
      <xdr:row>98</xdr:row>
      <xdr:rowOff>76161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67288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50749</xdr:rowOff>
    </xdr:from>
    <xdr:to>
      <xdr:col>46</xdr:col>
      <xdr:colOff>38100</xdr:colOff>
      <xdr:row>98</xdr:row>
      <xdr:rowOff>152349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85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143476</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515428" y="1694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80950</xdr:rowOff>
    </xdr:from>
    <xdr:to>
      <xdr:col>41</xdr:col>
      <xdr:colOff>101600</xdr:colOff>
      <xdr:row>99</xdr:row>
      <xdr:rowOff>11100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8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2227</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626428" y="1697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31941</xdr:rowOff>
    </xdr:from>
    <xdr:to>
      <xdr:col>36</xdr:col>
      <xdr:colOff>165100</xdr:colOff>
      <xdr:row>98</xdr:row>
      <xdr:rowOff>133541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3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124668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92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90867</xdr:rowOff>
    </xdr:from>
    <xdr:to>
      <xdr:col>85</xdr:col>
      <xdr:colOff>127000</xdr:colOff>
      <xdr:row>39</xdr:row>
      <xdr:rowOff>96679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77417"/>
          <a:ext cx="8382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90867</xdr:rowOff>
    </xdr:from>
    <xdr:to>
      <xdr:col>81</xdr:col>
      <xdr:colOff>50800</xdr:colOff>
      <xdr:row>39</xdr:row>
      <xdr:rowOff>97768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77417"/>
          <a:ext cx="889000" cy="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97430</xdr:rowOff>
    </xdr:from>
    <xdr:to>
      <xdr:col>76</xdr:col>
      <xdr:colOff>114300</xdr:colOff>
      <xdr:row>39</xdr:row>
      <xdr:rowOff>97768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3980"/>
          <a:ext cx="88900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97430</xdr:rowOff>
    </xdr:from>
    <xdr:to>
      <xdr:col>71</xdr:col>
      <xdr:colOff>177800</xdr:colOff>
      <xdr:row>39</xdr:row>
      <xdr:rowOff>98171</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783980"/>
          <a:ext cx="8890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45879</xdr:rowOff>
    </xdr:from>
    <xdr:to>
      <xdr:col>85</xdr:col>
      <xdr:colOff>177800</xdr:colOff>
      <xdr:row>39</xdr:row>
      <xdr:rowOff>147479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40067</xdr:rowOff>
    </xdr:from>
    <xdr:to>
      <xdr:col>81</xdr:col>
      <xdr:colOff>101600</xdr:colOff>
      <xdr:row>39</xdr:row>
      <xdr:rowOff>141667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2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132794</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819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46968</xdr:rowOff>
    </xdr:from>
    <xdr:to>
      <xdr:col>76</xdr:col>
      <xdr:colOff>165100</xdr:colOff>
      <xdr:row>39</xdr:row>
      <xdr:rowOff>148568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139695</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826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46630</xdr:rowOff>
    </xdr:from>
    <xdr:to>
      <xdr:col>72</xdr:col>
      <xdr:colOff>38100</xdr:colOff>
      <xdr:row>39</xdr:row>
      <xdr:rowOff>148230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139357</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825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47371</xdr:rowOff>
    </xdr:from>
    <xdr:to>
      <xdr:col>67</xdr:col>
      <xdr:colOff>101600</xdr:colOff>
      <xdr:row>39</xdr:row>
      <xdr:rowOff>148971</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140098</xdr:rowOff>
    </xdr:from>
    <xdr:ext cx="313932"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57333" y="68266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24688</xdr:rowOff>
    </xdr:from>
    <xdr:to>
      <xdr:col>85</xdr:col>
      <xdr:colOff>127000</xdr:colOff>
      <xdr:row>76</xdr:row>
      <xdr:rowOff>33235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54888"/>
          <a:ext cx="838200" cy="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138202</xdr:rowOff>
    </xdr:from>
    <xdr:to>
      <xdr:col>81</xdr:col>
      <xdr:colOff>50800</xdr:colOff>
      <xdr:row>76</xdr:row>
      <xdr:rowOff>24688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996952"/>
          <a:ext cx="889000" cy="5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138202</xdr:rowOff>
    </xdr:from>
    <xdr:to>
      <xdr:col>76</xdr:col>
      <xdr:colOff>114300</xdr:colOff>
      <xdr:row>75</xdr:row>
      <xdr:rowOff>153454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996952"/>
          <a:ext cx="889000" cy="1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153454</xdr:rowOff>
    </xdr:from>
    <xdr:to>
      <xdr:col>71</xdr:col>
      <xdr:colOff>177800</xdr:colOff>
      <xdr:row>76</xdr:row>
      <xdr:rowOff>33489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012204"/>
          <a:ext cx="889000" cy="5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153885</xdr:rowOff>
    </xdr:from>
    <xdr:to>
      <xdr:col>85</xdr:col>
      <xdr:colOff>177800</xdr:colOff>
      <xdr:row>76</xdr:row>
      <xdr:rowOff>84035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1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5313</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86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145338</xdr:rowOff>
    </xdr:from>
    <xdr:to>
      <xdr:col>81</xdr:col>
      <xdr:colOff>101600</xdr:colOff>
      <xdr:row>76</xdr:row>
      <xdr:rowOff>75488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0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92015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7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87402</xdr:rowOff>
    </xdr:from>
    <xdr:to>
      <xdr:col>76</xdr:col>
      <xdr:colOff>165100</xdr:colOff>
      <xdr:row>76</xdr:row>
      <xdr:rowOff>17552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94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34079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72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102654</xdr:rowOff>
    </xdr:from>
    <xdr:to>
      <xdr:col>72</xdr:col>
      <xdr:colOff>38100</xdr:colOff>
      <xdr:row>76</xdr:row>
      <xdr:rowOff>32804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96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49331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73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154139</xdr:rowOff>
    </xdr:from>
    <xdr:to>
      <xdr:col>67</xdr:col>
      <xdr:colOff>101600</xdr:colOff>
      <xdr:row>76</xdr:row>
      <xdr:rowOff>84289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1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100817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78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46816</xdr:rowOff>
    </xdr:from>
    <xdr:to>
      <xdr:col>85</xdr:col>
      <xdr:colOff>127000</xdr:colOff>
      <xdr:row>97</xdr:row>
      <xdr:rowOff>101743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677466"/>
          <a:ext cx="838200" cy="5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46816</xdr:rowOff>
    </xdr:from>
    <xdr:to>
      <xdr:col>81</xdr:col>
      <xdr:colOff>50800</xdr:colOff>
      <xdr:row>97</xdr:row>
      <xdr:rowOff>141584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677466"/>
          <a:ext cx="889000" cy="9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111976</xdr:rowOff>
    </xdr:from>
    <xdr:to>
      <xdr:col>76</xdr:col>
      <xdr:colOff>114300</xdr:colOff>
      <xdr:row>97</xdr:row>
      <xdr:rowOff>141584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42626"/>
          <a:ext cx="889000" cy="2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111976</xdr:rowOff>
    </xdr:from>
    <xdr:to>
      <xdr:col>71</xdr:col>
      <xdr:colOff>177800</xdr:colOff>
      <xdr:row>98</xdr:row>
      <xdr:rowOff>38302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42626"/>
          <a:ext cx="889000" cy="9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50943</xdr:rowOff>
    </xdr:from>
    <xdr:to>
      <xdr:col>85</xdr:col>
      <xdr:colOff>177800</xdr:colOff>
      <xdr:row>97</xdr:row>
      <xdr:rowOff>152543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8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73820</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3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167466</xdr:rowOff>
    </xdr:from>
    <xdr:to>
      <xdr:col>81</xdr:col>
      <xdr:colOff>101600</xdr:colOff>
      <xdr:row>97</xdr:row>
      <xdr:rowOff>97616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2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114143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40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90784</xdr:rowOff>
    </xdr:from>
    <xdr:to>
      <xdr:col>76</xdr:col>
      <xdr:colOff>165100</xdr:colOff>
      <xdr:row>98</xdr:row>
      <xdr:rowOff>20934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2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12061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1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61176</xdr:rowOff>
    </xdr:from>
    <xdr:to>
      <xdr:col>72</xdr:col>
      <xdr:colOff>38100</xdr:colOff>
      <xdr:row>97</xdr:row>
      <xdr:rowOff>162776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9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153903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8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158952</xdr:rowOff>
    </xdr:from>
    <xdr:to>
      <xdr:col>67</xdr:col>
      <xdr:colOff>101600</xdr:colOff>
      <xdr:row>98</xdr:row>
      <xdr:rowOff>89102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8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80229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8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57912</xdr:rowOff>
    </xdr:from>
    <xdr:to>
      <xdr:col>116</xdr:col>
      <xdr:colOff>63500</xdr:colOff>
      <xdr:row>38</xdr:row>
      <xdr:rowOff>37084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401562"/>
          <a:ext cx="838200" cy="15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161671</xdr:rowOff>
    </xdr:from>
    <xdr:to>
      <xdr:col>111</xdr:col>
      <xdr:colOff>177800</xdr:colOff>
      <xdr:row>37</xdr:row>
      <xdr:rowOff>57912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333871"/>
          <a:ext cx="889000" cy="6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161671</xdr:rowOff>
    </xdr:from>
    <xdr:to>
      <xdr:col>107</xdr:col>
      <xdr:colOff>50800</xdr:colOff>
      <xdr:row>37</xdr:row>
      <xdr:rowOff>91821</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333871"/>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91821</xdr:rowOff>
    </xdr:from>
    <xdr:to>
      <xdr:col>102</xdr:col>
      <xdr:colOff>114300</xdr:colOff>
      <xdr:row>39</xdr:row>
      <xdr:rowOff>18415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435471"/>
          <a:ext cx="889000" cy="2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157734</xdr:rowOff>
    </xdr:from>
    <xdr:to>
      <xdr:col>116</xdr:col>
      <xdr:colOff>114300</xdr:colOff>
      <xdr:row>38</xdr:row>
      <xdr:rowOff>87885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5013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9161</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35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7112</xdr:rowOff>
    </xdr:from>
    <xdr:to>
      <xdr:col>112</xdr:col>
      <xdr:colOff>38100</xdr:colOff>
      <xdr:row>37</xdr:row>
      <xdr:rowOff>108712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3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125239</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12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110871</xdr:rowOff>
    </xdr:from>
    <xdr:to>
      <xdr:col>107</xdr:col>
      <xdr:colOff>101600</xdr:colOff>
      <xdr:row>37</xdr:row>
      <xdr:rowOff>41021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28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57548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05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41021</xdr:rowOff>
    </xdr:from>
    <xdr:to>
      <xdr:col>102</xdr:col>
      <xdr:colOff>165100</xdr:colOff>
      <xdr:row>37</xdr:row>
      <xdr:rowOff>142621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3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159148</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15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139065</xdr:rowOff>
    </xdr:from>
    <xdr:to>
      <xdr:col>98</xdr:col>
      <xdr:colOff>38100</xdr:colOff>
      <xdr:row>39</xdr:row>
      <xdr:rowOff>69215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60342</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7017" y="6746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31953</xdr:rowOff>
    </xdr:from>
    <xdr:to>
      <xdr:col>116</xdr:col>
      <xdr:colOff>63500</xdr:colOff>
      <xdr:row>72</xdr:row>
      <xdr:rowOff>42126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376353"/>
          <a:ext cx="8382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31953</xdr:rowOff>
    </xdr:from>
    <xdr:to>
      <xdr:col>111</xdr:col>
      <xdr:colOff>177800</xdr:colOff>
      <xdr:row>72</xdr:row>
      <xdr:rowOff>162179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376353"/>
          <a:ext cx="889000" cy="1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162179</xdr:rowOff>
    </xdr:from>
    <xdr:to>
      <xdr:col>107</xdr:col>
      <xdr:colOff>50800</xdr:colOff>
      <xdr:row>73</xdr:row>
      <xdr:rowOff>119507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506579"/>
          <a:ext cx="8890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119507</xdr:rowOff>
    </xdr:from>
    <xdr:to>
      <xdr:col>102</xdr:col>
      <xdr:colOff>114300</xdr:colOff>
      <xdr:row>74</xdr:row>
      <xdr:rowOff>12522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635357"/>
          <a:ext cx="8890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162776</xdr:rowOff>
    </xdr:from>
    <xdr:to>
      <xdr:col>116</xdr:col>
      <xdr:colOff>114300</xdr:colOff>
      <xdr:row>72</xdr:row>
      <xdr:rowOff>92926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3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14203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18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152603</xdr:rowOff>
    </xdr:from>
    <xdr:to>
      <xdr:col>112</xdr:col>
      <xdr:colOff>38100</xdr:colOff>
      <xdr:row>72</xdr:row>
      <xdr:rowOff>82753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32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99280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10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111379</xdr:rowOff>
    </xdr:from>
    <xdr:to>
      <xdr:col>107</xdr:col>
      <xdr:colOff>101600</xdr:colOff>
      <xdr:row>73</xdr:row>
      <xdr:rowOff>41529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45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58056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23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68707</xdr:rowOff>
    </xdr:from>
    <xdr:to>
      <xdr:col>102</xdr:col>
      <xdr:colOff>165100</xdr:colOff>
      <xdr:row>73</xdr:row>
      <xdr:rowOff>170307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58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15384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35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133172</xdr:rowOff>
    </xdr:from>
    <xdr:to>
      <xdr:col>98</xdr:col>
      <xdr:colOff>38100</xdr:colOff>
      <xdr:row>74</xdr:row>
      <xdr:rowOff>63322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4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79849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42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人件費については、退職者の増により、類似団体内平均値より高い水準にある。</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繰出金については、</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国民健康保険事業特別会計</a:t>
          </a:r>
          <a:r>
            <a:rPr kumimoji="1" lang="ja-JP" altLang="en-US" sz="1400">
              <a:latin typeface="ＭＳ Ｐゴシック" panose="020B0600070205080204" pitchFamily="50" charset="-128"/>
              <a:ea typeface="ＭＳ Ｐゴシック" panose="020B0600070205080204" pitchFamily="50" charset="-128"/>
            </a:rPr>
            <a:t>への繰出金が多額であるため、類似団体内平均値より高い水準にある。</a:t>
          </a:r>
        </a:p>
        <a:p>
          <a:r>
            <a:rPr kumimoji="1" lang="ja-JP" altLang="en-US" sz="1400">
              <a:latin typeface="ＭＳ Ｐゴシック" panose="020B0600070205080204" pitchFamily="50" charset="-128"/>
              <a:ea typeface="ＭＳ Ｐゴシック" panose="020B0600070205080204" pitchFamily="50" charset="-128"/>
            </a:rPr>
            <a:t>　扶助費については、障害者自立支援給付や障害児通所給付等の社会福祉関連経費が増加傾向にあるため、類似団体内平均値より高い水準にある。</a:t>
          </a:r>
        </a:p>
        <a:p>
          <a:r>
            <a:rPr kumimoji="1" lang="ja-JP" altLang="en-US" sz="1400">
              <a:latin typeface="ＭＳ Ｐゴシック" panose="020B0600070205080204" pitchFamily="50" charset="-128"/>
              <a:ea typeface="ＭＳ Ｐゴシック" panose="020B0600070205080204" pitchFamily="50" charset="-128"/>
            </a:rPr>
            <a:t>  公債費については、第三セクター等改革推進債や公共用地先行取得等事業債の元利償還金が多額であるため、類似団体内平均値より高い水準にある。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58,145
56,989
48.98
28,785,969
28,455,936
310,369
14,463,932
22,422,980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131013</xdr:rowOff>
    </xdr:from>
    <xdr:to>
      <xdr:col>24</xdr:col>
      <xdr:colOff>63500</xdr:colOff>
      <xdr:row>34</xdr:row>
      <xdr:rowOff>159817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60313"/>
          <a:ext cx="8382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159817</xdr:rowOff>
    </xdr:from>
    <xdr:to>
      <xdr:col>19</xdr:col>
      <xdr:colOff>177800</xdr:colOff>
      <xdr:row>35</xdr:row>
      <xdr:rowOff>74778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89117"/>
          <a:ext cx="889000" cy="8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9398</xdr:rowOff>
    </xdr:from>
    <xdr:to>
      <xdr:col>15</xdr:col>
      <xdr:colOff>50800</xdr:colOff>
      <xdr:row>35</xdr:row>
      <xdr:rowOff>74778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10148"/>
          <a:ext cx="8890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9398</xdr:rowOff>
    </xdr:from>
    <xdr:to>
      <xdr:col>10</xdr:col>
      <xdr:colOff>114300</xdr:colOff>
      <xdr:row>35</xdr:row>
      <xdr:rowOff>63805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10148"/>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80213</xdr:rowOff>
    </xdr:from>
    <xdr:to>
      <xdr:col>24</xdr:col>
      <xdr:colOff>114300</xdr:colOff>
      <xdr:row>35</xdr:row>
      <xdr:rowOff>10363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0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103090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60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109017</xdr:rowOff>
    </xdr:from>
    <xdr:to>
      <xdr:col>20</xdr:col>
      <xdr:colOff>38100</xdr:colOff>
      <xdr:row>35</xdr:row>
      <xdr:rowOff>39167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3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55694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1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23978</xdr:rowOff>
    </xdr:from>
    <xdr:to>
      <xdr:col>15</xdr:col>
      <xdr:colOff>101600</xdr:colOff>
      <xdr:row>35</xdr:row>
      <xdr:rowOff>125578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2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142105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130048</xdr:rowOff>
    </xdr:from>
    <xdr:to>
      <xdr:col>10</xdr:col>
      <xdr:colOff>165100</xdr:colOff>
      <xdr:row>35</xdr:row>
      <xdr:rowOff>60198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76725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3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13005</xdr:rowOff>
    </xdr:from>
    <xdr:to>
      <xdr:col>6</xdr:col>
      <xdr:colOff>38100</xdr:colOff>
      <xdr:row>35</xdr:row>
      <xdr:rowOff>114605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131132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116873</xdr:rowOff>
    </xdr:from>
    <xdr:to>
      <xdr:col>24</xdr:col>
      <xdr:colOff>63500</xdr:colOff>
      <xdr:row>56</xdr:row>
      <xdr:rowOff>127577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18073"/>
          <a:ext cx="838200" cy="1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127577</xdr:rowOff>
    </xdr:from>
    <xdr:to>
      <xdr:col>19</xdr:col>
      <xdr:colOff>177800</xdr:colOff>
      <xdr:row>57</xdr:row>
      <xdr:rowOff>43793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28777"/>
          <a:ext cx="889000" cy="8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43793</xdr:rowOff>
    </xdr:from>
    <xdr:to>
      <xdr:col>15</xdr:col>
      <xdr:colOff>50800</xdr:colOff>
      <xdr:row>57</xdr:row>
      <xdr:rowOff>58848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16443"/>
          <a:ext cx="889000" cy="1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18026</xdr:rowOff>
    </xdr:from>
    <xdr:to>
      <xdr:col>10</xdr:col>
      <xdr:colOff>114300</xdr:colOff>
      <xdr:row>57</xdr:row>
      <xdr:rowOff>58848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76326"/>
          <a:ext cx="889000" cy="55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66073</xdr:rowOff>
    </xdr:from>
    <xdr:to>
      <xdr:col>24</xdr:col>
      <xdr:colOff>114300</xdr:colOff>
      <xdr:row>56</xdr:row>
      <xdr:rowOff>167673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6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88950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1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76777</xdr:rowOff>
    </xdr:from>
    <xdr:to>
      <xdr:col>20</xdr:col>
      <xdr:colOff>38100</xdr:colOff>
      <xdr:row>57</xdr:row>
      <xdr:rowOff>6927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7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23454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45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164443</xdr:rowOff>
    </xdr:from>
    <xdr:to>
      <xdr:col>15</xdr:col>
      <xdr:colOff>101600</xdr:colOff>
      <xdr:row>57</xdr:row>
      <xdr:rowOff>94593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6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85720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5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8048</xdr:rowOff>
    </xdr:from>
    <xdr:to>
      <xdr:col>10</xdr:col>
      <xdr:colOff>165100</xdr:colOff>
      <xdr:row>57</xdr:row>
      <xdr:rowOff>109648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8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100775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7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138676</xdr:rowOff>
    </xdr:from>
    <xdr:to>
      <xdr:col>6</xdr:col>
      <xdr:colOff>38100</xdr:colOff>
      <xdr:row>54</xdr:row>
      <xdr:rowOff>68826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2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59953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18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56919</xdr:rowOff>
    </xdr:from>
    <xdr:to>
      <xdr:col>24</xdr:col>
      <xdr:colOff>63500</xdr:colOff>
      <xdr:row>74</xdr:row>
      <xdr:rowOff>70196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744219"/>
          <a:ext cx="838200" cy="1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56919</xdr:rowOff>
    </xdr:from>
    <xdr:to>
      <xdr:col>19</xdr:col>
      <xdr:colOff>177800</xdr:colOff>
      <xdr:row>75</xdr:row>
      <xdr:rowOff>140002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44219"/>
          <a:ext cx="889000" cy="25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63329</xdr:rowOff>
    </xdr:from>
    <xdr:to>
      <xdr:col>15</xdr:col>
      <xdr:colOff>50800</xdr:colOff>
      <xdr:row>75</xdr:row>
      <xdr:rowOff>140002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922079"/>
          <a:ext cx="889000" cy="7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63329</xdr:rowOff>
    </xdr:from>
    <xdr:to>
      <xdr:col>10</xdr:col>
      <xdr:colOff>114300</xdr:colOff>
      <xdr:row>77</xdr:row>
      <xdr:rowOff>6555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22079"/>
          <a:ext cx="889000" cy="28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19396</xdr:rowOff>
    </xdr:from>
    <xdr:to>
      <xdr:col>24</xdr:col>
      <xdr:colOff>114300</xdr:colOff>
      <xdr:row>74</xdr:row>
      <xdr:rowOff>120996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0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42273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5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6119</xdr:rowOff>
    </xdr:from>
    <xdr:to>
      <xdr:col>20</xdr:col>
      <xdr:colOff>38100</xdr:colOff>
      <xdr:row>74</xdr:row>
      <xdr:rowOff>107719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9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124246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68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89202</xdr:rowOff>
    </xdr:from>
    <xdr:to>
      <xdr:col>15</xdr:col>
      <xdr:colOff>101600</xdr:colOff>
      <xdr:row>76</xdr:row>
      <xdr:rowOff>19351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4795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35879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2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12529</xdr:rowOff>
    </xdr:from>
    <xdr:to>
      <xdr:col>10</xdr:col>
      <xdr:colOff>165100</xdr:colOff>
      <xdr:row>75</xdr:row>
      <xdr:rowOff>114129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7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130656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4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127205</xdr:rowOff>
    </xdr:from>
    <xdr:to>
      <xdr:col>6</xdr:col>
      <xdr:colOff>38100</xdr:colOff>
      <xdr:row>77</xdr:row>
      <xdr:rowOff>57355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5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73881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3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80104</xdr:rowOff>
    </xdr:from>
    <xdr:to>
      <xdr:col>24</xdr:col>
      <xdr:colOff>63500</xdr:colOff>
      <xdr:row>98</xdr:row>
      <xdr:rowOff>83460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82204"/>
          <a:ext cx="838200" cy="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75829</xdr:rowOff>
    </xdr:from>
    <xdr:to>
      <xdr:col>19</xdr:col>
      <xdr:colOff>177800</xdr:colOff>
      <xdr:row>98</xdr:row>
      <xdr:rowOff>83460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77929"/>
          <a:ext cx="889000" cy="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75829</xdr:rowOff>
    </xdr:from>
    <xdr:to>
      <xdr:col>15</xdr:col>
      <xdr:colOff>50800</xdr:colOff>
      <xdr:row>98</xdr:row>
      <xdr:rowOff>78942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77929"/>
          <a:ext cx="889000" cy="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78942</xdr:rowOff>
    </xdr:from>
    <xdr:to>
      <xdr:col>10</xdr:col>
      <xdr:colOff>114300</xdr:colOff>
      <xdr:row>98</xdr:row>
      <xdr:rowOff>108130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81042"/>
          <a:ext cx="889000" cy="2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29304</xdr:rowOff>
    </xdr:from>
    <xdr:to>
      <xdr:col>24</xdr:col>
      <xdr:colOff>114300</xdr:colOff>
      <xdr:row>98</xdr:row>
      <xdr:rowOff>130904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32660</xdr:rowOff>
    </xdr:from>
    <xdr:to>
      <xdr:col>20</xdr:col>
      <xdr:colOff>38100</xdr:colOff>
      <xdr:row>98</xdr:row>
      <xdr:rowOff>134260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125387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2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25029</xdr:rowOff>
    </xdr:from>
    <xdr:to>
      <xdr:col>15</xdr:col>
      <xdr:colOff>101600</xdr:colOff>
      <xdr:row>98</xdr:row>
      <xdr:rowOff>126629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2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117756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1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28142</xdr:rowOff>
    </xdr:from>
    <xdr:to>
      <xdr:col>10</xdr:col>
      <xdr:colOff>165100</xdr:colOff>
      <xdr:row>98</xdr:row>
      <xdr:rowOff>129742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3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120869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2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57330</xdr:rowOff>
    </xdr:from>
    <xdr:to>
      <xdr:col>6</xdr:col>
      <xdr:colOff>38100</xdr:colOff>
      <xdr:row>98</xdr:row>
      <xdr:rowOff>158930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150057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15240</xdr:rowOff>
    </xdr:from>
    <xdr:to>
      <xdr:col>55</xdr:col>
      <xdr:colOff>0</xdr:colOff>
      <xdr:row>39</xdr:row>
      <xdr:rowOff>15494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01790"/>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15494</xdr:rowOff>
    </xdr:from>
    <xdr:to>
      <xdr:col>50</xdr:col>
      <xdr:colOff>114300</xdr:colOff>
      <xdr:row>39</xdr:row>
      <xdr:rowOff>15875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0204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15875</xdr:rowOff>
    </xdr:from>
    <xdr:to>
      <xdr:col>45</xdr:col>
      <xdr:colOff>177800</xdr:colOff>
      <xdr:row>39</xdr:row>
      <xdr:rowOff>16256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0242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16256</xdr:rowOff>
    </xdr:from>
    <xdr:to>
      <xdr:col>41</xdr:col>
      <xdr:colOff>50800</xdr:colOff>
      <xdr:row>39</xdr:row>
      <xdr:rowOff>16637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70280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135890</xdr:rowOff>
    </xdr:from>
    <xdr:to>
      <xdr:col>55</xdr:col>
      <xdr:colOff>50800</xdr:colOff>
      <xdr:row>39</xdr:row>
      <xdr:rowOff>66040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136144</xdr:rowOff>
    </xdr:from>
    <xdr:to>
      <xdr:col>50</xdr:col>
      <xdr:colOff>165100</xdr:colOff>
      <xdr:row>39</xdr:row>
      <xdr:rowOff>66294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57421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43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136525</xdr:rowOff>
    </xdr:from>
    <xdr:to>
      <xdr:col>46</xdr:col>
      <xdr:colOff>38100</xdr:colOff>
      <xdr:row>39</xdr:row>
      <xdr:rowOff>66675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57802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44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136906</xdr:rowOff>
    </xdr:from>
    <xdr:to>
      <xdr:col>41</xdr:col>
      <xdr:colOff>101600</xdr:colOff>
      <xdr:row>39</xdr:row>
      <xdr:rowOff>67056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58183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44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137287</xdr:rowOff>
    </xdr:from>
    <xdr:to>
      <xdr:col>36</xdr:col>
      <xdr:colOff>165100</xdr:colOff>
      <xdr:row>39</xdr:row>
      <xdr:rowOff>67437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58564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45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101105</xdr:rowOff>
    </xdr:from>
    <xdr:to>
      <xdr:col>55</xdr:col>
      <xdr:colOff>0</xdr:colOff>
      <xdr:row>58</xdr:row>
      <xdr:rowOff>112535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4520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65253</xdr:rowOff>
    </xdr:from>
    <xdr:to>
      <xdr:col>50</xdr:col>
      <xdr:colOff>114300</xdr:colOff>
      <xdr:row>58</xdr:row>
      <xdr:rowOff>101105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09353"/>
          <a:ext cx="889000" cy="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36411</xdr:rowOff>
    </xdr:from>
    <xdr:to>
      <xdr:col>45</xdr:col>
      <xdr:colOff>177800</xdr:colOff>
      <xdr:row>58</xdr:row>
      <xdr:rowOff>65253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80511"/>
          <a:ext cx="889000" cy="2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36411</xdr:rowOff>
    </xdr:from>
    <xdr:to>
      <xdr:col>41</xdr:col>
      <xdr:colOff>50800</xdr:colOff>
      <xdr:row>58</xdr:row>
      <xdr:rowOff>64262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80511"/>
          <a:ext cx="8890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61735</xdr:rowOff>
    </xdr:from>
    <xdr:to>
      <xdr:col>55</xdr:col>
      <xdr:colOff>50800</xdr:colOff>
      <xdr:row>58</xdr:row>
      <xdr:rowOff>163335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0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148112</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50305</xdr:rowOff>
    </xdr:from>
    <xdr:to>
      <xdr:col>50</xdr:col>
      <xdr:colOff>165100</xdr:colOff>
      <xdr:row>58</xdr:row>
      <xdr:rowOff>151905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143032</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8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14453</xdr:rowOff>
    </xdr:from>
    <xdr:to>
      <xdr:col>46</xdr:col>
      <xdr:colOff>38100</xdr:colOff>
      <xdr:row>58</xdr:row>
      <xdr:rowOff>116053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5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107180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5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157061</xdr:rowOff>
    </xdr:from>
    <xdr:to>
      <xdr:col>41</xdr:col>
      <xdr:colOff>101600</xdr:colOff>
      <xdr:row>58</xdr:row>
      <xdr:rowOff>87211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2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78338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02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13462</xdr:rowOff>
    </xdr:from>
    <xdr:to>
      <xdr:col>36</xdr:col>
      <xdr:colOff>165100</xdr:colOff>
      <xdr:row>58</xdr:row>
      <xdr:rowOff>115062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5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106189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5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52718</xdr:rowOff>
    </xdr:from>
    <xdr:to>
      <xdr:col>55</xdr:col>
      <xdr:colOff>0</xdr:colOff>
      <xdr:row>78</xdr:row>
      <xdr:rowOff>78817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25818"/>
          <a:ext cx="8382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67233</xdr:rowOff>
    </xdr:from>
    <xdr:to>
      <xdr:col>50</xdr:col>
      <xdr:colOff>114300</xdr:colOff>
      <xdr:row>78</xdr:row>
      <xdr:rowOff>78817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68883"/>
          <a:ext cx="889000" cy="18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67233</xdr:rowOff>
    </xdr:from>
    <xdr:to>
      <xdr:col>45</xdr:col>
      <xdr:colOff>177800</xdr:colOff>
      <xdr:row>78</xdr:row>
      <xdr:rowOff>47231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68883"/>
          <a:ext cx="889000" cy="15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118630</xdr:rowOff>
    </xdr:from>
    <xdr:to>
      <xdr:col>41</xdr:col>
      <xdr:colOff>50800</xdr:colOff>
      <xdr:row>78</xdr:row>
      <xdr:rowOff>47231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20280"/>
          <a:ext cx="889000" cy="10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1918</xdr:rowOff>
    </xdr:from>
    <xdr:to>
      <xdr:col>55</xdr:col>
      <xdr:colOff>50800</xdr:colOff>
      <xdr:row>78</xdr:row>
      <xdr:rowOff>103518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7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151795</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5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28017</xdr:rowOff>
    </xdr:from>
    <xdr:to>
      <xdr:col>50</xdr:col>
      <xdr:colOff>165100</xdr:colOff>
      <xdr:row>78</xdr:row>
      <xdr:rowOff>129617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0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120744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9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16433</xdr:rowOff>
    </xdr:from>
    <xdr:to>
      <xdr:col>46</xdr:col>
      <xdr:colOff>38100</xdr:colOff>
      <xdr:row>77</xdr:row>
      <xdr:rowOff>118033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1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109160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1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167881</xdr:rowOff>
    </xdr:from>
    <xdr:to>
      <xdr:col>41</xdr:col>
      <xdr:colOff>101600</xdr:colOff>
      <xdr:row>78</xdr:row>
      <xdr:rowOff>98031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6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89158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6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67830</xdr:rowOff>
    </xdr:from>
    <xdr:to>
      <xdr:col>36</xdr:col>
      <xdr:colOff>165100</xdr:colOff>
      <xdr:row>77</xdr:row>
      <xdr:rowOff>169430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6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160557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6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6598</xdr:rowOff>
    </xdr:from>
    <xdr:to>
      <xdr:col>55</xdr:col>
      <xdr:colOff>0</xdr:colOff>
      <xdr:row>98</xdr:row>
      <xdr:rowOff>98113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08698"/>
          <a:ext cx="838200" cy="9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98113</xdr:rowOff>
    </xdr:from>
    <xdr:to>
      <xdr:col>50</xdr:col>
      <xdr:colOff>114300</xdr:colOff>
      <xdr:row>98</xdr:row>
      <xdr:rowOff>122517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900213"/>
          <a:ext cx="889000" cy="2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122517</xdr:rowOff>
    </xdr:from>
    <xdr:to>
      <xdr:col>45</xdr:col>
      <xdr:colOff>177800</xdr:colOff>
      <xdr:row>99</xdr:row>
      <xdr:rowOff>8274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924617"/>
          <a:ext cx="889000" cy="5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160922</xdr:rowOff>
    </xdr:from>
    <xdr:to>
      <xdr:col>41</xdr:col>
      <xdr:colOff>50800</xdr:colOff>
      <xdr:row>99</xdr:row>
      <xdr:rowOff>8274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963022"/>
          <a:ext cx="889000" cy="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127248</xdr:rowOff>
    </xdr:from>
    <xdr:to>
      <xdr:col>55</xdr:col>
      <xdr:colOff>50800</xdr:colOff>
      <xdr:row>98</xdr:row>
      <xdr:rowOff>57398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5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105675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3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47313</xdr:rowOff>
    </xdr:from>
    <xdr:to>
      <xdr:col>50</xdr:col>
      <xdr:colOff>165100</xdr:colOff>
      <xdr:row>98</xdr:row>
      <xdr:rowOff>148913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4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140040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4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71717</xdr:rowOff>
    </xdr:from>
    <xdr:to>
      <xdr:col>46</xdr:col>
      <xdr:colOff>38100</xdr:colOff>
      <xdr:row>99</xdr:row>
      <xdr:rowOff>1867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7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164444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6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128924</xdr:rowOff>
    </xdr:from>
    <xdr:to>
      <xdr:col>41</xdr:col>
      <xdr:colOff>101600</xdr:colOff>
      <xdr:row>99</xdr:row>
      <xdr:rowOff>59074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93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50201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702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110122</xdr:rowOff>
    </xdr:from>
    <xdr:to>
      <xdr:col>36</xdr:col>
      <xdr:colOff>165100</xdr:colOff>
      <xdr:row>99</xdr:row>
      <xdr:rowOff>40272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9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31399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700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98476</xdr:rowOff>
    </xdr:from>
    <xdr:to>
      <xdr:col>85</xdr:col>
      <xdr:colOff>127000</xdr:colOff>
      <xdr:row>37</xdr:row>
      <xdr:rowOff>110058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42126"/>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110058</xdr:rowOff>
    </xdr:from>
    <xdr:to>
      <xdr:col>81</xdr:col>
      <xdr:colOff>50800</xdr:colOff>
      <xdr:row>37</xdr:row>
      <xdr:rowOff>112020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53708"/>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104458</xdr:rowOff>
    </xdr:from>
    <xdr:to>
      <xdr:col>76</xdr:col>
      <xdr:colOff>114300</xdr:colOff>
      <xdr:row>37</xdr:row>
      <xdr:rowOff>112020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48108"/>
          <a:ext cx="889000" cy="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104458</xdr:rowOff>
    </xdr:from>
    <xdr:to>
      <xdr:col>71</xdr:col>
      <xdr:colOff>177800</xdr:colOff>
      <xdr:row>37</xdr:row>
      <xdr:rowOff>109087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48108"/>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47676</xdr:rowOff>
    </xdr:from>
    <xdr:to>
      <xdr:col>85</xdr:col>
      <xdr:colOff>177800</xdr:colOff>
      <xdr:row>37</xdr:row>
      <xdr:rowOff>149276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9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59258</xdr:rowOff>
    </xdr:from>
    <xdr:to>
      <xdr:col>81</xdr:col>
      <xdr:colOff>101600</xdr:colOff>
      <xdr:row>37</xdr:row>
      <xdr:rowOff>160858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0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151985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9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61220</xdr:rowOff>
    </xdr:from>
    <xdr:to>
      <xdr:col>76</xdr:col>
      <xdr:colOff>165100</xdr:colOff>
      <xdr:row>37</xdr:row>
      <xdr:rowOff>162820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153947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53658</xdr:rowOff>
    </xdr:from>
    <xdr:to>
      <xdr:col>72</xdr:col>
      <xdr:colOff>38100</xdr:colOff>
      <xdr:row>37</xdr:row>
      <xdr:rowOff>155258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146384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9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58287</xdr:rowOff>
    </xdr:from>
    <xdr:to>
      <xdr:col>67</xdr:col>
      <xdr:colOff>101600</xdr:colOff>
      <xdr:row>37</xdr:row>
      <xdr:rowOff>159886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019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151013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4102</xdr:rowOff>
    </xdr:from>
    <xdr:to>
      <xdr:col>85</xdr:col>
      <xdr:colOff>127000</xdr:colOff>
      <xdr:row>58</xdr:row>
      <xdr:rowOff>39345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48202"/>
          <a:ext cx="8382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39345</xdr:rowOff>
    </xdr:from>
    <xdr:to>
      <xdr:col>81</xdr:col>
      <xdr:colOff>50800</xdr:colOff>
      <xdr:row>58</xdr:row>
      <xdr:rowOff>95479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83445"/>
          <a:ext cx="889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95479</xdr:rowOff>
    </xdr:from>
    <xdr:to>
      <xdr:col>76</xdr:col>
      <xdr:colOff>114300</xdr:colOff>
      <xdr:row>58</xdr:row>
      <xdr:rowOff>134836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10039579"/>
          <a:ext cx="889000" cy="3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19850</xdr:rowOff>
    </xdr:from>
    <xdr:to>
      <xdr:col>71</xdr:col>
      <xdr:colOff>177800</xdr:colOff>
      <xdr:row>58</xdr:row>
      <xdr:rowOff>134836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63950"/>
          <a:ext cx="889000" cy="1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124752</xdr:rowOff>
    </xdr:from>
    <xdr:to>
      <xdr:col>85</xdr:col>
      <xdr:colOff>177800</xdr:colOff>
      <xdr:row>58</xdr:row>
      <xdr:rowOff>54902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9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103179</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7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159995</xdr:rowOff>
    </xdr:from>
    <xdr:to>
      <xdr:col>81</xdr:col>
      <xdr:colOff>101600</xdr:colOff>
      <xdr:row>58</xdr:row>
      <xdr:rowOff>90145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3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81272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44679</xdr:rowOff>
    </xdr:from>
    <xdr:to>
      <xdr:col>76</xdr:col>
      <xdr:colOff>165100</xdr:colOff>
      <xdr:row>58</xdr:row>
      <xdr:rowOff>146279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8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137406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8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84036</xdr:rowOff>
    </xdr:from>
    <xdr:to>
      <xdr:col>72</xdr:col>
      <xdr:colOff>38100</xdr:colOff>
      <xdr:row>59</xdr:row>
      <xdr:rowOff>14186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2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5313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2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140500</xdr:rowOff>
    </xdr:from>
    <xdr:to>
      <xdr:col>67</xdr:col>
      <xdr:colOff>101600</xdr:colOff>
      <xdr:row>58</xdr:row>
      <xdr:rowOff>70650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1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61777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0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90867</xdr:rowOff>
    </xdr:from>
    <xdr:to>
      <xdr:col>85</xdr:col>
      <xdr:colOff>127000</xdr:colOff>
      <xdr:row>79</xdr:row>
      <xdr:rowOff>96679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35417"/>
          <a:ext cx="8382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90867</xdr:rowOff>
    </xdr:from>
    <xdr:to>
      <xdr:col>81</xdr:col>
      <xdr:colOff>50800</xdr:colOff>
      <xdr:row>79</xdr:row>
      <xdr:rowOff>97768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35417"/>
          <a:ext cx="889000" cy="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97431</xdr:rowOff>
    </xdr:from>
    <xdr:to>
      <xdr:col>76</xdr:col>
      <xdr:colOff>114300</xdr:colOff>
      <xdr:row>79</xdr:row>
      <xdr:rowOff>97768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1981"/>
          <a:ext cx="889000" cy="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97431</xdr:rowOff>
    </xdr:from>
    <xdr:to>
      <xdr:col>71</xdr:col>
      <xdr:colOff>177800</xdr:colOff>
      <xdr:row>79</xdr:row>
      <xdr:rowOff>98171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41981"/>
          <a:ext cx="889000" cy="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45879</xdr:rowOff>
    </xdr:from>
    <xdr:to>
      <xdr:col>85</xdr:col>
      <xdr:colOff>177800</xdr:colOff>
      <xdr:row>79</xdr:row>
      <xdr:rowOff>147479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9077</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40067</xdr:rowOff>
    </xdr:from>
    <xdr:to>
      <xdr:col>81</xdr:col>
      <xdr:colOff>101600</xdr:colOff>
      <xdr:row>79</xdr:row>
      <xdr:rowOff>141667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8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132794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7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46968</xdr:rowOff>
    </xdr:from>
    <xdr:to>
      <xdr:col>76</xdr:col>
      <xdr:colOff>165100</xdr:colOff>
      <xdr:row>79</xdr:row>
      <xdr:rowOff>148568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139695</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84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46631</xdr:rowOff>
    </xdr:from>
    <xdr:to>
      <xdr:col>72</xdr:col>
      <xdr:colOff>38100</xdr:colOff>
      <xdr:row>79</xdr:row>
      <xdr:rowOff>148231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139358</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83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47371</xdr:rowOff>
    </xdr:from>
    <xdr:to>
      <xdr:col>67</xdr:col>
      <xdr:colOff>101600</xdr:colOff>
      <xdr:row>79</xdr:row>
      <xdr:rowOff>148971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140098</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57333" y="136846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24688</xdr:rowOff>
    </xdr:from>
    <xdr:to>
      <xdr:col>85</xdr:col>
      <xdr:colOff>127000</xdr:colOff>
      <xdr:row>96</xdr:row>
      <xdr:rowOff>33235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483888"/>
          <a:ext cx="838200" cy="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138201</xdr:rowOff>
    </xdr:from>
    <xdr:to>
      <xdr:col>81</xdr:col>
      <xdr:colOff>50800</xdr:colOff>
      <xdr:row>96</xdr:row>
      <xdr:rowOff>24688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425951"/>
          <a:ext cx="889000" cy="5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138201</xdr:rowOff>
    </xdr:from>
    <xdr:to>
      <xdr:col>76</xdr:col>
      <xdr:colOff>114300</xdr:colOff>
      <xdr:row>95</xdr:row>
      <xdr:rowOff>153454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425951"/>
          <a:ext cx="889000" cy="1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153454</xdr:rowOff>
    </xdr:from>
    <xdr:to>
      <xdr:col>71</xdr:col>
      <xdr:colOff>177800</xdr:colOff>
      <xdr:row>96</xdr:row>
      <xdr:rowOff>33489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441204"/>
          <a:ext cx="889000" cy="5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153885</xdr:rowOff>
    </xdr:from>
    <xdr:to>
      <xdr:col>85</xdr:col>
      <xdr:colOff>177800</xdr:colOff>
      <xdr:row>96</xdr:row>
      <xdr:rowOff>84035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4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5312</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29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145338</xdr:rowOff>
    </xdr:from>
    <xdr:to>
      <xdr:col>81</xdr:col>
      <xdr:colOff>101600</xdr:colOff>
      <xdr:row>96</xdr:row>
      <xdr:rowOff>75488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3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92015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20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87401</xdr:rowOff>
    </xdr:from>
    <xdr:to>
      <xdr:col>76</xdr:col>
      <xdr:colOff>165100</xdr:colOff>
      <xdr:row>96</xdr:row>
      <xdr:rowOff>17551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3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34078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15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102654</xdr:rowOff>
    </xdr:from>
    <xdr:to>
      <xdr:col>72</xdr:col>
      <xdr:colOff>38100</xdr:colOff>
      <xdr:row>96</xdr:row>
      <xdr:rowOff>32804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39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49331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1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154139</xdr:rowOff>
    </xdr:from>
    <xdr:to>
      <xdr:col>67</xdr:col>
      <xdr:colOff>101600</xdr:colOff>
      <xdr:row>96</xdr:row>
      <xdr:rowOff>84289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4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100816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1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総務費については、基金の積立額の増加や</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退職手当の増加</a:t>
          </a:r>
          <a:r>
            <a:rPr kumimoji="1" lang="ja-JP" altLang="en-US" sz="1400">
              <a:latin typeface="ＭＳ Ｐゴシック" panose="020B0600070205080204" pitchFamily="50" charset="-128"/>
              <a:ea typeface="ＭＳ Ｐゴシック" panose="020B0600070205080204" pitchFamily="50" charset="-128"/>
            </a:rPr>
            <a:t>により、類似団体内平均値を上回った。</a:t>
          </a:r>
        </a:p>
        <a:p>
          <a:r>
            <a:rPr kumimoji="1" lang="ja-JP" altLang="en-US" sz="1400">
              <a:latin typeface="ＭＳ Ｐゴシック" panose="020B0600070205080204" pitchFamily="50" charset="-128"/>
              <a:ea typeface="ＭＳ Ｐゴシック" panose="020B0600070205080204" pitchFamily="50" charset="-128"/>
            </a:rPr>
            <a:t>　民生費については、障害者自立支援給付や障害児通所給付に係る扶助費が増加傾向にあり、類似団体内平均値より高い水準にある。</a:t>
          </a:r>
        </a:p>
        <a:p>
          <a:r>
            <a:rPr kumimoji="1" lang="ja-JP" altLang="en-US" sz="1400">
              <a:latin typeface="ＭＳ Ｐゴシック" panose="020B0600070205080204" pitchFamily="50" charset="-128"/>
              <a:ea typeface="ＭＳ Ｐゴシック" panose="020B0600070205080204" pitchFamily="50" charset="-128"/>
            </a:rPr>
            <a:t>　公債費については、第三セクター等改革推進債や公共用地先行取得等事業債の元利償還金が多額であるため、類似団体内平均値より高い水準にある。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財政調整基金については、令和</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年度に取崩したが、毎年度継続した積立ての結果、標準財政規模の</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％以上の残高を保持している。</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年度決算では、実質収支は</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310</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百万円の黒字、単年度収支は</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293</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百万円の黒字、実質単年度収支は</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102</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百万円の黒字となった。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年度決算においては、引続き連結黒字を維持しており、連結黒字額は</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675</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百万円となっている。前年度と比較して連結黒字額は拡大しているが、今後も一般会計をはじめとして、全ての会計において事業の効率化等を図り、市全体として財政の健全性を保てるよう努めていく。</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なお、下水道事業については、地方公営企業法の適用により、令和</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年度より特別会計から公営企業会計に移行している。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28785969</v>
      </c>
      <c r="BO4" s="371"/>
      <c r="BP4" s="371"/>
      <c r="BQ4" s="371"/>
      <c r="BR4" s="371"/>
      <c r="BS4" s="371"/>
      <c r="BT4" s="371"/>
      <c r="BU4" s="372"/>
      <c r="BV4" s="370">
        <v>28331143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2.1</v>
      </c>
      <c r="CU4" s="377"/>
      <c r="CV4" s="377"/>
      <c r="CW4" s="377"/>
      <c r="CX4" s="377"/>
      <c r="CY4" s="377"/>
      <c r="CZ4" s="377"/>
      <c r="DA4" s="378"/>
      <c r="DB4" s="376">
        <v>0.1</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28455936</v>
      </c>
      <c r="BO5" s="408"/>
      <c r="BP5" s="408"/>
      <c r="BQ5" s="408"/>
      <c r="BR5" s="408"/>
      <c r="BS5" s="408"/>
      <c r="BT5" s="408"/>
      <c r="BU5" s="409"/>
      <c r="BV5" s="407">
        <v>28271544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98.2</v>
      </c>
      <c r="CU5" s="405"/>
      <c r="CV5" s="405"/>
      <c r="CW5" s="405"/>
      <c r="CX5" s="405"/>
      <c r="CY5" s="405"/>
      <c r="CZ5" s="405"/>
      <c r="DA5" s="406"/>
      <c r="DB5" s="404">
        <v>101.2</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330033</v>
      </c>
      <c r="BO6" s="408"/>
      <c r="BP6" s="408"/>
      <c r="BQ6" s="408"/>
      <c r="BR6" s="408"/>
      <c r="BS6" s="408"/>
      <c r="BT6" s="408"/>
      <c r="BU6" s="409"/>
      <c r="BV6" s="407">
        <v>59599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98.7</v>
      </c>
      <c r="CU6" s="445"/>
      <c r="CV6" s="445"/>
      <c r="CW6" s="445"/>
      <c r="CX6" s="445"/>
      <c r="CY6" s="445"/>
      <c r="CZ6" s="445"/>
      <c r="DA6" s="446"/>
      <c r="DB6" s="444">
        <v>102.2</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19664</v>
      </c>
      <c r="BO7" s="408"/>
      <c r="BP7" s="408"/>
      <c r="BQ7" s="408"/>
      <c r="BR7" s="408"/>
      <c r="BS7" s="408"/>
      <c r="BT7" s="408"/>
      <c r="BU7" s="409"/>
      <c r="BV7" s="407">
        <v>41981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14463932</v>
      </c>
      <c r="CU7" s="408"/>
      <c r="CV7" s="408"/>
      <c r="CW7" s="408"/>
      <c r="CX7" s="408"/>
      <c r="CY7" s="408"/>
      <c r="CZ7" s="408"/>
      <c r="DA7" s="409"/>
      <c r="DB7" s="407">
        <v>14167056</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310369</v>
      </c>
      <c r="BO8" s="408"/>
      <c r="BP8" s="408"/>
      <c r="BQ8" s="408"/>
      <c r="BR8" s="408"/>
      <c r="BS8" s="408"/>
      <c r="BT8" s="408"/>
      <c r="BU8" s="409"/>
      <c r="BV8" s="407">
        <v>17618</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0.67</v>
      </c>
      <c r="CU8" s="448"/>
      <c r="CV8" s="448"/>
      <c r="CW8" s="448"/>
      <c r="CX8" s="448"/>
      <c r="CY8" s="448"/>
      <c r="CZ8" s="448"/>
      <c r="DA8" s="449"/>
      <c r="DB8" s="447">
        <v>0.68</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60102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292751</v>
      </c>
      <c r="BO9" s="408"/>
      <c r="BP9" s="408"/>
      <c r="BQ9" s="408"/>
      <c r="BR9" s="408"/>
      <c r="BS9" s="408"/>
      <c r="BT9" s="408"/>
      <c r="BU9" s="409"/>
      <c r="BV9" s="407">
        <v>-555667</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13.7</v>
      </c>
      <c r="CU9" s="405"/>
      <c r="CV9" s="405"/>
      <c r="CW9" s="405"/>
      <c r="CX9" s="405"/>
      <c r="CY9" s="405"/>
      <c r="CZ9" s="405"/>
      <c r="DA9" s="406"/>
      <c r="DB9" s="404">
        <v>14.3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62438</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8839</v>
      </c>
      <c r="BO10" s="408"/>
      <c r="BP10" s="408"/>
      <c r="BQ10" s="408"/>
      <c r="BR10" s="408"/>
      <c r="BS10" s="408"/>
      <c r="BT10" s="408"/>
      <c r="BU10" s="409"/>
      <c r="BV10" s="407">
        <v>486643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58145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200000</v>
      </c>
      <c r="BO12" s="408"/>
      <c r="BP12" s="408"/>
      <c r="BQ12" s="408"/>
      <c r="BR12" s="408"/>
      <c r="BS12" s="408"/>
      <c r="BT12" s="408"/>
      <c r="BU12" s="409"/>
      <c r="BV12" s="407">
        <v>111529</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56989</v>
      </c>
      <c r="S13" s="492"/>
      <c r="T13" s="492"/>
      <c r="U13" s="492"/>
      <c r="V13" s="493"/>
      <c r="W13" s="423" t="s">
        <v>131</v>
      </c>
      <c r="X13" s="424"/>
      <c r="Y13" s="424"/>
      <c r="Z13" s="424"/>
      <c r="AA13" s="424"/>
      <c r="AB13" s="414"/>
      <c r="AC13" s="458">
        <v>634</v>
      </c>
      <c r="AD13" s="459"/>
      <c r="AE13" s="459"/>
      <c r="AF13" s="459"/>
      <c r="AG13" s="501"/>
      <c r="AH13" s="458">
        <v>689</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101590</v>
      </c>
      <c r="BO13" s="408"/>
      <c r="BP13" s="408"/>
      <c r="BQ13" s="408"/>
      <c r="BR13" s="408"/>
      <c r="BS13" s="408"/>
      <c r="BT13" s="408"/>
      <c r="BU13" s="409"/>
      <c r="BV13" s="407">
        <v>-180553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8.1</v>
      </c>
      <c r="CU13" s="405"/>
      <c r="CV13" s="405"/>
      <c r="CW13" s="405"/>
      <c r="CX13" s="405"/>
      <c r="CY13" s="405"/>
      <c r="CZ13" s="405"/>
      <c r="DA13" s="406"/>
      <c r="DB13" s="404">
        <v>8.6</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58789</v>
      </c>
      <c r="S14" s="492"/>
      <c r="T14" s="492"/>
      <c r="U14" s="492"/>
      <c r="V14" s="493"/>
      <c r="W14" s="397"/>
      <c r="X14" s="398"/>
      <c r="Y14" s="398"/>
      <c r="Z14" s="398"/>
      <c r="AA14" s="398"/>
      <c r="AB14" s="387"/>
      <c r="AC14" s="494">
        <v>2.7</v>
      </c>
      <c r="AD14" s="495"/>
      <c r="AE14" s="495"/>
      <c r="AF14" s="495"/>
      <c r="AG14" s="496"/>
      <c r="AH14" s="494">
        <v>2.8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31.7</v>
      </c>
      <c r="CU14" s="506"/>
      <c r="CV14" s="506"/>
      <c r="CW14" s="506"/>
      <c r="CX14" s="506"/>
      <c r="CY14" s="506"/>
      <c r="CZ14" s="506"/>
      <c r="DA14" s="507"/>
      <c r="DB14" s="505">
        <v>40.9</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57828</v>
      </c>
      <c r="S15" s="492"/>
      <c r="T15" s="492"/>
      <c r="U15" s="492"/>
      <c r="V15" s="493"/>
      <c r="W15" s="423" t="s">
        <v>137</v>
      </c>
      <c r="X15" s="424"/>
      <c r="Y15" s="424"/>
      <c r="Z15" s="424"/>
      <c r="AA15" s="424"/>
      <c r="AB15" s="414"/>
      <c r="AC15" s="458">
        <v>5820</v>
      </c>
      <c r="AD15" s="459"/>
      <c r="AE15" s="459"/>
      <c r="AF15" s="459"/>
      <c r="AG15" s="501"/>
      <c r="AH15" s="458">
        <v>6256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8010021</v>
      </c>
      <c r="BO15" s="371"/>
      <c r="BP15" s="371"/>
      <c r="BQ15" s="371"/>
      <c r="BR15" s="371"/>
      <c r="BS15" s="371"/>
      <c r="BT15" s="371"/>
      <c r="BU15" s="372"/>
      <c r="BV15" s="370">
        <v>8092275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24.9</v>
      </c>
      <c r="AD16" s="495"/>
      <c r="AE16" s="495"/>
      <c r="AF16" s="495"/>
      <c r="AG16" s="496"/>
      <c r="AH16" s="494">
        <v>25.7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12227526</v>
      </c>
      <c r="BO16" s="408"/>
      <c r="BP16" s="408"/>
      <c r="BQ16" s="408"/>
      <c r="BR16" s="408"/>
      <c r="BS16" s="408"/>
      <c r="BT16" s="408"/>
      <c r="BU16" s="409"/>
      <c r="BV16" s="407">
        <v>11946471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16936</v>
      </c>
      <c r="AD17" s="459"/>
      <c r="AE17" s="459"/>
      <c r="AF17" s="459"/>
      <c r="AG17" s="501"/>
      <c r="AH17" s="458">
        <v>17416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10177132</v>
      </c>
      <c r="BO17" s="408"/>
      <c r="BP17" s="408"/>
      <c r="BQ17" s="408"/>
      <c r="BR17" s="408"/>
      <c r="BS17" s="408"/>
      <c r="BT17" s="408"/>
      <c r="BU17" s="409"/>
      <c r="BV17" s="407">
        <v>10282585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48.98</v>
      </c>
      <c r="M18" s="531"/>
      <c r="N18" s="531"/>
      <c r="O18" s="531"/>
      <c r="P18" s="531"/>
      <c r="Q18" s="531"/>
      <c r="R18" s="532"/>
      <c r="S18" s="532"/>
      <c r="T18" s="532"/>
      <c r="U18" s="532"/>
      <c r="V18" s="533"/>
      <c r="W18" s="425"/>
      <c r="X18" s="426"/>
      <c r="Y18" s="426"/>
      <c r="Z18" s="426"/>
      <c r="AA18" s="426"/>
      <c r="AB18" s="417"/>
      <c r="AC18" s="534">
        <v>72.400000000000006</v>
      </c>
      <c r="AD18" s="535"/>
      <c r="AE18" s="535"/>
      <c r="AF18" s="535"/>
      <c r="AG18" s="536"/>
      <c r="AH18" s="534">
        <v>71.5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14646785</v>
      </c>
      <c r="BO18" s="408"/>
      <c r="BP18" s="408"/>
      <c r="BQ18" s="408"/>
      <c r="BR18" s="408"/>
      <c r="BS18" s="408"/>
      <c r="BT18" s="408"/>
      <c r="BU18" s="409"/>
      <c r="BV18" s="407">
        <v>14459243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1227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17620218</v>
      </c>
      <c r="BO19" s="408"/>
      <c r="BP19" s="408"/>
      <c r="BQ19" s="408"/>
      <c r="BR19" s="408"/>
      <c r="BS19" s="408"/>
      <c r="BT19" s="408"/>
      <c r="BU19" s="409"/>
      <c r="BV19" s="407">
        <v>17278161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23123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22422980</v>
      </c>
      <c r="BO22" s="371"/>
      <c r="BP22" s="371"/>
      <c r="BQ22" s="371"/>
      <c r="BR22" s="371"/>
      <c r="BS22" s="371"/>
      <c r="BT22" s="371"/>
      <c r="BU22" s="372"/>
      <c r="BV22" s="370">
        <v>23939881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14068450</v>
      </c>
      <c r="BO23" s="408"/>
      <c r="BP23" s="408"/>
      <c r="BQ23" s="408"/>
      <c r="BR23" s="408"/>
      <c r="BS23" s="408"/>
      <c r="BT23" s="408"/>
      <c r="BU23" s="409"/>
      <c r="BV23" s="407">
        <v>14937514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6800</v>
      </c>
      <c r="R24" s="459"/>
      <c r="S24" s="459"/>
      <c r="T24" s="459"/>
      <c r="U24" s="459"/>
      <c r="V24" s="501"/>
      <c r="W24" s="553"/>
      <c r="X24" s="554"/>
      <c r="Y24" s="555"/>
      <c r="Z24" s="457" t="s">
        <v>162</v>
      </c>
      <c r="AA24" s="437"/>
      <c r="AB24" s="437"/>
      <c r="AC24" s="437"/>
      <c r="AD24" s="437"/>
      <c r="AE24" s="437"/>
      <c r="AF24" s="437"/>
      <c r="AG24" s="438"/>
      <c r="AH24" s="458">
        <v>346</v>
      </c>
      <c r="AI24" s="459"/>
      <c r="AJ24" s="459"/>
      <c r="AK24" s="459"/>
      <c r="AL24" s="501"/>
      <c r="AM24" s="458">
        <v>1104432</v>
      </c>
      <c r="AN24" s="459"/>
      <c r="AO24" s="459"/>
      <c r="AP24" s="459"/>
      <c r="AQ24" s="459"/>
      <c r="AR24" s="501"/>
      <c r="AS24" s="458">
        <v>3192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12908344</v>
      </c>
      <c r="BO24" s="408"/>
      <c r="BP24" s="408"/>
      <c r="BQ24" s="408"/>
      <c r="BR24" s="408"/>
      <c r="BS24" s="408"/>
      <c r="BT24" s="408"/>
      <c r="BU24" s="409"/>
      <c r="BV24" s="407">
        <v>13508056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6552</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11258038</v>
      </c>
      <c r="BO25" s="371"/>
      <c r="BP25" s="371"/>
      <c r="BQ25" s="371"/>
      <c r="BR25" s="371"/>
      <c r="BS25" s="371"/>
      <c r="BT25" s="371"/>
      <c r="BU25" s="372"/>
      <c r="BV25" s="370">
        <v>2306250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6175</v>
      </c>
      <c r="R26" s="459"/>
      <c r="S26" s="459"/>
      <c r="T26" s="459"/>
      <c r="U26" s="459"/>
      <c r="V26" s="501"/>
      <c r="W26" s="553"/>
      <c r="X26" s="554"/>
      <c r="Y26" s="555"/>
      <c r="Z26" s="457" t="s">
        <v>168</v>
      </c>
      <c r="AA26" s="559"/>
      <c r="AB26" s="559"/>
      <c r="AC26" s="559"/>
      <c r="AD26" s="559"/>
      <c r="AE26" s="559"/>
      <c r="AF26" s="559"/>
      <c r="AG26" s="560"/>
      <c r="AH26" s="458">
        <v>11</v>
      </c>
      <c r="AI26" s="459"/>
      <c r="AJ26" s="459"/>
      <c r="AK26" s="459"/>
      <c r="AL26" s="501"/>
      <c r="AM26" s="458">
        <v>36619</v>
      </c>
      <c r="AN26" s="459"/>
      <c r="AO26" s="459"/>
      <c r="AP26" s="459"/>
      <c r="AQ26" s="459"/>
      <c r="AR26" s="501"/>
      <c r="AS26" s="458">
        <v>3329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5130</v>
      </c>
      <c r="R27" s="459"/>
      <c r="S27" s="459"/>
      <c r="T27" s="459"/>
      <c r="U27" s="459"/>
      <c r="V27" s="501"/>
      <c r="W27" s="553"/>
      <c r="X27" s="554"/>
      <c r="Y27" s="555"/>
      <c r="Z27" s="457" t="s">
        <v>171</v>
      </c>
      <c r="AA27" s="437"/>
      <c r="AB27" s="437"/>
      <c r="AC27" s="437"/>
      <c r="AD27" s="437"/>
      <c r="AE27" s="437"/>
      <c r="AF27" s="437"/>
      <c r="AG27" s="438"/>
      <c r="AH27" s="458">
        <v>28</v>
      </c>
      <c r="AI27" s="459"/>
      <c r="AJ27" s="459"/>
      <c r="AK27" s="459"/>
      <c r="AL27" s="501"/>
      <c r="AM27" s="458">
        <v>102664</v>
      </c>
      <c r="AN27" s="459"/>
      <c r="AO27" s="459"/>
      <c r="AP27" s="459"/>
      <c r="AQ27" s="459"/>
      <c r="AR27" s="501"/>
      <c r="AS27" s="458">
        <v>3667</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4680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1721448</v>
      </c>
      <c r="BO28" s="371"/>
      <c r="BP28" s="371"/>
      <c r="BQ28" s="371"/>
      <c r="BR28" s="371"/>
      <c r="BS28" s="371"/>
      <c r="BT28" s="371"/>
      <c r="BU28" s="372"/>
      <c r="BV28" s="370">
        <v>1912609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13</v>
      </c>
      <c r="M29" s="459"/>
      <c r="N29" s="459"/>
      <c r="O29" s="459"/>
      <c r="P29" s="501"/>
      <c r="Q29" s="458">
        <v>4500</v>
      </c>
      <c r="R29" s="459"/>
      <c r="S29" s="459"/>
      <c r="T29" s="459"/>
      <c r="U29" s="459"/>
      <c r="V29" s="501"/>
      <c r="W29" s="556"/>
      <c r="X29" s="557"/>
      <c r="Y29" s="558"/>
      <c r="Z29" s="457" t="s">
        <v>177</v>
      </c>
      <c r="AA29" s="437"/>
      <c r="AB29" s="437"/>
      <c r="AC29" s="437"/>
      <c r="AD29" s="437"/>
      <c r="AE29" s="437"/>
      <c r="AF29" s="437"/>
      <c r="AG29" s="438"/>
      <c r="AH29" s="458">
        <v>374</v>
      </c>
      <c r="AI29" s="459"/>
      <c r="AJ29" s="459"/>
      <c r="AK29" s="459"/>
      <c r="AL29" s="501"/>
      <c r="AM29" s="458">
        <v>1207096</v>
      </c>
      <c r="AN29" s="459"/>
      <c r="AO29" s="459"/>
      <c r="AP29" s="459"/>
      <c r="AQ29" s="459"/>
      <c r="AR29" s="501"/>
      <c r="AS29" s="458">
        <v>3228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1734110</v>
      </c>
      <c r="BO29" s="408"/>
      <c r="BP29" s="408"/>
      <c r="BQ29" s="408"/>
      <c r="BR29" s="408"/>
      <c r="BS29" s="408"/>
      <c r="BT29" s="408"/>
      <c r="BU29" s="409"/>
      <c r="BV29" s="407">
        <v>1672282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3857509</v>
      </c>
      <c r="BO30" s="527"/>
      <c r="BP30" s="527"/>
      <c r="BQ30" s="527"/>
      <c r="BR30" s="527"/>
      <c r="BS30" s="527"/>
      <c r="BT30" s="527"/>
      <c r="BU30" s="528"/>
      <c r="BV30" s="526">
        <v>3475612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泉南清掃事務組合
（一般会計）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公共用地取得事業特別会計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大阪府後期高齢者医療広域連合
（一般会計）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大阪府後期高齢者医療広域連合
（後期高齢者医療特別会計）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大阪広域水道企業団
（水道事業会計）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大阪広域水道企業団
（工業用水道事業会計）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泉州南消防組合
（一般会計）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大阪広域水道企業団水道事業会計
（市町村域水道事業）泉南水道事業</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XW/OcccpJO5YlP8QzkPQ+i+MfuNzfPkOsr2PSBTvtOTHUr8XiCbFGw4dpph7e82sm7feZ54xajrQz1CyfGzWnQ==" saltValue="9nzPjc/TJRrQS9+q1QYh3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2" t="s">
        <v>530</v>
      </c>
      <c r="D34" s="1152"/>
      <c r="E34" s="1153"/>
      <c r="F34" s="32">
        <v>2.82</v>
      </c>
      <c r="G34" s="33">
        <v>4.8899999999999997</v>
      </c>
      <c r="H34" s="33">
        <v>4.07</v>
      </c>
      <c r="I34" s="33">
        <v>0.12</v>
      </c>
      <c r="J34" s="34">
        <v>2.14</v>
      </c>
      <c r="K34" s="22"/>
      <c r="L34" s="22"/>
      <c r="M34" s="22"/>
      <c r="N34" s="22"/>
      <c r="O34" s="22"/>
      <c r="P34" s="22"/>
    </row>
    <row r="35" spans="1:16" ht="39" customHeight="1" x14ac:dyDescent="0.2">
      <c r="A35" s="22"/>
      <c r="B35" s="35"/>
      <c r="C35" s="1146" t="s">
        <v>531</v>
      </c>
      <c r="D35" s="1147"/>
      <c r="E35" s="1148"/>
      <c r="F35" s="36">
        <v>0.55000000000000004</v>
      </c>
      <c r="G35" s="37">
        <v>0.81</v>
      </c>
      <c r="H35" s="37">
        <v>1.1599999999999999</v>
      </c>
      <c r="I35" s="37">
        <v>0.72</v>
      </c>
      <c r="J35" s="38">
        <v>1.74</v>
      </c>
      <c r="K35" s="22"/>
      <c r="L35" s="22"/>
      <c r="M35" s="22"/>
      <c r="N35" s="22"/>
      <c r="O35" s="22"/>
      <c r="P35" s="22"/>
    </row>
    <row r="36" spans="1:16" ht="39" customHeight="1" x14ac:dyDescent="0.2">
      <c r="A36" s="22"/>
      <c r="B36" s="35"/>
      <c r="C36" s="1146" t="s">
        <v>532</v>
      </c>
      <c r="D36" s="1147"/>
      <c r="E36" s="1148"/>
      <c r="F36" s="36">
        <v>2.1800000000000002</v>
      </c>
      <c r="G36" s="37">
        <v>2.52</v>
      </c>
      <c r="H36" s="37">
        <v>2.11</v>
      </c>
      <c r="I36" s="37">
        <v>1.65</v>
      </c>
      <c r="J36" s="38">
        <v>0.49</v>
      </c>
      <c r="K36" s="22"/>
      <c r="L36" s="22"/>
      <c r="M36" s="22"/>
      <c r="N36" s="22"/>
      <c r="O36" s="22"/>
      <c r="P36" s="22"/>
    </row>
    <row r="37" spans="1:16" ht="39" customHeight="1" x14ac:dyDescent="0.2">
      <c r="A37" s="22"/>
      <c r="B37" s="35"/>
      <c r="C37" s="1146" t="s">
        <v>533</v>
      </c>
      <c r="D37" s="1147"/>
      <c r="E37" s="1148"/>
      <c r="F37" s="36">
        <v>0.09</v>
      </c>
      <c r="G37" s="37">
        <v>0.1</v>
      </c>
      <c r="H37" s="37">
        <v>0.19</v>
      </c>
      <c r="I37" s="37">
        <v>0.18</v>
      </c>
      <c r="J37" s="38">
        <v>0.23</v>
      </c>
      <c r="K37" s="22"/>
      <c r="L37" s="22"/>
      <c r="M37" s="22"/>
      <c r="N37" s="22"/>
      <c r="O37" s="22"/>
      <c r="P37" s="22"/>
    </row>
    <row r="38" spans="1:16" ht="39" customHeight="1" x14ac:dyDescent="0.2">
      <c r="A38" s="22"/>
      <c r="B38" s="35"/>
      <c r="C38" s="1146" t="s">
        <v>534</v>
      </c>
      <c r="D38" s="1147"/>
      <c r="E38" s="1148"/>
      <c r="F38" s="36">
        <v>0.69</v>
      </c>
      <c r="G38" s="37">
        <v>0.59</v>
      </c>
      <c r="H38" s="37">
        <v>0.13</v>
      </c>
      <c r="I38" s="37">
        <v>0.06</v>
      </c>
      <c r="J38" s="38">
        <v>0.04</v>
      </c>
      <c r="K38" s="22"/>
      <c r="L38" s="22"/>
      <c r="M38" s="22"/>
      <c r="N38" s="22"/>
      <c r="O38" s="22"/>
      <c r="P38" s="22"/>
    </row>
    <row r="39" spans="1:16" ht="39" customHeight="1" x14ac:dyDescent="0.2">
      <c r="A39" s="22"/>
      <c r="B39" s="35"/>
      <c r="C39" s="1146" t="s">
        <v>535</v>
      </c>
      <c r="D39" s="1147"/>
      <c r="E39" s="1148"/>
      <c r="F39" s="36">
        <v>0</v>
      </c>
      <c r="G39" s="37">
        <v>0</v>
      </c>
      <c r="H39" s="37">
        <v>0</v>
      </c>
      <c r="I39" s="37">
        <v>0</v>
      </c>
      <c r="J39" s="38">
        <v>0</v>
      </c>
      <c r="K39" s="22"/>
      <c r="L39" s="22"/>
      <c r="M39" s="22"/>
      <c r="N39" s="22"/>
      <c r="O39" s="22"/>
      <c r="P39" s="22"/>
    </row>
    <row r="40" spans="1:16" ht="39" customHeight="1" x14ac:dyDescent="0.2">
      <c r="A40" s="22"/>
      <c r="B40" s="35"/>
      <c r="C40" s="1146"/>
      <c r="D40" s="1147"/>
      <c r="E40" s="1148"/>
      <c r="F40" s="36"/>
      <c r="G40" s="37"/>
      <c r="H40" s="37"/>
      <c r="I40" s="37"/>
      <c r="J40" s="38"/>
      <c r="K40" s="22"/>
      <c r="L40" s="22"/>
      <c r="M40" s="22"/>
      <c r="N40" s="22"/>
      <c r="O40" s="22"/>
      <c r="P40" s="22"/>
    </row>
    <row r="41" spans="1:16" ht="39" customHeight="1" x14ac:dyDescent="0.2">
      <c r="A41" s="22"/>
      <c r="B41" s="35"/>
      <c r="C41" s="1146"/>
      <c r="D41" s="1147"/>
      <c r="E41" s="1148"/>
      <c r="F41" s="36"/>
      <c r="G41" s="37"/>
      <c r="H41" s="37"/>
      <c r="I41" s="37"/>
      <c r="J41" s="38"/>
      <c r="K41" s="22"/>
      <c r="L41" s="22"/>
      <c r="M41" s="22"/>
      <c r="N41" s="22"/>
      <c r="O41" s="22"/>
      <c r="P41" s="22"/>
    </row>
    <row r="42" spans="1:16" ht="39" customHeight="1" x14ac:dyDescent="0.2">
      <c r="A42" s="22"/>
      <c r="B42" s="39"/>
      <c r="C42" s="1146" t="s">
        <v>536</v>
      </c>
      <c r="D42" s="1147"/>
      <c r="E42" s="1148"/>
      <c r="F42" s="36" t="s">
        <v>486</v>
      </c>
      <c r="G42" s="37" t="s">
        <v>486</v>
      </c>
      <c r="H42" s="37" t="s">
        <v>486</v>
      </c>
      <c r="I42" s="37" t="s">
        <v>486</v>
      </c>
      <c r="J42" s="38" t="s">
        <v>486</v>
      </c>
      <c r="K42" s="22"/>
      <c r="L42" s="22"/>
      <c r="M42" s="22"/>
      <c r="N42" s="22"/>
      <c r="O42" s="22"/>
      <c r="P42" s="22"/>
    </row>
    <row r="43" spans="1:16" ht="39" customHeight="1" thickBot="1" x14ac:dyDescent="0.25">
      <c r="A43" s="22"/>
      <c r="B43" s="40"/>
      <c r="C43" s="1149" t="s">
        <v>537</v>
      </c>
      <c r="D43" s="1150"/>
      <c r="E43" s="1151"/>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sheetData>
  <sheetProtection algorithmName="SHA-512" hashValue="kgidd3Gp7sZZDcbd66aFug5j/U/MEpMrKONQjUntIJmIXxP4j6+R1hT4jk5rpYj2kPKQp8pa3jG0Me0ArnPxGg==" saltValue="IaNxnEqP1rg2KUiPtG2J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4" t="s">
        <v>9</v>
      </c>
      <c r="C45" s="1155"/>
      <c r="D45" s="58"/>
      <c r="E45" s="1160" t="s">
        <v>10</v>
      </c>
      <c r="F45" s="1160"/>
      <c r="G45" s="1160"/>
      <c r="H45" s="1160"/>
      <c r="I45" s="1160"/>
      <c r="J45" s="1161"/>
      <c r="K45" s="59">
        <v>2529</v>
      </c>
      <c r="L45" s="60">
        <v>2582</v>
      </c>
      <c r="M45" s="60">
        <v>2593</v>
      </c>
      <c r="N45" s="60">
        <v>2472</v>
      </c>
      <c r="O45" s="61">
        <v>2406</v>
      </c>
      <c r="P45" s="48"/>
      <c r="Q45" s="48"/>
      <c r="R45" s="48"/>
      <c r="S45" s="48"/>
      <c r="T45" s="48"/>
      <c r="U45" s="48"/>
    </row>
    <row r="46" spans="1:21" ht="30.75" customHeight="1" x14ac:dyDescent="0.2">
      <c r="A46" s="48"/>
      <c r="B46" s="1156"/>
      <c r="C46" s="1157"/>
      <c r="D46" s="62"/>
      <c r="E46" s="1162" t="s">
        <v>11</v>
      </c>
      <c r="F46" s="1162"/>
      <c r="G46" s="1162"/>
      <c r="H46" s="1162"/>
      <c r="I46" s="1162"/>
      <c r="J46" s="1163"/>
      <c r="K46" s="63" t="s">
        <v>486</v>
      </c>
      <c r="L46" s="64" t="s">
        <v>486</v>
      </c>
      <c r="M46" s="64" t="s">
        <v>486</v>
      </c>
      <c r="N46" s="64" t="s">
        <v>486</v>
      </c>
      <c r="O46" s="65" t="s">
        <v>486</v>
      </c>
      <c r="P46" s="48"/>
      <c r="Q46" s="48"/>
      <c r="R46" s="48"/>
      <c r="S46" s="48"/>
      <c r="T46" s="48"/>
      <c r="U46" s="48"/>
    </row>
    <row r="47" spans="1:21" ht="30.75" customHeight="1" x14ac:dyDescent="0.2">
      <c r="A47" s="48"/>
      <c r="B47" s="1156"/>
      <c r="C47" s="1157"/>
      <c r="D47" s="62"/>
      <c r="E47" s="1162" t="s">
        <v>12</v>
      </c>
      <c r="F47" s="1162"/>
      <c r="G47" s="1162"/>
      <c r="H47" s="1162"/>
      <c r="I47" s="1162"/>
      <c r="J47" s="1163"/>
      <c r="K47" s="63" t="s">
        <v>486</v>
      </c>
      <c r="L47" s="64" t="s">
        <v>486</v>
      </c>
      <c r="M47" s="64" t="s">
        <v>486</v>
      </c>
      <c r="N47" s="64" t="s">
        <v>486</v>
      </c>
      <c r="O47" s="65" t="s">
        <v>486</v>
      </c>
      <c r="P47" s="48"/>
      <c r="Q47" s="48"/>
      <c r="R47" s="48"/>
      <c r="S47" s="48"/>
      <c r="T47" s="48"/>
      <c r="U47" s="48"/>
    </row>
    <row r="48" spans="1:21" ht="30.75" customHeight="1" x14ac:dyDescent="0.2">
      <c r="A48" s="48"/>
      <c r="B48" s="1156"/>
      <c r="C48" s="1157"/>
      <c r="D48" s="62"/>
      <c r="E48" s="1162" t="s">
        <v>13</v>
      </c>
      <c r="F48" s="1162"/>
      <c r="G48" s="1162"/>
      <c r="H48" s="1162"/>
      <c r="I48" s="1162"/>
      <c r="J48" s="1163"/>
      <c r="K48" s="63">
        <v>252</v>
      </c>
      <c r="L48" s="64">
        <v>279</v>
      </c>
      <c r="M48" s="64">
        <v>250</v>
      </c>
      <c r="N48" s="64">
        <v>201</v>
      </c>
      <c r="O48" s="65">
        <v>238</v>
      </c>
      <c r="P48" s="48"/>
      <c r="Q48" s="48"/>
      <c r="R48" s="48"/>
      <c r="S48" s="48"/>
      <c r="T48" s="48"/>
      <c r="U48" s="48"/>
    </row>
    <row r="49" spans="1:21" ht="30.75" customHeight="1" x14ac:dyDescent="0.2">
      <c r="A49" s="48"/>
      <c r="B49" s="1156"/>
      <c r="C49" s="1157"/>
      <c r="D49" s="62"/>
      <c r="E49" s="1162" t="s">
        <v>14</v>
      </c>
      <c r="F49" s="1162"/>
      <c r="G49" s="1162"/>
      <c r="H49" s="1162"/>
      <c r="I49" s="1162"/>
      <c r="J49" s="1163"/>
      <c r="K49" s="63">
        <v>249</v>
      </c>
      <c r="L49" s="64">
        <v>253</v>
      </c>
      <c r="M49" s="64">
        <v>241</v>
      </c>
      <c r="N49" s="64">
        <v>217</v>
      </c>
      <c r="O49" s="65">
        <v>159</v>
      </c>
      <c r="P49" s="48"/>
      <c r="Q49" s="48"/>
      <c r="R49" s="48"/>
      <c r="S49" s="48"/>
      <c r="T49" s="48"/>
      <c r="U49" s="48"/>
    </row>
    <row r="50" spans="1:21" ht="30.75" customHeight="1" x14ac:dyDescent="0.2">
      <c r="A50" s="48"/>
      <c r="B50" s="1156"/>
      <c r="C50" s="1157"/>
      <c r="D50" s="62"/>
      <c r="E50" s="1162" t="s">
        <v>15</v>
      </c>
      <c r="F50" s="1162"/>
      <c r="G50" s="1162"/>
      <c r="H50" s="1162"/>
      <c r="I50" s="1162"/>
      <c r="J50" s="1163"/>
      <c r="K50" s="63">
        <v>78</v>
      </c>
      <c r="L50" s="64">
        <v>78</v>
      </c>
      <c r="M50" s="64">
        <v>78</v>
      </c>
      <c r="N50" s="64" t="s">
        <v>486</v>
      </c>
      <c r="O50" s="65" t="s">
        <v>486</v>
      </c>
      <c r="P50" s="48"/>
      <c r="Q50" s="48"/>
      <c r="R50" s="48"/>
      <c r="S50" s="48"/>
      <c r="T50" s="48"/>
      <c r="U50" s="48"/>
    </row>
    <row r="51" spans="1:21" ht="30.75" customHeight="1" x14ac:dyDescent="0.2">
      <c r="A51" s="48"/>
      <c r="B51" s="1158"/>
      <c r="C51" s="1159"/>
      <c r="D51" s="66"/>
      <c r="E51" s="1162" t="s">
        <v>16</v>
      </c>
      <c r="F51" s="1162"/>
      <c r="G51" s="1162"/>
      <c r="H51" s="1162"/>
      <c r="I51" s="1162"/>
      <c r="J51" s="1163"/>
      <c r="K51" s="63">
        <v>0</v>
      </c>
      <c r="L51" s="64">
        <v>0</v>
      </c>
      <c r="M51" s="64" t="s">
        <v>486</v>
      </c>
      <c r="N51" s="64">
        <v>0</v>
      </c>
      <c r="O51" s="65">
        <v>0</v>
      </c>
      <c r="P51" s="48"/>
      <c r="Q51" s="48"/>
      <c r="R51" s="48"/>
      <c r="S51" s="48"/>
      <c r="T51" s="48"/>
      <c r="U51" s="48"/>
    </row>
    <row r="52" spans="1:21" ht="30.75" customHeight="1" x14ac:dyDescent="0.2">
      <c r="A52" s="48"/>
      <c r="B52" s="1164" t="s">
        <v>17</v>
      </c>
      <c r="C52" s="1165"/>
      <c r="D52" s="66"/>
      <c r="E52" s="1162" t="s">
        <v>18</v>
      </c>
      <c r="F52" s="1162"/>
      <c r="G52" s="1162"/>
      <c r="H52" s="1162"/>
      <c r="I52" s="1162"/>
      <c r="J52" s="1163"/>
      <c r="K52" s="63">
        <v>1947</v>
      </c>
      <c r="L52" s="64">
        <v>2043</v>
      </c>
      <c r="M52" s="64">
        <v>1966</v>
      </c>
      <c r="N52" s="64">
        <v>1940</v>
      </c>
      <c r="O52" s="65">
        <v>1864</v>
      </c>
      <c r="P52" s="48"/>
      <c r="Q52" s="48"/>
      <c r="R52" s="48"/>
      <c r="S52" s="48"/>
      <c r="T52" s="48"/>
      <c r="U52" s="48"/>
    </row>
    <row r="53" spans="1:21" ht="30.75" customHeight="1" thickBot="1" x14ac:dyDescent="0.25">
      <c r="A53" s="48"/>
      <c r="B53" s="1166" t="s">
        <v>19</v>
      </c>
      <c r="C53" s="1167"/>
      <c r="D53" s="67"/>
      <c r="E53" s="1168" t="s">
        <v>20</v>
      </c>
      <c r="F53" s="1168"/>
      <c r="G53" s="1168"/>
      <c r="H53" s="1168"/>
      <c r="I53" s="1168"/>
      <c r="J53" s="1169"/>
      <c r="K53" s="68">
        <v>1161</v>
      </c>
      <c r="L53" s="69">
        <v>1149</v>
      </c>
      <c r="M53" s="69">
        <v>1196</v>
      </c>
      <c r="N53" s="69">
        <v>950</v>
      </c>
      <c r="O53" s="70">
        <v>939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70" t="s">
        <v>24</v>
      </c>
      <c r="C58" s="1171"/>
      <c r="D58" s="1176" t="s">
        <v>25</v>
      </c>
      <c r="E58" s="1177"/>
      <c r="F58" s="1177"/>
      <c r="G58" s="1177"/>
      <c r="H58" s="1177"/>
      <c r="I58" s="1177"/>
      <c r="J58" s="1178"/>
      <c r="K58" s="83"/>
      <c r="L58" s="84"/>
      <c r="M58" s="84"/>
      <c r="N58" s="84"/>
      <c r="O58" s="85"/>
    </row>
    <row r="59" spans="1:21" ht="31.5" customHeight="1" x14ac:dyDescent="0.2">
      <c r="B59" s="1172"/>
      <c r="C59" s="1173"/>
      <c r="D59" s="1179" t="s">
        <v>26</v>
      </c>
      <c r="E59" s="1180"/>
      <c r="F59" s="1180"/>
      <c r="G59" s="1180"/>
      <c r="H59" s="1180"/>
      <c r="I59" s="1180"/>
      <c r="J59" s="1181"/>
      <c r="K59" s="86"/>
      <c r="L59" s="87"/>
      <c r="M59" s="87"/>
      <c r="N59" s="87"/>
      <c r="O59" s="88"/>
    </row>
    <row r="60" spans="1:21" ht="31.5" customHeight="1" thickBot="1" x14ac:dyDescent="0.25">
      <c r="B60" s="1174"/>
      <c r="C60" s="1175"/>
      <c r="D60" s="1182" t="s">
        <v>27</v>
      </c>
      <c r="E60" s="1183"/>
      <c r="F60" s="1183"/>
      <c r="G60" s="1183"/>
      <c r="H60" s="1183"/>
      <c r="I60" s="1183"/>
      <c r="J60" s="1184"/>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t6vXgn4X4fE4vMLsT7g1WnU/gxig/Lr+gktblYOUCGcKJjc3sQoSdGdjF9Cldp10CtklpsuRrslRHUJeeG6lA==" saltValue="Tpr35Tlu1EHVVEePTHANl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s="96" customFormat="1" ht="15" customHeight="1" x14ac:dyDescent="0.2"/>
    <row r="18" s="96" customFormat="1" ht="15" customHeight="1" x14ac:dyDescent="0.2"/>
    <row r="19" s="96" customFormat="1" ht="15" customHeight="1" x14ac:dyDescent="0.2"/>
    <row r="20" s="96" customFormat="1" ht="15" customHeight="1" x14ac:dyDescent="0.2"/>
    <row r="21" s="96" customFormat="1" ht="15" customHeight="1" x14ac:dyDescent="0.2"/>
    <row r="22" s="96" customFormat="1" ht="15" customHeight="1" x14ac:dyDescent="0.2"/>
    <row r="23" s="96" customFormat="1"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5" t="s">
        <v>30</v>
      </c>
      <c r="C41" s="1186"/>
      <c r="D41" s="105"/>
      <c r="E41" s="1191" t="s">
        <v>31</v>
      </c>
      <c r="F41" s="1191"/>
      <c r="G41" s="1191"/>
      <c r="H41" s="1192"/>
      <c r="I41" s="343">
        <v>28254</v>
      </c>
      <c r="J41" s="344">
        <v>27170</v>
      </c>
      <c r="K41" s="344">
        <v>25329</v>
      </c>
      <c r="L41" s="344">
        <v>23940</v>
      </c>
      <c r="M41" s="345">
        <v>22423</v>
      </c>
    </row>
    <row r="42" spans="2:13" ht="27.75" customHeight="1" x14ac:dyDescent="0.2">
      <c r="B42" s="1187"/>
      <c r="C42" s="1188"/>
      <c r="D42" s="106"/>
      <c r="E42" s="1193" t="s">
        <v>32</v>
      </c>
      <c r="F42" s="1193"/>
      <c r="G42" s="1193"/>
      <c r="H42" s="1194"/>
      <c r="I42" s="346">
        <v>156</v>
      </c>
      <c r="J42" s="347">
        <v>78</v>
      </c>
      <c r="K42" s="347" t="s">
        <v>486</v>
      </c>
      <c r="L42" s="347" t="s">
        <v>486</v>
      </c>
      <c r="M42" s="348" t="s">
        <v>486</v>
      </c>
    </row>
    <row r="43" spans="2:13" ht="27.75" customHeight="1" x14ac:dyDescent="0.2">
      <c r="B43" s="1187"/>
      <c r="C43" s="1188"/>
      <c r="D43" s="106"/>
      <c r="E43" s="1193" t="s">
        <v>33</v>
      </c>
      <c r="F43" s="1193"/>
      <c r="G43" s="1193"/>
      <c r="H43" s="1194"/>
      <c r="I43" s="346">
        <v>4108</v>
      </c>
      <c r="J43" s="347">
        <v>3302</v>
      </c>
      <c r="K43" s="347">
        <v>2415</v>
      </c>
      <c r="L43" s="347">
        <v>2150</v>
      </c>
      <c r="M43" s="348">
        <v>2200</v>
      </c>
    </row>
    <row r="44" spans="2:13" ht="27.75" customHeight="1" x14ac:dyDescent="0.2">
      <c r="B44" s="1187"/>
      <c r="C44" s="1188"/>
      <c r="D44" s="106"/>
      <c r="E44" s="1193" t="s">
        <v>34</v>
      </c>
      <c r="F44" s="1193"/>
      <c r="G44" s="1193"/>
      <c r="H44" s="1194"/>
      <c r="I44" s="346">
        <v>1350</v>
      </c>
      <c r="J44" s="347">
        <v>1136</v>
      </c>
      <c r="K44" s="347">
        <v>967</v>
      </c>
      <c r="L44" s="347">
        <v>906</v>
      </c>
      <c r="M44" s="348">
        <v>960</v>
      </c>
    </row>
    <row r="45" spans="2:13" ht="27.75" customHeight="1" x14ac:dyDescent="0.2">
      <c r="B45" s="1187"/>
      <c r="C45" s="1188"/>
      <c r="D45" s="106"/>
      <c r="E45" s="1193" t="s">
        <v>35</v>
      </c>
      <c r="F45" s="1193"/>
      <c r="G45" s="1193"/>
      <c r="H45" s="1194"/>
      <c r="I45" s="346">
        <v>3768</v>
      </c>
      <c r="J45" s="347">
        <v>3684</v>
      </c>
      <c r="K45" s="347">
        <v>3577</v>
      </c>
      <c r="L45" s="347">
        <v>3586</v>
      </c>
      <c r="M45" s="348">
        <v>3218</v>
      </c>
    </row>
    <row r="46" spans="2:13" ht="27.75" customHeight="1" x14ac:dyDescent="0.2">
      <c r="B46" s="1187"/>
      <c r="C46" s="1188"/>
      <c r="D46" s="107"/>
      <c r="E46" s="1193" t="s">
        <v>36</v>
      </c>
      <c r="F46" s="1193"/>
      <c r="G46" s="1193"/>
      <c r="H46" s="1194"/>
      <c r="I46" s="346" t="s">
        <v>486</v>
      </c>
      <c r="J46" s="347" t="s">
        <v>486</v>
      </c>
      <c r="K46" s="347" t="s">
        <v>486</v>
      </c>
      <c r="L46" s="347" t="s">
        <v>486</v>
      </c>
      <c r="M46" s="348" t="s">
        <v>486</v>
      </c>
    </row>
    <row r="47" spans="2:13" ht="27.75" customHeight="1" x14ac:dyDescent="0.2">
      <c r="B47" s="1187"/>
      <c r="C47" s="1188"/>
      <c r="D47" s="108"/>
      <c r="E47" s="1195" t="s">
        <v>37</v>
      </c>
      <c r="F47" s="1196"/>
      <c r="G47" s="1196"/>
      <c r="H47" s="1197"/>
      <c r="I47" s="346" t="s">
        <v>486</v>
      </c>
      <c r="J47" s="347" t="s">
        <v>486</v>
      </c>
      <c r="K47" s="347" t="s">
        <v>486</v>
      </c>
      <c r="L47" s="347" t="s">
        <v>486</v>
      </c>
      <c r="M47" s="348" t="s">
        <v>486</v>
      </c>
    </row>
    <row r="48" spans="2:13" ht="27.75" customHeight="1" x14ac:dyDescent="0.2">
      <c r="B48" s="1187"/>
      <c r="C48" s="1188"/>
      <c r="D48" s="106"/>
      <c r="E48" s="1193" t="s">
        <v>38</v>
      </c>
      <c r="F48" s="1193"/>
      <c r="G48" s="1193"/>
      <c r="H48" s="1194"/>
      <c r="I48" s="346" t="s">
        <v>486</v>
      </c>
      <c r="J48" s="347" t="s">
        <v>486</v>
      </c>
      <c r="K48" s="347" t="s">
        <v>486</v>
      </c>
      <c r="L48" s="347" t="s">
        <v>486</v>
      </c>
      <c r="M48" s="348" t="s">
        <v>486</v>
      </c>
    </row>
    <row r="49" spans="2:13" ht="27.75" customHeight="1" x14ac:dyDescent="0.2">
      <c r="B49" s="1189"/>
      <c r="C49" s="1190"/>
      <c r="D49" s="106"/>
      <c r="E49" s="1193" t="s">
        <v>39</v>
      </c>
      <c r="F49" s="1193"/>
      <c r="G49" s="1193"/>
      <c r="H49" s="1194"/>
      <c r="I49" s="346" t="s">
        <v>486</v>
      </c>
      <c r="J49" s="347" t="s">
        <v>486</v>
      </c>
      <c r="K49" s="347" t="s">
        <v>486</v>
      </c>
      <c r="L49" s="347" t="s">
        <v>486</v>
      </c>
      <c r="M49" s="348" t="s">
        <v>486</v>
      </c>
    </row>
    <row r="50" spans="2:13" ht="27.75" customHeight="1" x14ac:dyDescent="0.2">
      <c r="B50" s="1198" t="s">
        <v>40</v>
      </c>
      <c r="C50" s="1199"/>
      <c r="D50" s="109"/>
      <c r="E50" s="1193" t="s">
        <v>41</v>
      </c>
      <c r="F50" s="1193"/>
      <c r="G50" s="1193"/>
      <c r="H50" s="1194"/>
      <c r="I50" s="346">
        <v>4594</v>
      </c>
      <c r="J50" s="347">
        <v>5846</v>
      </c>
      <c r="K50" s="347">
        <v>6492</v>
      </c>
      <c r="L50" s="347">
        <v>7061</v>
      </c>
      <c r="M50" s="348">
        <v>7313</v>
      </c>
    </row>
    <row r="51" spans="2:13" ht="27.75" customHeight="1" x14ac:dyDescent="0.2">
      <c r="B51" s="1187"/>
      <c r="C51" s="1188"/>
      <c r="D51" s="106"/>
      <c r="E51" s="1193" t="s">
        <v>42</v>
      </c>
      <c r="F51" s="1193"/>
      <c r="G51" s="1193"/>
      <c r="H51" s="1194"/>
      <c r="I51" s="346">
        <v>4133</v>
      </c>
      <c r="J51" s="347">
        <v>3188</v>
      </c>
      <c r="K51" s="347">
        <v>2464</v>
      </c>
      <c r="L51" s="347">
        <v>2433</v>
      </c>
      <c r="M51" s="348">
        <v>2517</v>
      </c>
    </row>
    <row r="52" spans="2:13" ht="27.75" customHeight="1" x14ac:dyDescent="0.2">
      <c r="B52" s="1189"/>
      <c r="C52" s="1190"/>
      <c r="D52" s="106"/>
      <c r="E52" s="1193" t="s">
        <v>43</v>
      </c>
      <c r="F52" s="1193"/>
      <c r="G52" s="1193"/>
      <c r="H52" s="1194"/>
      <c r="I52" s="346">
        <v>18635</v>
      </c>
      <c r="J52" s="347">
        <v>18072</v>
      </c>
      <c r="K52" s="347">
        <v>17033</v>
      </c>
      <c r="L52" s="347">
        <v>15924</v>
      </c>
      <c r="M52" s="348">
        <v>14830</v>
      </c>
    </row>
    <row r="53" spans="2:13" ht="27.75" customHeight="1" thickBot="1" x14ac:dyDescent="0.25">
      <c r="B53" s="1200" t="s">
        <v>19</v>
      </c>
      <c r="C53" s="1201"/>
      <c r="D53" s="110"/>
      <c r="E53" s="1202" t="s">
        <v>44</v>
      </c>
      <c r="F53" s="1202"/>
      <c r="G53" s="1202"/>
      <c r="H53" s="1203"/>
      <c r="I53" s="349">
        <v>10274</v>
      </c>
      <c r="J53" s="350">
        <v>8263</v>
      </c>
      <c r="K53" s="350">
        <v>6299</v>
      </c>
      <c r="L53" s="350">
        <v>5165</v>
      </c>
      <c r="M53" s="351">
        <v>4141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lFX5DFq9rKvsAItrzVUbYNkFeBZ6Ju/udYhGZGkhgGyRyyb572kY/K/YyBfrWp68KjemFVuxdbq90DqiCc0Hhw==" saltValue="gOeqbCQ1zXlOTBE8tSJM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2" t="s">
        <v>46</v>
      </c>
      <c r="D55" s="1212"/>
      <c r="E55" s="1213"/>
      <c r="F55" s="352">
        <v>1537</v>
      </c>
      <c r="G55" s="352">
        <v>1913</v>
      </c>
      <c r="H55" s="353">
        <v>1721</v>
      </c>
    </row>
    <row r="56" spans="2:8" ht="52.5" customHeight="1" x14ac:dyDescent="0.2">
      <c r="B56" s="122"/>
      <c r="C56" s="1214" t="s">
        <v>47</v>
      </c>
      <c r="D56" s="1214"/>
      <c r="E56" s="1215"/>
      <c r="F56" s="354">
        <v>1627</v>
      </c>
      <c r="G56" s="354">
        <v>1672</v>
      </c>
      <c r="H56" s="355">
        <v>1734</v>
      </c>
    </row>
    <row r="57" spans="2:8" ht="53.25" customHeight="1" x14ac:dyDescent="0.2">
      <c r="B57" s="122"/>
      <c r="C57" s="1216" t="s">
        <v>48</v>
      </c>
      <c r="D57" s="1216"/>
      <c r="E57" s="1217"/>
      <c r="F57" s="356">
        <v>3328</v>
      </c>
      <c r="G57" s="356">
        <v>3476</v>
      </c>
      <c r="H57" s="357">
        <v>3858</v>
      </c>
    </row>
    <row r="58" spans="2:8" ht="45.75" customHeight="1" x14ac:dyDescent="0.2">
      <c r="B58" s="123"/>
      <c r="C58" s="1204" t="s">
        <v>552</v>
      </c>
      <c r="D58" s="1205"/>
      <c r="E58" s="1206"/>
      <c r="F58" s="358">
        <v>1793</v>
      </c>
      <c r="G58" s="358">
        <v>2214</v>
      </c>
      <c r="H58" s="359">
        <v>2599</v>
      </c>
    </row>
    <row r="59" spans="2:8" ht="45.75" customHeight="1" x14ac:dyDescent="0.2">
      <c r="B59" s="123"/>
      <c r="C59" s="1204" t="s">
        <v>553</v>
      </c>
      <c r="D59" s="1205"/>
      <c r="E59" s="1206"/>
      <c r="F59" s="358">
        <v>980</v>
      </c>
      <c r="G59" s="358">
        <v>726</v>
      </c>
      <c r="H59" s="359">
        <v>737</v>
      </c>
    </row>
    <row r="60" spans="2:8" ht="45.75" customHeight="1" x14ac:dyDescent="0.2">
      <c r="B60" s="123"/>
      <c r="C60" s="1204" t="s">
        <v>554</v>
      </c>
      <c r="D60" s="1205"/>
      <c r="E60" s="1206"/>
      <c r="F60" s="358">
        <v>280</v>
      </c>
      <c r="G60" s="358">
        <v>274</v>
      </c>
      <c r="H60" s="359">
        <v>265</v>
      </c>
    </row>
    <row r="61" spans="2:8" ht="45.75" customHeight="1" x14ac:dyDescent="0.2">
      <c r="B61" s="123"/>
      <c r="C61" s="1204" t="s">
        <v>555</v>
      </c>
      <c r="D61" s="1205"/>
      <c r="E61" s="1206"/>
      <c r="F61" s="358">
        <v>225</v>
      </c>
      <c r="G61" s="358">
        <v>214</v>
      </c>
      <c r="H61" s="359">
        <v>204</v>
      </c>
    </row>
    <row r="62" spans="2:8" ht="45.75" customHeight="1" thickBot="1" x14ac:dyDescent="0.25">
      <c r="B62" s="124"/>
      <c r="C62" s="1207" t="s">
        <v>556</v>
      </c>
      <c r="D62" s="1208"/>
      <c r="E62" s="1209"/>
      <c r="F62" s="360">
        <v>19</v>
      </c>
      <c r="G62" s="360">
        <v>19</v>
      </c>
      <c r="H62" s="361">
        <v>19</v>
      </c>
    </row>
    <row r="63" spans="2:8" ht="52.5" customHeight="1" thickBot="1" x14ac:dyDescent="0.25">
      <c r="B63" s="125"/>
      <c r="C63" s="1210" t="s">
        <v>49</v>
      </c>
      <c r="D63" s="1210"/>
      <c r="E63" s="1211"/>
      <c r="F63" s="362">
        <v>6492</v>
      </c>
      <c r="G63" s="362">
        <v>7061</v>
      </c>
      <c r="H63" s="363">
        <v>7313</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fswk1yeuXYRyT4aAAlJYqO87jxk5buAwN90lXq7530OJlQ/7hqHIjQPrgFldGvrjutMfvPO7yHvrrfkVA5LFlA==" saltValue="ELMbf3OR39F1fTew50es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11689</v>
      </c>
      <c r="E3" s="144"/>
      <c r="F3" s="145">
        <v>45483</v>
      </c>
      <c r="G3" s="146"/>
      <c r="H3" s="147"/>
    </row>
    <row r="4" spans="1:8" x14ac:dyDescent="0.2">
      <c r="A4" s="148"/>
      <c r="B4" s="149"/>
      <c r="C4" s="150"/>
      <c r="D4" s="151">
        <v>6089</v>
      </c>
      <c r="E4" s="152"/>
      <c r="F4" s="153">
        <v>24241</v>
      </c>
      <c r="G4" s="154"/>
      <c r="H4" s="155"/>
    </row>
    <row r="5" spans="1:8" x14ac:dyDescent="0.2">
      <c r="A5" s="136" t="s">
        <v>518</v>
      </c>
      <c r="B5" s="141"/>
      <c r="C5" s="142"/>
      <c r="D5" s="143">
        <v>8269</v>
      </c>
      <c r="E5" s="144"/>
      <c r="F5" s="145">
        <v>45945</v>
      </c>
      <c r="G5" s="146"/>
      <c r="H5" s="147"/>
    </row>
    <row r="6" spans="1:8" x14ac:dyDescent="0.2">
      <c r="A6" s="148"/>
      <c r="B6" s="149"/>
      <c r="C6" s="150"/>
      <c r="D6" s="151">
        <v>5489</v>
      </c>
      <c r="E6" s="152"/>
      <c r="F6" s="153">
        <v>25180</v>
      </c>
      <c r="G6" s="154"/>
      <c r="H6" s="155"/>
    </row>
    <row r="7" spans="1:8" x14ac:dyDescent="0.2">
      <c r="A7" s="136" t="s">
        <v>519</v>
      </c>
      <c r="B7" s="141"/>
      <c r="C7" s="142"/>
      <c r="D7" s="143">
        <v>11918</v>
      </c>
      <c r="E7" s="144"/>
      <c r="F7" s="145">
        <v>44475</v>
      </c>
      <c r="G7" s="146"/>
      <c r="H7" s="147"/>
    </row>
    <row r="8" spans="1:8" x14ac:dyDescent="0.2">
      <c r="A8" s="148"/>
      <c r="B8" s="149"/>
      <c r="C8" s="150"/>
      <c r="D8" s="151">
        <v>6416</v>
      </c>
      <c r="E8" s="152"/>
      <c r="F8" s="153">
        <v>24780</v>
      </c>
      <c r="G8" s="154"/>
      <c r="H8" s="155"/>
    </row>
    <row r="9" spans="1:8" x14ac:dyDescent="0.2">
      <c r="A9" s="136" t="s">
        <v>520</v>
      </c>
      <c r="B9" s="141"/>
      <c r="C9" s="142"/>
      <c r="D9" s="143">
        <v>24865</v>
      </c>
      <c r="E9" s="144"/>
      <c r="F9" s="145">
        <v>45982</v>
      </c>
      <c r="G9" s="146"/>
      <c r="H9" s="147"/>
    </row>
    <row r="10" spans="1:8" x14ac:dyDescent="0.2">
      <c r="A10" s="148"/>
      <c r="B10" s="149"/>
      <c r="C10" s="150"/>
      <c r="D10" s="151">
        <v>9511</v>
      </c>
      <c r="E10" s="152"/>
      <c r="F10" s="153">
        <v>25583</v>
      </c>
      <c r="G10" s="154"/>
      <c r="H10" s="155"/>
    </row>
    <row r="11" spans="1:8" x14ac:dyDescent="0.2">
      <c r="A11" s="136" t="s">
        <v>521</v>
      </c>
      <c r="B11" s="141"/>
      <c r="C11" s="142"/>
      <c r="D11" s="143">
        <v>21837</v>
      </c>
      <c r="E11" s="144"/>
      <c r="F11" s="145">
        <v>50538</v>
      </c>
      <c r="G11" s="146"/>
      <c r="H11" s="147"/>
    </row>
    <row r="12" spans="1:8" x14ac:dyDescent="0.2">
      <c r="A12" s="148"/>
      <c r="B12" s="149"/>
      <c r="C12" s="156"/>
      <c r="D12" s="151">
        <v>9490</v>
      </c>
      <c r="E12" s="152"/>
      <c r="F12" s="153">
        <v>29053</v>
      </c>
      <c r="G12" s="154"/>
      <c r="H12" s="155"/>
    </row>
    <row r="13" spans="1:8" x14ac:dyDescent="0.2">
      <c r="A13" s="136"/>
      <c r="B13" s="141"/>
      <c r="C13" s="157"/>
      <c r="D13" s="158">
        <v>15716</v>
      </c>
      <c r="E13" s="159"/>
      <c r="F13" s="160">
        <v>46485</v>
      </c>
      <c r="G13" s="161"/>
      <c r="H13" s="147"/>
    </row>
    <row r="14" spans="1:8" x14ac:dyDescent="0.2">
      <c r="A14" s="148"/>
      <c r="B14" s="149"/>
      <c r="C14" s="150"/>
      <c r="D14" s="151">
        <v>7399</v>
      </c>
      <c r="E14" s="152"/>
      <c r="F14" s="153">
        <v>25767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2.82</v>
      </c>
      <c r="C19" s="162">
        <f>ROUND(VALUE(SUBSTITUTE(実質収支比率等に係る経年分析!G$48,"▲","-")),2)</f>
        <v>4.9000000000000004</v>
      </c>
      <c r="D19" s="162">
        <f>ROUND(VALUE(SUBSTITUTE(実質収支比率等に係る経年分析!H$48,"▲","-")),2)</f>
        <v>4.08</v>
      </c>
      <c r="E19" s="162">
        <f>ROUND(VALUE(SUBSTITUTE(実質収支比率等に係る経年分析!I$48,"▲","-")),2)</f>
        <v>0.12</v>
      </c>
      <c r="F19" s="162">
        <f>ROUND(VALUE(SUBSTITUTE(実質収支比率等に係る経年分析!J$48,"▲","-")),2)</f>
        <v>2.15</v>
      </c>
    </row>
    <row r="20" spans="1:11" x14ac:dyDescent="0.2">
      <c r="A20" s="162" t="s">
        <v>53</v>
      </c>
      <c r="B20" s="162">
        <f>ROUND(VALUE(SUBSTITUTE(実質収支比率等に係る経年分析!F$47,"▲","-")),2)</f>
        <v>7.2</v>
      </c>
      <c r="C20" s="162">
        <f>ROUND(VALUE(SUBSTITUTE(実質収支比率等に係る経年分析!G$47,"▲","-")),2)</f>
        <v>9.0299999999999994</v>
      </c>
      <c r="D20" s="162">
        <f>ROUND(VALUE(SUBSTITUTE(実質収支比率等に係る経年分析!H$47,"▲","-")),2)</f>
        <v>10.93</v>
      </c>
      <c r="E20" s="162">
        <f>ROUND(VALUE(SUBSTITUTE(実質収支比率等に係る経年分析!I$47,"▲","-")),2)</f>
        <v>13.5</v>
      </c>
      <c r="F20" s="162">
        <f>ROUND(VALUE(SUBSTITUTE(実質収支比率等に係る経年分析!J$47,"▲","-")),2)</f>
        <v>11.9</v>
      </c>
    </row>
    <row r="21" spans="1:11" x14ac:dyDescent="0.2">
      <c r="A21" s="162" t="s">
        <v>54</v>
      </c>
      <c r="B21" s="162">
        <f>IF(ISNUMBER(VALUE(SUBSTITUTE(実質収支比率等に係る経年分析!F$49,"▲","-"))),ROUND(VALUE(SUBSTITUTE(実質収支比率等に係る経年分析!F$49,"▲","-")),2),NA())</f>
        <v>2.6</v>
      </c>
      <c r="C21" s="162">
        <f>IF(ISNUMBER(VALUE(SUBSTITUTE(実質収支比率等に係る経年分析!G$49,"▲","-"))),ROUND(VALUE(SUBSTITUTE(実質収支比率等に係る経年分析!G$49,"▲","-")),2),NA())</f>
        <v>4.46</v>
      </c>
      <c r="D21" s="162">
        <f>IF(ISNUMBER(VALUE(SUBSTITUTE(実質収支比率等に係る経年分析!H$49,"▲","-"))),ROUND(VALUE(SUBSTITUTE(実質収支比率等に係る経年分析!H$49,"▲","-")),2),NA())</f>
        <v>2.0699999999999998</v>
      </c>
      <c r="E21" s="162">
        <f>IF(ISNUMBER(VALUE(SUBSTITUTE(実質収支比率等に係る経年分析!I$49,"▲","-"))),ROUND(VALUE(SUBSTITUTE(実質収支比率等に係る経年分析!I$49,"▲","-")),2),NA())</f>
        <v>-1.27</v>
      </c>
      <c r="F21" s="162">
        <f>IF(ISNUMBER(VALUE(SUBSTITUTE(実質収支比率等に係る経年分析!J$49,"▲","-"))),ROUND(VALUE(SUBSTITUTE(実質収支比率等に係る経年分析!J$49,"▲","-")),2),NA())</f>
        <v>0.7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公共用地取得事業特別会計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0.04</v>
      </c>
    </row>
    <row r="33" spans="1:16" x14ac:dyDescent="0.2">
      <c r="A33" s="163" t="str">
        <f>IF(連結実質赤字比率に係る赤字・黒字の構成分析!C$37="",NA(),連結実質赤字比率に係る赤字・黒字の構成分析!C$37)</f>
        <v>後期高齢者医療事業特別会計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0.23</v>
      </c>
    </row>
    <row r="34" spans="1:16" x14ac:dyDescent="0.2">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2.1800000000000002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2.52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2.11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0.49</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0.55000000000000004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0.81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1.1599999999999999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0.72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1.74</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2.82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4.8899999999999997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4.07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0.12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2.14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1947</v>
      </c>
      <c r="E42" s="164"/>
      <c r="F42" s="164"/>
      <c r="G42" s="164">
        <f>'実質公債費比率（分子）の構造'!L$52</f>
        <v>2043</v>
      </c>
      <c r="H42" s="164"/>
      <c r="I42" s="164"/>
      <c r="J42" s="164">
        <f>'実質公債費比率（分子）の構造'!M$52</f>
        <v>1966</v>
      </c>
      <c r="K42" s="164"/>
      <c r="L42" s="164"/>
      <c r="M42" s="164">
        <f>'実質公債費比率（分子）の構造'!N$52</f>
        <v>1940</v>
      </c>
      <c r="N42" s="164"/>
      <c r="O42" s="164"/>
      <c r="P42" s="164">
        <f>'実質公債費比率（分子）の構造'!O$52</f>
        <v>1864</v>
      </c>
    </row>
    <row r="43" spans="1:16" x14ac:dyDescent="0.2">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f>'実質公債費比率（分子）の構造'!N$51</f>
        <v>0</v>
      </c>
      <c r="L43" s="164"/>
      <c r="M43" s="164"/>
      <c r="N43" s="164">
        <f>'実質公債費比率（分子）の構造'!O$51</f>
        <v>0</v>
      </c>
      <c r="O43" s="164"/>
      <c r="P43" s="164"/>
    </row>
    <row r="44" spans="1:16" x14ac:dyDescent="0.2">
      <c r="A44" s="164" t="s">
        <v>62</v>
      </c>
      <c r="B44" s="164">
        <f>'実質公債費比率（分子）の構造'!K$50</f>
        <v>78</v>
      </c>
      <c r="C44" s="164"/>
      <c r="D44" s="164"/>
      <c r="E44" s="164">
        <f>'実質公債費比率（分子）の構造'!L$50</f>
        <v>78</v>
      </c>
      <c r="F44" s="164"/>
      <c r="G44" s="164"/>
      <c r="H44" s="164">
        <f>'実質公債費比率（分子）の構造'!M$50</f>
        <v>78</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249</v>
      </c>
      <c r="C45" s="164"/>
      <c r="D45" s="164"/>
      <c r="E45" s="164">
        <f>'実質公債費比率（分子）の構造'!L$49</f>
        <v>253</v>
      </c>
      <c r="F45" s="164"/>
      <c r="G45" s="164"/>
      <c r="H45" s="164">
        <f>'実質公債費比率（分子）の構造'!M$49</f>
        <v>241</v>
      </c>
      <c r="I45" s="164"/>
      <c r="J45" s="164"/>
      <c r="K45" s="164">
        <f>'実質公債費比率（分子）の構造'!N$49</f>
        <v>217</v>
      </c>
      <c r="L45" s="164"/>
      <c r="M45" s="164"/>
      <c r="N45" s="164">
        <f>'実質公債費比率（分子）の構造'!O$49</f>
        <v>159</v>
      </c>
      <c r="O45" s="164"/>
      <c r="P45" s="164"/>
    </row>
    <row r="46" spans="1:16" x14ac:dyDescent="0.2">
      <c r="A46" s="164" t="s">
        <v>64</v>
      </c>
      <c r="B46" s="164">
        <f>'実質公債費比率（分子）の構造'!K$48</f>
        <v>252</v>
      </c>
      <c r="C46" s="164"/>
      <c r="D46" s="164"/>
      <c r="E46" s="164">
        <f>'実質公債費比率（分子）の構造'!L$48</f>
        <v>279</v>
      </c>
      <c r="F46" s="164"/>
      <c r="G46" s="164"/>
      <c r="H46" s="164">
        <f>'実質公債費比率（分子）の構造'!M$48</f>
        <v>250</v>
      </c>
      <c r="I46" s="164"/>
      <c r="J46" s="164"/>
      <c r="K46" s="164">
        <f>'実質公債費比率（分子）の構造'!N$48</f>
        <v>201</v>
      </c>
      <c r="L46" s="164"/>
      <c r="M46" s="164"/>
      <c r="N46" s="164">
        <f>'実質公債費比率（分子）の構造'!O$48</f>
        <v>238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2529</v>
      </c>
      <c r="C49" s="164"/>
      <c r="D49" s="164"/>
      <c r="E49" s="164">
        <f>'実質公債費比率（分子）の構造'!L$45</f>
        <v>2582</v>
      </c>
      <c r="F49" s="164"/>
      <c r="G49" s="164"/>
      <c r="H49" s="164">
        <f>'実質公債費比率（分子）の構造'!M$45</f>
        <v>2593</v>
      </c>
      <c r="I49" s="164"/>
      <c r="J49" s="164"/>
      <c r="K49" s="164">
        <f>'実質公債費比率（分子）の構造'!N$45</f>
        <v>2472</v>
      </c>
      <c r="L49" s="164"/>
      <c r="M49" s="164"/>
      <c r="N49" s="164">
        <f>'実質公債費比率（分子）の構造'!O$45</f>
        <v>2406</v>
      </c>
      <c r="O49" s="164"/>
      <c r="P49" s="164"/>
    </row>
    <row r="50" spans="1:16" x14ac:dyDescent="0.2">
      <c r="A50" s="164" t="s">
        <v>67</v>
      </c>
      <c r="B50" s="164" t="e">
        <f>NA()</f>
        <v>#N/A</v>
      </c>
      <c r="C50" s="164">
        <f>IF(ISNUMBER('実質公債費比率（分子）の構造'!K$53),'実質公債費比率（分子）の構造'!K$53,NA())</f>
        <v>1161</v>
      </c>
      <c r="D50" s="164" t="e">
        <f>NA()</f>
        <v>#N/A</v>
      </c>
      <c r="E50" s="164" t="e">
        <f>NA()</f>
        <v>#N/A</v>
      </c>
      <c r="F50" s="164">
        <f>IF(ISNUMBER('実質公債費比率（分子）の構造'!L$53),'実質公債費比率（分子）の構造'!L$53,NA())</f>
        <v>1149</v>
      </c>
      <c r="G50" s="164" t="e">
        <f>NA()</f>
        <v>#N/A</v>
      </c>
      <c r="H50" s="164" t="e">
        <f>NA()</f>
        <v>#N/A</v>
      </c>
      <c r="I50" s="164">
        <f>IF(ISNUMBER('実質公債費比率（分子）の構造'!M$53),'実質公債費比率（分子）の構造'!M$53,NA())</f>
        <v>1196</v>
      </c>
      <c r="J50" s="164" t="e">
        <f>NA()</f>
        <v>#N/A</v>
      </c>
      <c r="K50" s="164" t="e">
        <f>NA()</f>
        <v>#N/A</v>
      </c>
      <c r="L50" s="164">
        <f>IF(ISNUMBER('実質公債費比率（分子）の構造'!N$53),'実質公債費比率（分子）の構造'!N$53,NA())</f>
        <v>950</v>
      </c>
      <c r="M50" s="164" t="e">
        <f>NA()</f>
        <v>#N/A</v>
      </c>
      <c r="N50" s="164" t="e">
        <f>NA()</f>
        <v>#N/A</v>
      </c>
      <c r="O50" s="164">
        <f>IF(ISNUMBER('実質公債費比率（分子）の構造'!O$53),'実質公債費比率（分子）の構造'!O$53,NA())</f>
        <v>939</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18635</v>
      </c>
      <c r="E56" s="163"/>
      <c r="F56" s="163"/>
      <c r="G56" s="163">
        <f>'将来負担比率（分子）の構造'!J$52</f>
        <v>18072</v>
      </c>
      <c r="H56" s="163"/>
      <c r="I56" s="163"/>
      <c r="J56" s="163">
        <f>'将来負担比率（分子）の構造'!K$52</f>
        <v>17033</v>
      </c>
      <c r="K56" s="163"/>
      <c r="L56" s="163"/>
      <c r="M56" s="163">
        <f>'将来負担比率（分子）の構造'!L$52</f>
        <v>15924</v>
      </c>
      <c r="N56" s="163"/>
      <c r="O56" s="163"/>
      <c r="P56" s="163">
        <f>'将来負担比率（分子）の構造'!M$52</f>
        <v>14830</v>
      </c>
    </row>
    <row r="57" spans="1:16" x14ac:dyDescent="0.2">
      <c r="A57" s="163" t="s">
        <v>42</v>
      </c>
      <c r="B57" s="163"/>
      <c r="C57" s="163"/>
      <c r="D57" s="163">
        <f>'将来負担比率（分子）の構造'!I$51</f>
        <v>4133</v>
      </c>
      <c r="E57" s="163"/>
      <c r="F57" s="163"/>
      <c r="G57" s="163">
        <f>'将来負担比率（分子）の構造'!J$51</f>
        <v>3188</v>
      </c>
      <c r="H57" s="163"/>
      <c r="I57" s="163"/>
      <c r="J57" s="163">
        <f>'将来負担比率（分子）の構造'!K$51</f>
        <v>2464</v>
      </c>
      <c r="K57" s="163"/>
      <c r="L57" s="163"/>
      <c r="M57" s="163">
        <f>'将来負担比率（分子）の構造'!L$51</f>
        <v>2433</v>
      </c>
      <c r="N57" s="163"/>
      <c r="O57" s="163"/>
      <c r="P57" s="163">
        <f>'将来負担比率（分子）の構造'!M$51</f>
        <v>2517</v>
      </c>
    </row>
    <row r="58" spans="1:16" x14ac:dyDescent="0.2">
      <c r="A58" s="163" t="s">
        <v>41</v>
      </c>
      <c r="B58" s="163"/>
      <c r="C58" s="163"/>
      <c r="D58" s="163">
        <f>'将来負担比率（分子）の構造'!I$50</f>
        <v>4594</v>
      </c>
      <c r="E58" s="163"/>
      <c r="F58" s="163"/>
      <c r="G58" s="163">
        <f>'将来負担比率（分子）の構造'!J$50</f>
        <v>5846</v>
      </c>
      <c r="H58" s="163"/>
      <c r="I58" s="163"/>
      <c r="J58" s="163">
        <f>'将来負担比率（分子）の構造'!K$50</f>
        <v>6492</v>
      </c>
      <c r="K58" s="163"/>
      <c r="L58" s="163"/>
      <c r="M58" s="163">
        <f>'将来負担比率（分子）の構造'!L$50</f>
        <v>7061</v>
      </c>
      <c r="N58" s="163"/>
      <c r="O58" s="163"/>
      <c r="P58" s="163">
        <f>'将来負担比率（分子）の構造'!M$50</f>
        <v>7313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3768</v>
      </c>
      <c r="C62" s="163"/>
      <c r="D62" s="163"/>
      <c r="E62" s="163">
        <f>'将来負担比率（分子）の構造'!J$45</f>
        <v>3684</v>
      </c>
      <c r="F62" s="163"/>
      <c r="G62" s="163"/>
      <c r="H62" s="163">
        <f>'将来負担比率（分子）の構造'!K$45</f>
        <v>3577</v>
      </c>
      <c r="I62" s="163"/>
      <c r="J62" s="163"/>
      <c r="K62" s="163">
        <f>'将来負担比率（分子）の構造'!L$45</f>
        <v>3586</v>
      </c>
      <c r="L62" s="163"/>
      <c r="M62" s="163"/>
      <c r="N62" s="163">
        <f>'将来負担比率（分子）の構造'!M$45</f>
        <v>3218</v>
      </c>
      <c r="O62" s="163"/>
      <c r="P62" s="163"/>
    </row>
    <row r="63" spans="1:16" x14ac:dyDescent="0.2">
      <c r="A63" s="163" t="s">
        <v>34</v>
      </c>
      <c r="B63" s="163">
        <f>'将来負担比率（分子）の構造'!I$44</f>
        <v>1350</v>
      </c>
      <c r="C63" s="163"/>
      <c r="D63" s="163"/>
      <c r="E63" s="163">
        <f>'将来負担比率（分子）の構造'!J$44</f>
        <v>1136</v>
      </c>
      <c r="F63" s="163"/>
      <c r="G63" s="163"/>
      <c r="H63" s="163">
        <f>'将来負担比率（分子）の構造'!K$44</f>
        <v>967</v>
      </c>
      <c r="I63" s="163"/>
      <c r="J63" s="163"/>
      <c r="K63" s="163">
        <f>'将来負担比率（分子）の構造'!L$44</f>
        <v>906</v>
      </c>
      <c r="L63" s="163"/>
      <c r="M63" s="163"/>
      <c r="N63" s="163">
        <f>'将来負担比率（分子）の構造'!M$44</f>
        <v>960</v>
      </c>
      <c r="O63" s="163"/>
      <c r="P63" s="163"/>
    </row>
    <row r="64" spans="1:16" x14ac:dyDescent="0.2">
      <c r="A64" s="163" t="s">
        <v>33</v>
      </c>
      <c r="B64" s="163">
        <f>'将来負担比率（分子）の構造'!I$43</f>
        <v>4108</v>
      </c>
      <c r="C64" s="163"/>
      <c r="D64" s="163"/>
      <c r="E64" s="163">
        <f>'将来負担比率（分子）の構造'!J$43</f>
        <v>3302</v>
      </c>
      <c r="F64" s="163"/>
      <c r="G64" s="163"/>
      <c r="H64" s="163">
        <f>'将来負担比率（分子）の構造'!K$43</f>
        <v>2415</v>
      </c>
      <c r="I64" s="163"/>
      <c r="J64" s="163"/>
      <c r="K64" s="163">
        <f>'将来負担比率（分子）の構造'!L$43</f>
        <v>2150</v>
      </c>
      <c r="L64" s="163"/>
      <c r="M64" s="163"/>
      <c r="N64" s="163">
        <f>'将来負担比率（分子）の構造'!M$43</f>
        <v>2200</v>
      </c>
      <c r="O64" s="163"/>
      <c r="P64" s="163"/>
    </row>
    <row r="65" spans="1:16" x14ac:dyDescent="0.2">
      <c r="A65" s="163" t="s">
        <v>32</v>
      </c>
      <c r="B65" s="163">
        <f>'将来負担比率（分子）の構造'!I$42</f>
        <v>156</v>
      </c>
      <c r="C65" s="163"/>
      <c r="D65" s="163"/>
      <c r="E65" s="163">
        <f>'将来負担比率（分子）の構造'!J$42</f>
        <v>78</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28254</v>
      </c>
      <c r="C66" s="163"/>
      <c r="D66" s="163"/>
      <c r="E66" s="163">
        <f>'将来負担比率（分子）の構造'!J$41</f>
        <v>27170</v>
      </c>
      <c r="F66" s="163"/>
      <c r="G66" s="163"/>
      <c r="H66" s="163">
        <f>'将来負担比率（分子）の構造'!K$41</f>
        <v>25329</v>
      </c>
      <c r="I66" s="163"/>
      <c r="J66" s="163"/>
      <c r="K66" s="163">
        <f>'将来負担比率（分子）の構造'!L$41</f>
        <v>23940</v>
      </c>
      <c r="L66" s="163"/>
      <c r="M66" s="163"/>
      <c r="N66" s="163">
        <f>'将来負担比率（分子）の構造'!M$41</f>
        <v>22423</v>
      </c>
      <c r="O66" s="163"/>
      <c r="P66" s="163"/>
    </row>
    <row r="67" spans="1:16" x14ac:dyDescent="0.2">
      <c r="A67" s="163" t="s">
        <v>71</v>
      </c>
      <c r="B67" s="163" t="e">
        <f>NA()</f>
        <v>#N/A</v>
      </c>
      <c r="C67" s="163">
        <f>IF(ISNUMBER('将来負担比率（分子）の構造'!I$53), IF('将来負担比率（分子）の構造'!I$53 &lt; 0, 0, '将来負担比率（分子）の構造'!I$53), NA())</f>
        <v>10274</v>
      </c>
      <c r="D67" s="163" t="e">
        <f>NA()</f>
        <v>#N/A</v>
      </c>
      <c r="E67" s="163" t="e">
        <f>NA()</f>
        <v>#N/A</v>
      </c>
      <c r="F67" s="163">
        <f>IF(ISNUMBER('将来負担比率（分子）の構造'!J$53), IF('将来負担比率（分子）の構造'!J$53 &lt; 0, 0, '将来負担比率（分子）の構造'!J$53), NA())</f>
        <v>8263</v>
      </c>
      <c r="G67" s="163" t="e">
        <f>NA()</f>
        <v>#N/A</v>
      </c>
      <c r="H67" s="163" t="e">
        <f>NA()</f>
        <v>#N/A</v>
      </c>
      <c r="I67" s="163">
        <f>IF(ISNUMBER('将来負担比率（分子）の構造'!K$53), IF('将来負担比率（分子）の構造'!K$53 &lt; 0, 0, '将来負担比率（分子）の構造'!K$53), NA())</f>
        <v>6299</v>
      </c>
      <c r="J67" s="163" t="e">
        <f>NA()</f>
        <v>#N/A</v>
      </c>
      <c r="K67" s="163" t="e">
        <f>NA()</f>
        <v>#N/A</v>
      </c>
      <c r="L67" s="163">
        <f>IF(ISNUMBER('将来負担比率（分子）の構造'!L$53), IF('将来負担比率（分子）の構造'!L$53 &lt; 0, 0, '将来負担比率（分子）の構造'!L$53), NA())</f>
        <v>5165</v>
      </c>
      <c r="M67" s="163" t="e">
        <f>NA()</f>
        <v>#N/A</v>
      </c>
      <c r="N67" s="163" t="e">
        <f>NA()</f>
        <v>#N/A</v>
      </c>
      <c r="O67" s="163">
        <f>IF(ISNUMBER('将来負担比率（分子）の構造'!M$53), IF('将来負担比率（分子）の構造'!M$53 &lt; 0, 0, '将来負担比率（分子）の構造'!M$53), NA())</f>
        <v>4141</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1537</v>
      </c>
      <c r="C72" s="167">
        <f>基金残高に係る経年分析!G55</f>
        <v>1913</v>
      </c>
      <c r="D72" s="167">
        <f>基金残高に係る経年分析!H55</f>
        <v>1721</v>
      </c>
    </row>
    <row r="73" spans="1:16" x14ac:dyDescent="0.2">
      <c r="A73" s="166" t="s">
        <v>74</v>
      </c>
      <c r="B73" s="167">
        <f>基金残高に係る経年分析!F56</f>
        <v>1627</v>
      </c>
      <c r="C73" s="167">
        <f>基金残高に係る経年分析!G56</f>
        <v>1672</v>
      </c>
      <c r="D73" s="167">
        <f>基金残高に係る経年分析!H56</f>
        <v>1734</v>
      </c>
    </row>
    <row r="74" spans="1:16" x14ac:dyDescent="0.2">
      <c r="A74" s="166" t="s">
        <v>75</v>
      </c>
      <c r="B74" s="167">
        <f>基金残高に係る経年分析!F57</f>
        <v>3328</v>
      </c>
      <c r="C74" s="167">
        <f>基金残高に係る経年分析!G57</f>
        <v>3476</v>
      </c>
      <c r="D74" s="167">
        <f>基金残高に係る経年分析!H57</f>
        <v>3858</v>
      </c>
    </row>
  </sheetData>
  <sheetProtection algorithmName="SHA-512" hashValue="Qxo4mfUyM/tr9nkYf7LrtX17leycxcckoPEChgwHplknoTLNxUqOVihFxYFEu6JvvfB+G3zac2kmQJFCHcKslA==" saltValue="vW0YiNIonTc4bon+1xWa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8900023</v>
      </c>
      <c r="S5" s="613"/>
      <c r="T5" s="613"/>
      <c r="U5" s="613"/>
      <c r="V5" s="613"/>
      <c r="W5" s="613"/>
      <c r="X5" s="613"/>
      <c r="Y5" s="614"/>
      <c r="Z5" s="615">
        <v>30.9</v>
      </c>
      <c r="AA5" s="615"/>
      <c r="AB5" s="615"/>
      <c r="AC5" s="615"/>
      <c r="AD5" s="616">
        <v>8166714</v>
      </c>
      <c r="AE5" s="616"/>
      <c r="AF5" s="616"/>
      <c r="AG5" s="616"/>
      <c r="AH5" s="616"/>
      <c r="AI5" s="616"/>
      <c r="AJ5" s="616"/>
      <c r="AK5" s="616"/>
      <c r="AL5" s="617">
        <v>55</v>
      </c>
      <c r="AM5" s="618"/>
      <c r="AN5" s="618"/>
      <c r="AO5" s="619"/>
      <c r="AP5" s="609" t="s">
        <v>216</v>
      </c>
      <c r="AQ5" s="610"/>
      <c r="AR5" s="610"/>
      <c r="AS5" s="610"/>
      <c r="AT5" s="610"/>
      <c r="AU5" s="610"/>
      <c r="AV5" s="610"/>
      <c r="AW5" s="610"/>
      <c r="AX5" s="610"/>
      <c r="AY5" s="610"/>
      <c r="AZ5" s="610"/>
      <c r="BA5" s="610"/>
      <c r="BB5" s="610"/>
      <c r="BC5" s="610"/>
      <c r="BD5" s="610"/>
      <c r="BE5" s="610"/>
      <c r="BF5" s="611"/>
      <c r="BG5" s="623">
        <v>8165041</v>
      </c>
      <c r="BH5" s="624"/>
      <c r="BI5" s="624"/>
      <c r="BJ5" s="624"/>
      <c r="BK5" s="624"/>
      <c r="BL5" s="624"/>
      <c r="BM5" s="624"/>
      <c r="BN5" s="625"/>
      <c r="BO5" s="626">
        <v>91.7</v>
      </c>
      <c r="BP5" s="626"/>
      <c r="BQ5" s="626"/>
      <c r="BR5" s="626"/>
      <c r="BS5" s="627">
        <v>66778</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161750</v>
      </c>
      <c r="S6" s="624"/>
      <c r="T6" s="624"/>
      <c r="U6" s="624"/>
      <c r="V6" s="624"/>
      <c r="W6" s="624"/>
      <c r="X6" s="624"/>
      <c r="Y6" s="625"/>
      <c r="Z6" s="626">
        <v>0.6</v>
      </c>
      <c r="AA6" s="626"/>
      <c r="AB6" s="626"/>
      <c r="AC6" s="626"/>
      <c r="AD6" s="627">
        <v>161750</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8165041</v>
      </c>
      <c r="BH6" s="624"/>
      <c r="BI6" s="624"/>
      <c r="BJ6" s="624"/>
      <c r="BK6" s="624"/>
      <c r="BL6" s="624"/>
      <c r="BM6" s="624"/>
      <c r="BN6" s="625"/>
      <c r="BO6" s="626">
        <v>91.7</v>
      </c>
      <c r="BP6" s="626"/>
      <c r="BQ6" s="626"/>
      <c r="BR6" s="626"/>
      <c r="BS6" s="627">
        <v>66778</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204596</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204596</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6744</v>
      </c>
      <c r="S7" s="624"/>
      <c r="T7" s="624"/>
      <c r="U7" s="624"/>
      <c r="V7" s="624"/>
      <c r="W7" s="624"/>
      <c r="X7" s="624"/>
      <c r="Y7" s="625"/>
      <c r="Z7" s="626">
        <v>0</v>
      </c>
      <c r="AA7" s="626"/>
      <c r="AB7" s="626"/>
      <c r="AC7" s="626"/>
      <c r="AD7" s="627">
        <v>6744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2628934</v>
      </c>
      <c r="BH7" s="624"/>
      <c r="BI7" s="624"/>
      <c r="BJ7" s="624"/>
      <c r="BK7" s="624"/>
      <c r="BL7" s="624"/>
      <c r="BM7" s="624"/>
      <c r="BN7" s="625"/>
      <c r="BO7" s="626">
        <v>29.5</v>
      </c>
      <c r="BP7" s="626"/>
      <c r="BQ7" s="626"/>
      <c r="BR7" s="626"/>
      <c r="BS7" s="627">
        <v>66778</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4418709</v>
      </c>
      <c r="CS7" s="624"/>
      <c r="CT7" s="624"/>
      <c r="CU7" s="624"/>
      <c r="CV7" s="624"/>
      <c r="CW7" s="624"/>
      <c r="CX7" s="624"/>
      <c r="CY7" s="625"/>
      <c r="CZ7" s="626">
        <v>15.5</v>
      </c>
      <c r="DA7" s="626"/>
      <c r="DB7" s="626"/>
      <c r="DC7" s="626"/>
      <c r="DD7" s="632">
        <v>21764</v>
      </c>
      <c r="DE7" s="624"/>
      <c r="DF7" s="624"/>
      <c r="DG7" s="624"/>
      <c r="DH7" s="624"/>
      <c r="DI7" s="624"/>
      <c r="DJ7" s="624"/>
      <c r="DK7" s="624"/>
      <c r="DL7" s="624"/>
      <c r="DM7" s="624"/>
      <c r="DN7" s="624"/>
      <c r="DO7" s="624"/>
      <c r="DP7" s="625"/>
      <c r="DQ7" s="632">
        <v>2291679</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74640</v>
      </c>
      <c r="S8" s="624"/>
      <c r="T8" s="624"/>
      <c r="U8" s="624"/>
      <c r="V8" s="624"/>
      <c r="W8" s="624"/>
      <c r="X8" s="624"/>
      <c r="Y8" s="625"/>
      <c r="Z8" s="626">
        <v>0.3</v>
      </c>
      <c r="AA8" s="626"/>
      <c r="AB8" s="626"/>
      <c r="AC8" s="626"/>
      <c r="AD8" s="627">
        <v>74640</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80110</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13524592</v>
      </c>
      <c r="CS8" s="624"/>
      <c r="CT8" s="624"/>
      <c r="CU8" s="624"/>
      <c r="CV8" s="624"/>
      <c r="CW8" s="624"/>
      <c r="CX8" s="624"/>
      <c r="CY8" s="625"/>
      <c r="CZ8" s="626">
        <v>47.5</v>
      </c>
      <c r="DA8" s="626"/>
      <c r="DB8" s="626"/>
      <c r="DC8" s="626"/>
      <c r="DD8" s="632">
        <v>67278</v>
      </c>
      <c r="DE8" s="624"/>
      <c r="DF8" s="624"/>
      <c r="DG8" s="624"/>
      <c r="DH8" s="624"/>
      <c r="DI8" s="624"/>
      <c r="DJ8" s="624"/>
      <c r="DK8" s="624"/>
      <c r="DL8" s="624"/>
      <c r="DM8" s="624"/>
      <c r="DN8" s="624"/>
      <c r="DO8" s="624"/>
      <c r="DP8" s="625"/>
      <c r="DQ8" s="632">
        <v>6520088</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98020</v>
      </c>
      <c r="S9" s="624"/>
      <c r="T9" s="624"/>
      <c r="U9" s="624"/>
      <c r="V9" s="624"/>
      <c r="W9" s="624"/>
      <c r="X9" s="624"/>
      <c r="Y9" s="625"/>
      <c r="Z9" s="626">
        <v>0.3</v>
      </c>
      <c r="AA9" s="626"/>
      <c r="AB9" s="626"/>
      <c r="AC9" s="626"/>
      <c r="AD9" s="627">
        <v>98020</v>
      </c>
      <c r="AE9" s="627"/>
      <c r="AF9" s="627"/>
      <c r="AG9" s="627"/>
      <c r="AH9" s="627"/>
      <c r="AI9" s="627"/>
      <c r="AJ9" s="627"/>
      <c r="AK9" s="627"/>
      <c r="AL9" s="628">
        <v>0.7</v>
      </c>
      <c r="AM9" s="629"/>
      <c r="AN9" s="629"/>
      <c r="AO9" s="630"/>
      <c r="AP9" s="620" t="s">
        <v>230</v>
      </c>
      <c r="AQ9" s="621"/>
      <c r="AR9" s="621"/>
      <c r="AS9" s="621"/>
      <c r="AT9" s="621"/>
      <c r="AU9" s="621"/>
      <c r="AV9" s="621"/>
      <c r="AW9" s="621"/>
      <c r="AX9" s="621"/>
      <c r="AY9" s="621"/>
      <c r="AZ9" s="621"/>
      <c r="BA9" s="621"/>
      <c r="BB9" s="621"/>
      <c r="BC9" s="621"/>
      <c r="BD9" s="621"/>
      <c r="BE9" s="621"/>
      <c r="BF9" s="622"/>
      <c r="BG9" s="623">
        <v>2116858</v>
      </c>
      <c r="BH9" s="624"/>
      <c r="BI9" s="624"/>
      <c r="BJ9" s="624"/>
      <c r="BK9" s="624"/>
      <c r="BL9" s="624"/>
      <c r="BM9" s="624"/>
      <c r="BN9" s="625"/>
      <c r="BO9" s="626">
        <v>23.8</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2072424</v>
      </c>
      <c r="CS9" s="624"/>
      <c r="CT9" s="624"/>
      <c r="CU9" s="624"/>
      <c r="CV9" s="624"/>
      <c r="CW9" s="624"/>
      <c r="CX9" s="624"/>
      <c r="CY9" s="625"/>
      <c r="CZ9" s="626">
        <v>7.3</v>
      </c>
      <c r="DA9" s="626"/>
      <c r="DB9" s="626"/>
      <c r="DC9" s="626"/>
      <c r="DD9" s="632">
        <v>182376</v>
      </c>
      <c r="DE9" s="624"/>
      <c r="DF9" s="624"/>
      <c r="DG9" s="624"/>
      <c r="DH9" s="624"/>
      <c r="DI9" s="624"/>
      <c r="DJ9" s="624"/>
      <c r="DK9" s="624"/>
      <c r="DL9" s="624"/>
      <c r="DM9" s="624"/>
      <c r="DN9" s="624"/>
      <c r="DO9" s="624"/>
      <c r="DP9" s="625"/>
      <c r="DQ9" s="632">
        <v>1590915</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190480</v>
      </c>
      <c r="BH10" s="624"/>
      <c r="BI10" s="624"/>
      <c r="BJ10" s="624"/>
      <c r="BK10" s="624"/>
      <c r="BL10" s="624"/>
      <c r="BM10" s="624"/>
      <c r="BN10" s="625"/>
      <c r="BO10" s="626">
        <v>2.1</v>
      </c>
      <c r="BP10" s="626"/>
      <c r="BQ10" s="626"/>
      <c r="BR10" s="626"/>
      <c r="BS10" s="627">
        <v>31677</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13400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13400</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1459879</v>
      </c>
      <c r="S11" s="624"/>
      <c r="T11" s="624"/>
      <c r="U11" s="624"/>
      <c r="V11" s="624"/>
      <c r="W11" s="624"/>
      <c r="X11" s="624"/>
      <c r="Y11" s="625"/>
      <c r="Z11" s="628">
        <v>5.0999999999999996</v>
      </c>
      <c r="AA11" s="629"/>
      <c r="AB11" s="629"/>
      <c r="AC11" s="635"/>
      <c r="AD11" s="632">
        <v>1459879</v>
      </c>
      <c r="AE11" s="624"/>
      <c r="AF11" s="624"/>
      <c r="AG11" s="624"/>
      <c r="AH11" s="624"/>
      <c r="AI11" s="624"/>
      <c r="AJ11" s="624"/>
      <c r="AK11" s="625"/>
      <c r="AL11" s="628">
        <v>9.8000000000000007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241486</v>
      </c>
      <c r="BH11" s="624"/>
      <c r="BI11" s="624"/>
      <c r="BJ11" s="624"/>
      <c r="BK11" s="624"/>
      <c r="BL11" s="624"/>
      <c r="BM11" s="624"/>
      <c r="BN11" s="625"/>
      <c r="BO11" s="626">
        <v>2.7</v>
      </c>
      <c r="BP11" s="626"/>
      <c r="BQ11" s="626"/>
      <c r="BR11" s="626"/>
      <c r="BS11" s="627">
        <v>35101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157766</v>
      </c>
      <c r="CS11" s="624"/>
      <c r="CT11" s="624"/>
      <c r="CU11" s="624"/>
      <c r="CV11" s="624"/>
      <c r="CW11" s="624"/>
      <c r="CX11" s="624"/>
      <c r="CY11" s="625"/>
      <c r="CZ11" s="626">
        <v>0.6</v>
      </c>
      <c r="DA11" s="626"/>
      <c r="DB11" s="626"/>
      <c r="DC11" s="626"/>
      <c r="DD11" s="632">
        <v>11290</v>
      </c>
      <c r="DE11" s="624"/>
      <c r="DF11" s="624"/>
      <c r="DG11" s="624"/>
      <c r="DH11" s="624"/>
      <c r="DI11" s="624"/>
      <c r="DJ11" s="624"/>
      <c r="DK11" s="624"/>
      <c r="DL11" s="624"/>
      <c r="DM11" s="624"/>
      <c r="DN11" s="624"/>
      <c r="DO11" s="624"/>
      <c r="DP11" s="625"/>
      <c r="DQ11" s="632">
        <v>125201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38331</v>
      </c>
      <c r="S12" s="624"/>
      <c r="T12" s="624"/>
      <c r="U12" s="624"/>
      <c r="V12" s="624"/>
      <c r="W12" s="624"/>
      <c r="X12" s="624"/>
      <c r="Y12" s="625"/>
      <c r="Z12" s="626">
        <v>0.1</v>
      </c>
      <c r="AA12" s="626"/>
      <c r="AB12" s="626"/>
      <c r="AC12" s="626"/>
      <c r="AD12" s="627">
        <v>38331</v>
      </c>
      <c r="AE12" s="627"/>
      <c r="AF12" s="627"/>
      <c r="AG12" s="627"/>
      <c r="AH12" s="627"/>
      <c r="AI12" s="627"/>
      <c r="AJ12" s="627"/>
      <c r="AK12" s="627"/>
      <c r="AL12" s="628">
        <v>0.3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4877804</v>
      </c>
      <c r="BH12" s="624"/>
      <c r="BI12" s="624"/>
      <c r="BJ12" s="624"/>
      <c r="BK12" s="624"/>
      <c r="BL12" s="624"/>
      <c r="BM12" s="624"/>
      <c r="BN12" s="625"/>
      <c r="BO12" s="626">
        <v>54.8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249057</v>
      </c>
      <c r="CS12" s="624"/>
      <c r="CT12" s="624"/>
      <c r="CU12" s="624"/>
      <c r="CV12" s="624"/>
      <c r="CW12" s="624"/>
      <c r="CX12" s="624"/>
      <c r="CY12" s="625"/>
      <c r="CZ12" s="626">
        <v>0.9</v>
      </c>
      <c r="DA12" s="626"/>
      <c r="DB12" s="626"/>
      <c r="DC12" s="626"/>
      <c r="DD12" s="632" t="s">
        <v>122</v>
      </c>
      <c r="DE12" s="624"/>
      <c r="DF12" s="624"/>
      <c r="DG12" s="624"/>
      <c r="DH12" s="624"/>
      <c r="DI12" s="624"/>
      <c r="DJ12" s="624"/>
      <c r="DK12" s="624"/>
      <c r="DL12" s="624"/>
      <c r="DM12" s="624"/>
      <c r="DN12" s="624"/>
      <c r="DO12" s="624"/>
      <c r="DP12" s="625"/>
      <c r="DQ12" s="632">
        <v>154850</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4844759</v>
      </c>
      <c r="BH13" s="624"/>
      <c r="BI13" s="624"/>
      <c r="BJ13" s="624"/>
      <c r="BK13" s="624"/>
      <c r="BL13" s="624"/>
      <c r="BM13" s="624"/>
      <c r="BN13" s="625"/>
      <c r="BO13" s="626">
        <v>54.4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1801748</v>
      </c>
      <c r="CS13" s="624"/>
      <c r="CT13" s="624"/>
      <c r="CU13" s="624"/>
      <c r="CV13" s="624"/>
      <c r="CW13" s="624"/>
      <c r="CX13" s="624"/>
      <c r="CY13" s="625"/>
      <c r="CZ13" s="626">
        <v>6.3</v>
      </c>
      <c r="DA13" s="626"/>
      <c r="DB13" s="626"/>
      <c r="DC13" s="626"/>
      <c r="DD13" s="632">
        <v>658920</v>
      </c>
      <c r="DE13" s="624"/>
      <c r="DF13" s="624"/>
      <c r="DG13" s="624"/>
      <c r="DH13" s="624"/>
      <c r="DI13" s="624"/>
      <c r="DJ13" s="624"/>
      <c r="DK13" s="624"/>
      <c r="DL13" s="624"/>
      <c r="DM13" s="624"/>
      <c r="DN13" s="624"/>
      <c r="DO13" s="624"/>
      <c r="DP13" s="625"/>
      <c r="DQ13" s="632">
        <v>1036220</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195565</v>
      </c>
      <c r="BH14" s="624"/>
      <c r="BI14" s="624"/>
      <c r="BJ14" s="624"/>
      <c r="BK14" s="624"/>
      <c r="BL14" s="624"/>
      <c r="BM14" s="624"/>
      <c r="BN14" s="625"/>
      <c r="BO14" s="626">
        <v>2.2000000000000002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881683</v>
      </c>
      <c r="CS14" s="624"/>
      <c r="CT14" s="624"/>
      <c r="CU14" s="624"/>
      <c r="CV14" s="624"/>
      <c r="CW14" s="624"/>
      <c r="CX14" s="624"/>
      <c r="CY14" s="625"/>
      <c r="CZ14" s="626">
        <v>3.1</v>
      </c>
      <c r="DA14" s="626"/>
      <c r="DB14" s="626"/>
      <c r="DC14" s="626"/>
      <c r="DD14" s="632" t="s">
        <v>122</v>
      </c>
      <c r="DE14" s="624"/>
      <c r="DF14" s="624"/>
      <c r="DG14" s="624"/>
      <c r="DH14" s="624"/>
      <c r="DI14" s="624"/>
      <c r="DJ14" s="624"/>
      <c r="DK14" s="624"/>
      <c r="DL14" s="624"/>
      <c r="DM14" s="624"/>
      <c r="DN14" s="624"/>
      <c r="DO14" s="624"/>
      <c r="DP14" s="625"/>
      <c r="DQ14" s="632">
        <v>869083</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33881</v>
      </c>
      <c r="S15" s="624"/>
      <c r="T15" s="624"/>
      <c r="U15" s="624"/>
      <c r="V15" s="624"/>
      <c r="W15" s="624"/>
      <c r="X15" s="624"/>
      <c r="Y15" s="625"/>
      <c r="Z15" s="626">
        <v>0.1</v>
      </c>
      <c r="AA15" s="626"/>
      <c r="AB15" s="626"/>
      <c r="AC15" s="626"/>
      <c r="AD15" s="627">
        <v>33881</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462738</v>
      </c>
      <c r="BH15" s="624"/>
      <c r="BI15" s="624"/>
      <c r="BJ15" s="624"/>
      <c r="BK15" s="624"/>
      <c r="BL15" s="624"/>
      <c r="BM15" s="624"/>
      <c r="BN15" s="625"/>
      <c r="BO15" s="626">
        <v>5.2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2714007</v>
      </c>
      <c r="CS15" s="624"/>
      <c r="CT15" s="624"/>
      <c r="CU15" s="624"/>
      <c r="CV15" s="624"/>
      <c r="CW15" s="624"/>
      <c r="CX15" s="624"/>
      <c r="CY15" s="625"/>
      <c r="CZ15" s="626">
        <v>9.5</v>
      </c>
      <c r="DA15" s="626"/>
      <c r="DB15" s="626"/>
      <c r="DC15" s="626"/>
      <c r="DD15" s="632">
        <v>328063</v>
      </c>
      <c r="DE15" s="624"/>
      <c r="DF15" s="624"/>
      <c r="DG15" s="624"/>
      <c r="DH15" s="624"/>
      <c r="DI15" s="624"/>
      <c r="DJ15" s="624"/>
      <c r="DK15" s="624"/>
      <c r="DL15" s="624"/>
      <c r="DM15" s="624"/>
      <c r="DN15" s="624"/>
      <c r="DO15" s="624"/>
      <c r="DP15" s="625"/>
      <c r="DQ15" s="632">
        <v>2077959</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181255</v>
      </c>
      <c r="S16" s="624"/>
      <c r="T16" s="624"/>
      <c r="U16" s="624"/>
      <c r="V16" s="624"/>
      <c r="W16" s="624"/>
      <c r="X16" s="624"/>
      <c r="Y16" s="625"/>
      <c r="Z16" s="626">
        <v>0.6</v>
      </c>
      <c r="AA16" s="626"/>
      <c r="AB16" s="626"/>
      <c r="AC16" s="626"/>
      <c r="AD16" s="627">
        <v>181255</v>
      </c>
      <c r="AE16" s="627"/>
      <c r="AF16" s="627"/>
      <c r="AG16" s="627"/>
      <c r="AH16" s="627"/>
      <c r="AI16" s="627"/>
      <c r="AJ16" s="627"/>
      <c r="AK16" s="627"/>
      <c r="AL16" s="628">
        <v>1.2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11760</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276868</v>
      </c>
      <c r="S17" s="624"/>
      <c r="T17" s="624"/>
      <c r="U17" s="624"/>
      <c r="V17" s="624"/>
      <c r="W17" s="624"/>
      <c r="X17" s="624"/>
      <c r="Y17" s="625"/>
      <c r="Z17" s="626">
        <v>1</v>
      </c>
      <c r="AA17" s="626"/>
      <c r="AB17" s="626"/>
      <c r="AC17" s="626"/>
      <c r="AD17" s="627">
        <v>276868</v>
      </c>
      <c r="AE17" s="627"/>
      <c r="AF17" s="627"/>
      <c r="AG17" s="627"/>
      <c r="AH17" s="627"/>
      <c r="AI17" s="627"/>
      <c r="AJ17" s="627"/>
      <c r="AK17" s="627"/>
      <c r="AL17" s="628">
        <v>1.9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2406194</v>
      </c>
      <c r="CS17" s="624"/>
      <c r="CT17" s="624"/>
      <c r="CU17" s="624"/>
      <c r="CV17" s="624"/>
      <c r="CW17" s="624"/>
      <c r="CX17" s="624"/>
      <c r="CY17" s="625"/>
      <c r="CZ17" s="626">
        <v>8.5</v>
      </c>
      <c r="DA17" s="626"/>
      <c r="DB17" s="626"/>
      <c r="DC17" s="626"/>
      <c r="DD17" s="632" t="s">
        <v>122</v>
      </c>
      <c r="DE17" s="624"/>
      <c r="DF17" s="624"/>
      <c r="DG17" s="624"/>
      <c r="DH17" s="624"/>
      <c r="DI17" s="624"/>
      <c r="DJ17" s="624"/>
      <c r="DK17" s="624"/>
      <c r="DL17" s="624"/>
      <c r="DM17" s="624"/>
      <c r="DN17" s="624"/>
      <c r="DO17" s="624"/>
      <c r="DP17" s="625"/>
      <c r="DQ17" s="632">
        <v>2406194</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43068</v>
      </c>
      <c r="S18" s="624"/>
      <c r="T18" s="624"/>
      <c r="U18" s="624"/>
      <c r="V18" s="624"/>
      <c r="W18" s="624"/>
      <c r="X18" s="624"/>
      <c r="Y18" s="625"/>
      <c r="Z18" s="626">
        <v>0.1</v>
      </c>
      <c r="AA18" s="626"/>
      <c r="AB18" s="626"/>
      <c r="AC18" s="626"/>
      <c r="AD18" s="627">
        <v>43068</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227023</v>
      </c>
      <c r="S19" s="624"/>
      <c r="T19" s="624"/>
      <c r="U19" s="624"/>
      <c r="V19" s="624"/>
      <c r="W19" s="624"/>
      <c r="X19" s="624"/>
      <c r="Y19" s="625"/>
      <c r="Z19" s="626">
        <v>0.8</v>
      </c>
      <c r="AA19" s="626"/>
      <c r="AB19" s="626"/>
      <c r="AC19" s="626"/>
      <c r="AD19" s="627">
        <v>227023</v>
      </c>
      <c r="AE19" s="627"/>
      <c r="AF19" s="627"/>
      <c r="AG19" s="627"/>
      <c r="AH19" s="627"/>
      <c r="AI19" s="627"/>
      <c r="AJ19" s="627"/>
      <c r="AK19" s="627"/>
      <c r="AL19" s="628">
        <v>1.5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734982</v>
      </c>
      <c r="BH19" s="624"/>
      <c r="BI19" s="624"/>
      <c r="BJ19" s="624"/>
      <c r="BK19" s="624"/>
      <c r="BL19" s="624"/>
      <c r="BM19" s="624"/>
      <c r="BN19" s="625"/>
      <c r="BO19" s="626">
        <v>8.3000000000000007</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6777</v>
      </c>
      <c r="S20" s="624"/>
      <c r="T20" s="624"/>
      <c r="U20" s="624"/>
      <c r="V20" s="624"/>
      <c r="W20" s="624"/>
      <c r="X20" s="624"/>
      <c r="Y20" s="625"/>
      <c r="Z20" s="626">
        <v>0</v>
      </c>
      <c r="AA20" s="626"/>
      <c r="AB20" s="626"/>
      <c r="AC20" s="626"/>
      <c r="AD20" s="627">
        <v>6777</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734982</v>
      </c>
      <c r="BH20" s="624"/>
      <c r="BI20" s="624"/>
      <c r="BJ20" s="624"/>
      <c r="BK20" s="624"/>
      <c r="BL20" s="624"/>
      <c r="BM20" s="624"/>
      <c r="BN20" s="625"/>
      <c r="BO20" s="626">
        <v>8.3000000000000007</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28455936</v>
      </c>
      <c r="CS20" s="624"/>
      <c r="CT20" s="624"/>
      <c r="CU20" s="624"/>
      <c r="CV20" s="624"/>
      <c r="CW20" s="624"/>
      <c r="CX20" s="624"/>
      <c r="CY20" s="625"/>
      <c r="CZ20" s="626">
        <v>100</v>
      </c>
      <c r="DA20" s="626"/>
      <c r="DB20" s="626"/>
      <c r="DC20" s="626"/>
      <c r="DD20" s="632">
        <v>1269691</v>
      </c>
      <c r="DE20" s="624"/>
      <c r="DF20" s="624"/>
      <c r="DG20" s="624"/>
      <c r="DH20" s="624"/>
      <c r="DI20" s="624"/>
      <c r="DJ20" s="624"/>
      <c r="DK20" s="624"/>
      <c r="DL20" s="624"/>
      <c r="DM20" s="624"/>
      <c r="DN20" s="624"/>
      <c r="DO20" s="624"/>
      <c r="DP20" s="625"/>
      <c r="DQ20" s="632">
        <v>17290185</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4644890</v>
      </c>
      <c r="S21" s="624"/>
      <c r="T21" s="624"/>
      <c r="U21" s="624"/>
      <c r="V21" s="624"/>
      <c r="W21" s="624"/>
      <c r="X21" s="624"/>
      <c r="Y21" s="625"/>
      <c r="Z21" s="626">
        <v>16.100000000000001</v>
      </c>
      <c r="AA21" s="626"/>
      <c r="AB21" s="626"/>
      <c r="AC21" s="626"/>
      <c r="AD21" s="627">
        <v>4217604</v>
      </c>
      <c r="AE21" s="627"/>
      <c r="AF21" s="627"/>
      <c r="AG21" s="627"/>
      <c r="AH21" s="627"/>
      <c r="AI21" s="627"/>
      <c r="AJ21" s="627"/>
      <c r="AK21" s="627"/>
      <c r="AL21" s="628">
        <v>28.4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1673</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4217604</v>
      </c>
      <c r="S22" s="624"/>
      <c r="T22" s="624"/>
      <c r="U22" s="624"/>
      <c r="V22" s="624"/>
      <c r="W22" s="624"/>
      <c r="X22" s="624"/>
      <c r="Y22" s="625"/>
      <c r="Z22" s="626">
        <v>14.7</v>
      </c>
      <c r="AA22" s="626"/>
      <c r="AB22" s="626"/>
      <c r="AC22" s="626"/>
      <c r="AD22" s="627">
        <v>4217604</v>
      </c>
      <c r="AE22" s="627"/>
      <c r="AF22" s="627"/>
      <c r="AG22" s="627"/>
      <c r="AH22" s="627"/>
      <c r="AI22" s="627"/>
      <c r="AJ22" s="627"/>
      <c r="AK22" s="627"/>
      <c r="AL22" s="628">
        <v>28.4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427286</v>
      </c>
      <c r="S23" s="624"/>
      <c r="T23" s="624"/>
      <c r="U23" s="624"/>
      <c r="V23" s="624"/>
      <c r="W23" s="624"/>
      <c r="X23" s="624"/>
      <c r="Y23" s="625"/>
      <c r="Z23" s="626">
        <v>1.5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733309</v>
      </c>
      <c r="BH23" s="624"/>
      <c r="BI23" s="624"/>
      <c r="BJ23" s="624"/>
      <c r="BK23" s="624"/>
      <c r="BL23" s="624"/>
      <c r="BM23" s="624"/>
      <c r="BN23" s="625"/>
      <c r="BO23" s="626">
        <v>8.1999999999999993</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16100943</v>
      </c>
      <c r="CS24" s="613"/>
      <c r="CT24" s="613"/>
      <c r="CU24" s="613"/>
      <c r="CV24" s="613"/>
      <c r="CW24" s="613"/>
      <c r="CX24" s="613"/>
      <c r="CY24" s="614"/>
      <c r="CZ24" s="617">
        <v>56.6</v>
      </c>
      <c r="DA24" s="618"/>
      <c r="DB24" s="618"/>
      <c r="DC24" s="634"/>
      <c r="DD24" s="653">
        <v>9665347</v>
      </c>
      <c r="DE24" s="613"/>
      <c r="DF24" s="613"/>
      <c r="DG24" s="613"/>
      <c r="DH24" s="613"/>
      <c r="DI24" s="613"/>
      <c r="DJ24" s="613"/>
      <c r="DK24" s="614"/>
      <c r="DL24" s="653">
        <v>8399937</v>
      </c>
      <c r="DM24" s="613"/>
      <c r="DN24" s="613"/>
      <c r="DO24" s="613"/>
      <c r="DP24" s="613"/>
      <c r="DQ24" s="613"/>
      <c r="DR24" s="613"/>
      <c r="DS24" s="613"/>
      <c r="DT24" s="613"/>
      <c r="DU24" s="613"/>
      <c r="DV24" s="614"/>
      <c r="DW24" s="617">
        <v>56.3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15876281</v>
      </c>
      <c r="S25" s="624"/>
      <c r="T25" s="624"/>
      <c r="U25" s="624"/>
      <c r="V25" s="624"/>
      <c r="W25" s="624"/>
      <c r="X25" s="624"/>
      <c r="Y25" s="625"/>
      <c r="Z25" s="626">
        <v>55.2</v>
      </c>
      <c r="AA25" s="626"/>
      <c r="AB25" s="626"/>
      <c r="AC25" s="626"/>
      <c r="AD25" s="627">
        <v>14715686</v>
      </c>
      <c r="AE25" s="627"/>
      <c r="AF25" s="627"/>
      <c r="AG25" s="627"/>
      <c r="AH25" s="627"/>
      <c r="AI25" s="627"/>
      <c r="AJ25" s="627"/>
      <c r="AK25" s="627"/>
      <c r="AL25" s="628">
        <v>99.1</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4831503</v>
      </c>
      <c r="CS25" s="656"/>
      <c r="CT25" s="656"/>
      <c r="CU25" s="656"/>
      <c r="CV25" s="656"/>
      <c r="CW25" s="656"/>
      <c r="CX25" s="656"/>
      <c r="CY25" s="657"/>
      <c r="CZ25" s="628">
        <v>17</v>
      </c>
      <c r="DA25" s="654"/>
      <c r="DB25" s="654"/>
      <c r="DC25" s="658"/>
      <c r="DD25" s="632">
        <v>4283252</v>
      </c>
      <c r="DE25" s="656"/>
      <c r="DF25" s="656"/>
      <c r="DG25" s="656"/>
      <c r="DH25" s="656"/>
      <c r="DI25" s="656"/>
      <c r="DJ25" s="656"/>
      <c r="DK25" s="657"/>
      <c r="DL25" s="632">
        <v>3886553</v>
      </c>
      <c r="DM25" s="656"/>
      <c r="DN25" s="656"/>
      <c r="DO25" s="656"/>
      <c r="DP25" s="656"/>
      <c r="DQ25" s="656"/>
      <c r="DR25" s="656"/>
      <c r="DS25" s="656"/>
      <c r="DT25" s="656"/>
      <c r="DU25" s="656"/>
      <c r="DV25" s="657"/>
      <c r="DW25" s="628">
        <v>26.1</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7165</v>
      </c>
      <c r="S26" s="624"/>
      <c r="T26" s="624"/>
      <c r="U26" s="624"/>
      <c r="V26" s="624"/>
      <c r="W26" s="624"/>
      <c r="X26" s="624"/>
      <c r="Y26" s="625"/>
      <c r="Z26" s="626">
        <v>0</v>
      </c>
      <c r="AA26" s="626"/>
      <c r="AB26" s="626"/>
      <c r="AC26" s="626"/>
      <c r="AD26" s="627">
        <v>7165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2905770</v>
      </c>
      <c r="CS26" s="624"/>
      <c r="CT26" s="624"/>
      <c r="CU26" s="624"/>
      <c r="CV26" s="624"/>
      <c r="CW26" s="624"/>
      <c r="CX26" s="624"/>
      <c r="CY26" s="625"/>
      <c r="CZ26" s="628">
        <v>10.199999999999999</v>
      </c>
      <c r="DA26" s="654"/>
      <c r="DB26" s="654"/>
      <c r="DC26" s="658"/>
      <c r="DD26" s="632">
        <v>2469216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45287</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8900023</v>
      </c>
      <c r="BH27" s="624"/>
      <c r="BI27" s="624"/>
      <c r="BJ27" s="624"/>
      <c r="BK27" s="624"/>
      <c r="BL27" s="624"/>
      <c r="BM27" s="624"/>
      <c r="BN27" s="625"/>
      <c r="BO27" s="626">
        <v>100</v>
      </c>
      <c r="BP27" s="626"/>
      <c r="BQ27" s="626"/>
      <c r="BR27" s="626"/>
      <c r="BS27" s="627">
        <v>66778</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8863246</v>
      </c>
      <c r="CS27" s="656"/>
      <c r="CT27" s="656"/>
      <c r="CU27" s="656"/>
      <c r="CV27" s="656"/>
      <c r="CW27" s="656"/>
      <c r="CX27" s="656"/>
      <c r="CY27" s="657"/>
      <c r="CZ27" s="628">
        <v>31.1</v>
      </c>
      <c r="DA27" s="654"/>
      <c r="DB27" s="654"/>
      <c r="DC27" s="658"/>
      <c r="DD27" s="632">
        <v>2975901</v>
      </c>
      <c r="DE27" s="656"/>
      <c r="DF27" s="656"/>
      <c r="DG27" s="656"/>
      <c r="DH27" s="656"/>
      <c r="DI27" s="656"/>
      <c r="DJ27" s="656"/>
      <c r="DK27" s="657"/>
      <c r="DL27" s="632">
        <v>2107190</v>
      </c>
      <c r="DM27" s="656"/>
      <c r="DN27" s="656"/>
      <c r="DO27" s="656"/>
      <c r="DP27" s="656"/>
      <c r="DQ27" s="656"/>
      <c r="DR27" s="656"/>
      <c r="DS27" s="656"/>
      <c r="DT27" s="656"/>
      <c r="DU27" s="656"/>
      <c r="DV27" s="657"/>
      <c r="DW27" s="628">
        <v>14.1</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174945</v>
      </c>
      <c r="S28" s="624"/>
      <c r="T28" s="624"/>
      <c r="U28" s="624"/>
      <c r="V28" s="624"/>
      <c r="W28" s="624"/>
      <c r="X28" s="624"/>
      <c r="Y28" s="625"/>
      <c r="Z28" s="626">
        <v>0.6</v>
      </c>
      <c r="AA28" s="626"/>
      <c r="AB28" s="626"/>
      <c r="AC28" s="626"/>
      <c r="AD28" s="627">
        <v>91968</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2406194</v>
      </c>
      <c r="CS28" s="624"/>
      <c r="CT28" s="624"/>
      <c r="CU28" s="624"/>
      <c r="CV28" s="624"/>
      <c r="CW28" s="624"/>
      <c r="CX28" s="624"/>
      <c r="CY28" s="625"/>
      <c r="CZ28" s="628">
        <v>8.5</v>
      </c>
      <c r="DA28" s="654"/>
      <c r="DB28" s="654"/>
      <c r="DC28" s="658"/>
      <c r="DD28" s="632">
        <v>2406194</v>
      </c>
      <c r="DE28" s="624"/>
      <c r="DF28" s="624"/>
      <c r="DG28" s="624"/>
      <c r="DH28" s="624"/>
      <c r="DI28" s="624"/>
      <c r="DJ28" s="624"/>
      <c r="DK28" s="625"/>
      <c r="DL28" s="632">
        <v>2406194</v>
      </c>
      <c r="DM28" s="624"/>
      <c r="DN28" s="624"/>
      <c r="DO28" s="624"/>
      <c r="DP28" s="624"/>
      <c r="DQ28" s="624"/>
      <c r="DR28" s="624"/>
      <c r="DS28" s="624"/>
      <c r="DT28" s="624"/>
      <c r="DU28" s="624"/>
      <c r="DV28" s="625"/>
      <c r="DW28" s="628">
        <v>16.100000000000001</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146581</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2405912</v>
      </c>
      <c r="CS29" s="656"/>
      <c r="CT29" s="656"/>
      <c r="CU29" s="656"/>
      <c r="CV29" s="656"/>
      <c r="CW29" s="656"/>
      <c r="CX29" s="656"/>
      <c r="CY29" s="657"/>
      <c r="CZ29" s="628">
        <v>8.5</v>
      </c>
      <c r="DA29" s="654"/>
      <c r="DB29" s="654"/>
      <c r="DC29" s="658"/>
      <c r="DD29" s="632">
        <v>2405912</v>
      </c>
      <c r="DE29" s="656"/>
      <c r="DF29" s="656"/>
      <c r="DG29" s="656"/>
      <c r="DH29" s="656"/>
      <c r="DI29" s="656"/>
      <c r="DJ29" s="656"/>
      <c r="DK29" s="657"/>
      <c r="DL29" s="632">
        <v>2405912</v>
      </c>
      <c r="DM29" s="656"/>
      <c r="DN29" s="656"/>
      <c r="DO29" s="656"/>
      <c r="DP29" s="656"/>
      <c r="DQ29" s="656"/>
      <c r="DR29" s="656"/>
      <c r="DS29" s="656"/>
      <c r="DT29" s="656"/>
      <c r="DU29" s="656"/>
      <c r="DV29" s="657"/>
      <c r="DW29" s="628">
        <v>16.100000000000001</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6630001</v>
      </c>
      <c r="S30" s="624"/>
      <c r="T30" s="624"/>
      <c r="U30" s="624"/>
      <c r="V30" s="624"/>
      <c r="W30" s="624"/>
      <c r="X30" s="624"/>
      <c r="Y30" s="625"/>
      <c r="Z30" s="626">
        <v>23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2282896</v>
      </c>
      <c r="CS30" s="624"/>
      <c r="CT30" s="624"/>
      <c r="CU30" s="624"/>
      <c r="CV30" s="624"/>
      <c r="CW30" s="624"/>
      <c r="CX30" s="624"/>
      <c r="CY30" s="625"/>
      <c r="CZ30" s="628">
        <v>8</v>
      </c>
      <c r="DA30" s="654"/>
      <c r="DB30" s="654"/>
      <c r="DC30" s="658"/>
      <c r="DD30" s="632">
        <v>2282896</v>
      </c>
      <c r="DE30" s="624"/>
      <c r="DF30" s="624"/>
      <c r="DG30" s="624"/>
      <c r="DH30" s="624"/>
      <c r="DI30" s="624"/>
      <c r="DJ30" s="624"/>
      <c r="DK30" s="625"/>
      <c r="DL30" s="632">
        <v>2282896</v>
      </c>
      <c r="DM30" s="624"/>
      <c r="DN30" s="624"/>
      <c r="DO30" s="624"/>
      <c r="DP30" s="624"/>
      <c r="DQ30" s="624"/>
      <c r="DR30" s="624"/>
      <c r="DS30" s="624"/>
      <c r="DT30" s="624"/>
      <c r="DU30" s="624"/>
      <c r="DV30" s="625"/>
      <c r="DW30" s="628">
        <v>15.3</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99.3</v>
      </c>
      <c r="BH31" s="667"/>
      <c r="BI31" s="667"/>
      <c r="BJ31" s="667"/>
      <c r="BK31" s="667"/>
      <c r="BL31" s="667"/>
      <c r="BM31" s="618">
        <v>98.2</v>
      </c>
      <c r="BN31" s="667"/>
      <c r="BO31" s="667"/>
      <c r="BP31" s="667"/>
      <c r="BQ31" s="668"/>
      <c r="BR31" s="679">
        <v>99.4</v>
      </c>
      <c r="BS31" s="667"/>
      <c r="BT31" s="667"/>
      <c r="BU31" s="667"/>
      <c r="BV31" s="667"/>
      <c r="BW31" s="667"/>
      <c r="BX31" s="618">
        <v>98.2</v>
      </c>
      <c r="BY31" s="667"/>
      <c r="BZ31" s="667"/>
      <c r="CA31" s="667"/>
      <c r="CB31" s="668"/>
      <c r="CD31" s="661"/>
      <c r="CE31" s="662"/>
      <c r="CF31" s="620" t="s">
        <v>300</v>
      </c>
      <c r="CG31" s="621"/>
      <c r="CH31" s="621"/>
      <c r="CI31" s="621"/>
      <c r="CJ31" s="621"/>
      <c r="CK31" s="621"/>
      <c r="CL31" s="621"/>
      <c r="CM31" s="621"/>
      <c r="CN31" s="621"/>
      <c r="CO31" s="621"/>
      <c r="CP31" s="621"/>
      <c r="CQ31" s="622"/>
      <c r="CR31" s="623">
        <v>123016</v>
      </c>
      <c r="CS31" s="656"/>
      <c r="CT31" s="656"/>
      <c r="CU31" s="656"/>
      <c r="CV31" s="656"/>
      <c r="CW31" s="656"/>
      <c r="CX31" s="656"/>
      <c r="CY31" s="657"/>
      <c r="CZ31" s="628">
        <v>0.4</v>
      </c>
      <c r="DA31" s="654"/>
      <c r="DB31" s="654"/>
      <c r="DC31" s="658"/>
      <c r="DD31" s="632">
        <v>123016</v>
      </c>
      <c r="DE31" s="656"/>
      <c r="DF31" s="656"/>
      <c r="DG31" s="656"/>
      <c r="DH31" s="656"/>
      <c r="DI31" s="656"/>
      <c r="DJ31" s="656"/>
      <c r="DK31" s="657"/>
      <c r="DL31" s="632">
        <v>123016</v>
      </c>
      <c r="DM31" s="656"/>
      <c r="DN31" s="656"/>
      <c r="DO31" s="656"/>
      <c r="DP31" s="656"/>
      <c r="DQ31" s="656"/>
      <c r="DR31" s="656"/>
      <c r="DS31" s="656"/>
      <c r="DT31" s="656"/>
      <c r="DU31" s="656"/>
      <c r="DV31" s="657"/>
      <c r="DW31" s="628">
        <v>0.8</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2353480</v>
      </c>
      <c r="S32" s="624"/>
      <c r="T32" s="624"/>
      <c r="U32" s="624"/>
      <c r="V32" s="624"/>
      <c r="W32" s="624"/>
      <c r="X32" s="624"/>
      <c r="Y32" s="625"/>
      <c r="Z32" s="626">
        <v>8.1999999999999993</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98.9</v>
      </c>
      <c r="BH32" s="656"/>
      <c r="BI32" s="656"/>
      <c r="BJ32" s="656"/>
      <c r="BK32" s="656"/>
      <c r="BL32" s="656"/>
      <c r="BM32" s="629">
        <v>96.7</v>
      </c>
      <c r="BN32" s="656"/>
      <c r="BO32" s="656"/>
      <c r="BP32" s="656"/>
      <c r="BQ32" s="678"/>
      <c r="BR32" s="680">
        <v>98.6</v>
      </c>
      <c r="BS32" s="656"/>
      <c r="BT32" s="656"/>
      <c r="BU32" s="656"/>
      <c r="BV32" s="656"/>
      <c r="BW32" s="656"/>
      <c r="BX32" s="629">
        <v>96.9</v>
      </c>
      <c r="BY32" s="656"/>
      <c r="BZ32" s="656"/>
      <c r="CA32" s="656"/>
      <c r="CB32" s="678"/>
      <c r="CD32" s="663"/>
      <c r="CE32" s="664"/>
      <c r="CF32" s="620" t="s">
        <v>304</v>
      </c>
      <c r="CG32" s="621"/>
      <c r="CH32" s="621"/>
      <c r="CI32" s="621"/>
      <c r="CJ32" s="621"/>
      <c r="CK32" s="621"/>
      <c r="CL32" s="621"/>
      <c r="CM32" s="621"/>
      <c r="CN32" s="621"/>
      <c r="CO32" s="621"/>
      <c r="CP32" s="621"/>
      <c r="CQ32" s="622"/>
      <c r="CR32" s="623">
        <v>282</v>
      </c>
      <c r="CS32" s="624"/>
      <c r="CT32" s="624"/>
      <c r="CU32" s="624"/>
      <c r="CV32" s="624"/>
      <c r="CW32" s="624"/>
      <c r="CX32" s="624"/>
      <c r="CY32" s="625"/>
      <c r="CZ32" s="628">
        <v>0</v>
      </c>
      <c r="DA32" s="654"/>
      <c r="DB32" s="654"/>
      <c r="DC32" s="658"/>
      <c r="DD32" s="632">
        <v>282</v>
      </c>
      <c r="DE32" s="624"/>
      <c r="DF32" s="624"/>
      <c r="DG32" s="624"/>
      <c r="DH32" s="624"/>
      <c r="DI32" s="624"/>
      <c r="DJ32" s="624"/>
      <c r="DK32" s="625"/>
      <c r="DL32" s="632">
        <v>282</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38234</v>
      </c>
      <c r="S33" s="624"/>
      <c r="T33" s="624"/>
      <c r="U33" s="624"/>
      <c r="V33" s="624"/>
      <c r="W33" s="624"/>
      <c r="X33" s="624"/>
      <c r="Y33" s="625"/>
      <c r="Z33" s="626">
        <v>0.1</v>
      </c>
      <c r="AA33" s="626"/>
      <c r="AB33" s="626"/>
      <c r="AC33" s="626"/>
      <c r="AD33" s="627">
        <v>30794</v>
      </c>
      <c r="AE33" s="627"/>
      <c r="AF33" s="627"/>
      <c r="AG33" s="627"/>
      <c r="AH33" s="627"/>
      <c r="AI33" s="627"/>
      <c r="AJ33" s="627"/>
      <c r="AK33" s="627"/>
      <c r="AL33" s="628">
        <v>0.2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99.5</v>
      </c>
      <c r="BH33" s="682"/>
      <c r="BI33" s="682"/>
      <c r="BJ33" s="682"/>
      <c r="BK33" s="682"/>
      <c r="BL33" s="682"/>
      <c r="BM33" s="683">
        <v>98.8</v>
      </c>
      <c r="BN33" s="682"/>
      <c r="BO33" s="682"/>
      <c r="BP33" s="682"/>
      <c r="BQ33" s="684"/>
      <c r="BR33" s="681">
        <v>99.7</v>
      </c>
      <c r="BS33" s="682"/>
      <c r="BT33" s="682"/>
      <c r="BU33" s="682"/>
      <c r="BV33" s="682"/>
      <c r="BW33" s="682"/>
      <c r="BX33" s="683">
        <v>98.8</v>
      </c>
      <c r="BY33" s="682"/>
      <c r="BZ33" s="682"/>
      <c r="CA33" s="682"/>
      <c r="CB33" s="684"/>
      <c r="CD33" s="620" t="s">
        <v>307</v>
      </c>
      <c r="CE33" s="621"/>
      <c r="CF33" s="621"/>
      <c r="CG33" s="621"/>
      <c r="CH33" s="621"/>
      <c r="CI33" s="621"/>
      <c r="CJ33" s="621"/>
      <c r="CK33" s="621"/>
      <c r="CL33" s="621"/>
      <c r="CM33" s="621"/>
      <c r="CN33" s="621"/>
      <c r="CO33" s="621"/>
      <c r="CP33" s="621"/>
      <c r="CQ33" s="622"/>
      <c r="CR33" s="623">
        <v>11073542</v>
      </c>
      <c r="CS33" s="656"/>
      <c r="CT33" s="656"/>
      <c r="CU33" s="656"/>
      <c r="CV33" s="656"/>
      <c r="CW33" s="656"/>
      <c r="CX33" s="656"/>
      <c r="CY33" s="657"/>
      <c r="CZ33" s="628">
        <v>38.9</v>
      </c>
      <c r="DA33" s="654"/>
      <c r="DB33" s="654"/>
      <c r="DC33" s="658"/>
      <c r="DD33" s="632">
        <v>7514198</v>
      </c>
      <c r="DE33" s="656"/>
      <c r="DF33" s="656"/>
      <c r="DG33" s="656"/>
      <c r="DH33" s="656"/>
      <c r="DI33" s="656"/>
      <c r="DJ33" s="656"/>
      <c r="DK33" s="657"/>
      <c r="DL33" s="632">
        <v>6246848</v>
      </c>
      <c r="DM33" s="656"/>
      <c r="DN33" s="656"/>
      <c r="DO33" s="656"/>
      <c r="DP33" s="656"/>
      <c r="DQ33" s="656"/>
      <c r="DR33" s="656"/>
      <c r="DS33" s="656"/>
      <c r="DT33" s="656"/>
      <c r="DU33" s="656"/>
      <c r="DV33" s="657"/>
      <c r="DW33" s="628">
        <v>41.9</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1218369</v>
      </c>
      <c r="S34" s="624"/>
      <c r="T34" s="624"/>
      <c r="U34" s="624"/>
      <c r="V34" s="624"/>
      <c r="W34" s="624"/>
      <c r="X34" s="624"/>
      <c r="Y34" s="625"/>
      <c r="Z34" s="626">
        <v>4.2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3618703</v>
      </c>
      <c r="CS34" s="624"/>
      <c r="CT34" s="624"/>
      <c r="CU34" s="624"/>
      <c r="CV34" s="624"/>
      <c r="CW34" s="624"/>
      <c r="CX34" s="624"/>
      <c r="CY34" s="625"/>
      <c r="CZ34" s="628">
        <v>12.7</v>
      </c>
      <c r="DA34" s="654"/>
      <c r="DB34" s="654"/>
      <c r="DC34" s="658"/>
      <c r="DD34" s="632">
        <v>2252179</v>
      </c>
      <c r="DE34" s="624"/>
      <c r="DF34" s="624"/>
      <c r="DG34" s="624"/>
      <c r="DH34" s="624"/>
      <c r="DI34" s="624"/>
      <c r="DJ34" s="624"/>
      <c r="DK34" s="625"/>
      <c r="DL34" s="632">
        <v>1855018</v>
      </c>
      <c r="DM34" s="624"/>
      <c r="DN34" s="624"/>
      <c r="DO34" s="624"/>
      <c r="DP34" s="624"/>
      <c r="DQ34" s="624"/>
      <c r="DR34" s="624"/>
      <c r="DS34" s="624"/>
      <c r="DT34" s="624"/>
      <c r="DU34" s="624"/>
      <c r="DV34" s="625"/>
      <c r="DW34" s="628">
        <v>12.4</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1087326</v>
      </c>
      <c r="S35" s="624"/>
      <c r="T35" s="624"/>
      <c r="U35" s="624"/>
      <c r="V35" s="624"/>
      <c r="W35" s="624"/>
      <c r="X35" s="624"/>
      <c r="Y35" s="625"/>
      <c r="Z35" s="626">
        <v>3.8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157589</v>
      </c>
      <c r="CS35" s="656"/>
      <c r="CT35" s="656"/>
      <c r="CU35" s="656"/>
      <c r="CV35" s="656"/>
      <c r="CW35" s="656"/>
      <c r="CX35" s="656"/>
      <c r="CY35" s="657"/>
      <c r="CZ35" s="628">
        <v>0.6</v>
      </c>
      <c r="DA35" s="654"/>
      <c r="DB35" s="654"/>
      <c r="DC35" s="658"/>
      <c r="DD35" s="632">
        <v>132631</v>
      </c>
      <c r="DE35" s="656"/>
      <c r="DF35" s="656"/>
      <c r="DG35" s="656"/>
      <c r="DH35" s="656"/>
      <c r="DI35" s="656"/>
      <c r="DJ35" s="656"/>
      <c r="DK35" s="657"/>
      <c r="DL35" s="632">
        <v>132616</v>
      </c>
      <c r="DM35" s="656"/>
      <c r="DN35" s="656"/>
      <c r="DO35" s="656"/>
      <c r="DP35" s="656"/>
      <c r="DQ35" s="656"/>
      <c r="DR35" s="656"/>
      <c r="DS35" s="656"/>
      <c r="DT35" s="656"/>
      <c r="DU35" s="656"/>
      <c r="DV35" s="657"/>
      <c r="DW35" s="628">
        <v>0.9</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59599</v>
      </c>
      <c r="S36" s="624"/>
      <c r="T36" s="624"/>
      <c r="U36" s="624"/>
      <c r="V36" s="624"/>
      <c r="W36" s="624"/>
      <c r="X36" s="624"/>
      <c r="Y36" s="625"/>
      <c r="Z36" s="626">
        <v>0.2</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3602865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6727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2885763</v>
      </c>
      <c r="CS36" s="624"/>
      <c r="CT36" s="624"/>
      <c r="CU36" s="624"/>
      <c r="CV36" s="624"/>
      <c r="CW36" s="624"/>
      <c r="CX36" s="624"/>
      <c r="CY36" s="625"/>
      <c r="CZ36" s="628">
        <v>10.1</v>
      </c>
      <c r="DA36" s="654"/>
      <c r="DB36" s="654"/>
      <c r="DC36" s="658"/>
      <c r="DD36" s="632">
        <v>2624952</v>
      </c>
      <c r="DE36" s="624"/>
      <c r="DF36" s="624"/>
      <c r="DG36" s="624"/>
      <c r="DH36" s="624"/>
      <c r="DI36" s="624"/>
      <c r="DJ36" s="624"/>
      <c r="DK36" s="625"/>
      <c r="DL36" s="632">
        <v>2132889</v>
      </c>
      <c r="DM36" s="624"/>
      <c r="DN36" s="624"/>
      <c r="DO36" s="624"/>
      <c r="DP36" s="624"/>
      <c r="DQ36" s="624"/>
      <c r="DR36" s="624"/>
      <c r="DS36" s="624"/>
      <c r="DT36" s="624"/>
      <c r="DU36" s="624"/>
      <c r="DV36" s="625"/>
      <c r="DW36" s="628">
        <v>14.3</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382705</v>
      </c>
      <c r="S37" s="624"/>
      <c r="T37" s="624"/>
      <c r="U37" s="624"/>
      <c r="V37" s="624"/>
      <c r="W37" s="624"/>
      <c r="X37" s="624"/>
      <c r="Y37" s="625"/>
      <c r="Z37" s="626">
        <v>1.3</v>
      </c>
      <c r="AA37" s="626"/>
      <c r="AB37" s="626"/>
      <c r="AC37" s="626"/>
      <c r="AD37" s="627" t="s">
        <v>122</v>
      </c>
      <c r="AE37" s="627"/>
      <c r="AF37" s="627"/>
      <c r="AG37" s="627"/>
      <c r="AH37" s="627"/>
      <c r="AI37" s="627"/>
      <c r="AJ37" s="627"/>
      <c r="AK37" s="627"/>
      <c r="AL37" s="628" t="s">
        <v>122</v>
      </c>
      <c r="AM37" s="629"/>
      <c r="AN37" s="629"/>
      <c r="AO37" s="630"/>
      <c r="AQ37" s="686" t="s">
        <v>319</v>
      </c>
      <c r="AR37" s="687"/>
      <c r="AS37" s="687"/>
      <c r="AT37" s="687"/>
      <c r="AU37" s="687"/>
      <c r="AV37" s="687"/>
      <c r="AW37" s="687"/>
      <c r="AX37" s="687"/>
      <c r="AY37" s="688"/>
      <c r="AZ37" s="623">
        <v>583601</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-162903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1365527</v>
      </c>
      <c r="CS37" s="656"/>
      <c r="CT37" s="656"/>
      <c r="CU37" s="656"/>
      <c r="CV37" s="656"/>
      <c r="CW37" s="656"/>
      <c r="CX37" s="656"/>
      <c r="CY37" s="657"/>
      <c r="CZ37" s="628">
        <v>4.8</v>
      </c>
      <c r="DA37" s="654"/>
      <c r="DB37" s="654"/>
      <c r="DC37" s="658"/>
      <c r="DD37" s="632">
        <v>1363890</v>
      </c>
      <c r="DE37" s="656"/>
      <c r="DF37" s="656"/>
      <c r="DG37" s="656"/>
      <c r="DH37" s="656"/>
      <c r="DI37" s="656"/>
      <c r="DJ37" s="656"/>
      <c r="DK37" s="657"/>
      <c r="DL37" s="632">
        <v>1143969</v>
      </c>
      <c r="DM37" s="656"/>
      <c r="DN37" s="656"/>
      <c r="DO37" s="656"/>
      <c r="DP37" s="656"/>
      <c r="DQ37" s="656"/>
      <c r="DR37" s="656"/>
      <c r="DS37" s="656"/>
      <c r="DT37" s="656"/>
      <c r="DU37" s="656"/>
      <c r="DV37" s="657"/>
      <c r="DW37" s="628">
        <v>7.7</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765996</v>
      </c>
      <c r="S38" s="624"/>
      <c r="T38" s="624"/>
      <c r="U38" s="624"/>
      <c r="V38" s="624"/>
      <c r="W38" s="624"/>
      <c r="X38" s="624"/>
      <c r="Y38" s="625"/>
      <c r="Z38" s="626">
        <v>2.7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21243</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7545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2998021</v>
      </c>
      <c r="CS38" s="624"/>
      <c r="CT38" s="624"/>
      <c r="CU38" s="624"/>
      <c r="CV38" s="624"/>
      <c r="CW38" s="624"/>
      <c r="CX38" s="624"/>
      <c r="CY38" s="625"/>
      <c r="CZ38" s="628">
        <v>10.5</v>
      </c>
      <c r="DA38" s="654"/>
      <c r="DB38" s="654"/>
      <c r="DC38" s="658"/>
      <c r="DD38" s="632">
        <v>2300858</v>
      </c>
      <c r="DE38" s="624"/>
      <c r="DF38" s="624"/>
      <c r="DG38" s="624"/>
      <c r="DH38" s="624"/>
      <c r="DI38" s="624"/>
      <c r="DJ38" s="624"/>
      <c r="DK38" s="625"/>
      <c r="DL38" s="632">
        <v>2069209</v>
      </c>
      <c r="DM38" s="624"/>
      <c r="DN38" s="624"/>
      <c r="DO38" s="624"/>
      <c r="DP38" s="624"/>
      <c r="DQ38" s="624"/>
      <c r="DR38" s="624"/>
      <c r="DS38" s="624"/>
      <c r="DT38" s="624"/>
      <c r="DU38" s="624"/>
      <c r="DV38" s="625"/>
      <c r="DW38" s="628">
        <v>13.9</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13833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1331592</v>
      </c>
      <c r="CS39" s="656"/>
      <c r="CT39" s="656"/>
      <c r="CU39" s="656"/>
      <c r="CV39" s="656"/>
      <c r="CW39" s="656"/>
      <c r="CX39" s="656"/>
      <c r="CY39" s="657"/>
      <c r="CZ39" s="628">
        <v>4.7</v>
      </c>
      <c r="DA39" s="654"/>
      <c r="DB39" s="654"/>
      <c r="DC39" s="658"/>
      <c r="DD39" s="632">
        <v>121704</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69196</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93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81874</v>
      </c>
      <c r="CS40" s="624"/>
      <c r="CT40" s="624"/>
      <c r="CU40" s="624"/>
      <c r="CV40" s="624"/>
      <c r="CW40" s="624"/>
      <c r="CX40" s="624"/>
      <c r="CY40" s="625"/>
      <c r="CZ40" s="628">
        <v>0.3</v>
      </c>
      <c r="DA40" s="654"/>
      <c r="DB40" s="654"/>
      <c r="DC40" s="658"/>
      <c r="DD40" s="632">
        <v>81874</v>
      </c>
      <c r="DE40" s="624"/>
      <c r="DF40" s="624"/>
      <c r="DG40" s="624"/>
      <c r="DH40" s="624"/>
      <c r="DI40" s="624"/>
      <c r="DJ40" s="624"/>
      <c r="DK40" s="625"/>
      <c r="DL40" s="632">
        <v>57116</v>
      </c>
      <c r="DM40" s="624"/>
      <c r="DN40" s="624"/>
      <c r="DO40" s="624"/>
      <c r="DP40" s="624"/>
      <c r="DQ40" s="624"/>
      <c r="DR40" s="624"/>
      <c r="DS40" s="624"/>
      <c r="DT40" s="624"/>
      <c r="DU40" s="624"/>
      <c r="DV40" s="625"/>
      <c r="DW40" s="628">
        <v>0.4</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28785969</v>
      </c>
      <c r="S41" s="696"/>
      <c r="T41" s="696"/>
      <c r="U41" s="696"/>
      <c r="V41" s="696"/>
      <c r="W41" s="696"/>
      <c r="X41" s="696"/>
      <c r="Y41" s="700"/>
      <c r="Z41" s="701">
        <v>100</v>
      </c>
      <c r="AA41" s="701"/>
      <c r="AB41" s="701"/>
      <c r="AC41" s="701"/>
      <c r="AD41" s="702">
        <v>14845613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953889</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2044132</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368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1281451</v>
      </c>
      <c r="CS42" s="656"/>
      <c r="CT42" s="656"/>
      <c r="CU42" s="656"/>
      <c r="CV42" s="656"/>
      <c r="CW42" s="656"/>
      <c r="CX42" s="656"/>
      <c r="CY42" s="657"/>
      <c r="CZ42" s="628">
        <v>4.5</v>
      </c>
      <c r="DA42" s="654"/>
      <c r="DB42" s="654"/>
      <c r="DC42" s="658"/>
      <c r="DD42" s="632">
        <v>110640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40013</v>
      </c>
      <c r="CS43" s="656"/>
      <c r="CT43" s="656"/>
      <c r="CU43" s="656"/>
      <c r="CV43" s="656"/>
      <c r="CW43" s="656"/>
      <c r="CX43" s="656"/>
      <c r="CY43" s="657"/>
      <c r="CZ43" s="628">
        <v>0.1</v>
      </c>
      <c r="DA43" s="654"/>
      <c r="DB43" s="654"/>
      <c r="DC43" s="658"/>
      <c r="DD43" s="632">
        <v>35235</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1269691</v>
      </c>
      <c r="CS44" s="624"/>
      <c r="CT44" s="624"/>
      <c r="CU44" s="624"/>
      <c r="CV44" s="624"/>
      <c r="CW44" s="624"/>
      <c r="CX44" s="624"/>
      <c r="CY44" s="625"/>
      <c r="CZ44" s="628">
        <v>4.5</v>
      </c>
      <c r="DA44" s="629"/>
      <c r="DB44" s="629"/>
      <c r="DC44" s="635"/>
      <c r="DD44" s="632">
        <v>110640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713686</v>
      </c>
      <c r="CS45" s="656"/>
      <c r="CT45" s="656"/>
      <c r="CU45" s="656"/>
      <c r="CV45" s="656"/>
      <c r="CW45" s="656"/>
      <c r="CX45" s="656"/>
      <c r="CY45" s="657"/>
      <c r="CZ45" s="628">
        <v>2.5</v>
      </c>
      <c r="DA45" s="654"/>
      <c r="DB45" s="654"/>
      <c r="DC45" s="658"/>
      <c r="DD45" s="632">
        <v>16011</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551792</v>
      </c>
      <c r="CS46" s="624"/>
      <c r="CT46" s="624"/>
      <c r="CU46" s="624"/>
      <c r="CV46" s="624"/>
      <c r="CW46" s="624"/>
      <c r="CX46" s="624"/>
      <c r="CY46" s="625"/>
      <c r="CZ46" s="628">
        <v>1.9</v>
      </c>
      <c r="DA46" s="629"/>
      <c r="DB46" s="629"/>
      <c r="DC46" s="635"/>
      <c r="DD46" s="632">
        <v>92298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11760</v>
      </c>
      <c r="CS47" s="656"/>
      <c r="CT47" s="656"/>
      <c r="CU47" s="656"/>
      <c r="CV47" s="656"/>
      <c r="CW47" s="656"/>
      <c r="CX47" s="656"/>
      <c r="CY47" s="657"/>
      <c r="CZ47" s="628">
        <v>0</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28455936</v>
      </c>
      <c r="CS49" s="682"/>
      <c r="CT49" s="682"/>
      <c r="CU49" s="682"/>
      <c r="CV49" s="682"/>
      <c r="CW49" s="682"/>
      <c r="CX49" s="682"/>
      <c r="CY49" s="711"/>
      <c r="CZ49" s="703">
        <v>100</v>
      </c>
      <c r="DA49" s="712"/>
      <c r="DB49" s="712"/>
      <c r="DC49" s="713"/>
      <c r="DD49" s="714">
        <v>17290185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ZglN9CVuKyy2MObHPlXNNF11SWcfSSLoNKtZr4RBT002/vc8OvtoHa4bJBBzdxKIJf/5XHVKVszWxL4D1xC9rg==" saltValue="W7VEufdDwLpe/HYh2PUhL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28794</v>
      </c>
      <c r="R7" s="753"/>
      <c r="S7" s="753"/>
      <c r="T7" s="753"/>
      <c r="U7" s="753"/>
      <c r="V7" s="753">
        <v>28464</v>
      </c>
      <c r="W7" s="753"/>
      <c r="X7" s="753"/>
      <c r="Y7" s="753"/>
      <c r="Z7" s="753"/>
      <c r="AA7" s="753">
        <v>330</v>
      </c>
      <c r="AB7" s="753"/>
      <c r="AC7" s="753"/>
      <c r="AD7" s="753"/>
      <c r="AE7" s="754"/>
      <c r="AF7" s="755">
        <v>310</v>
      </c>
      <c r="AG7" s="756"/>
      <c r="AH7" s="756"/>
      <c r="AI7" s="756"/>
      <c r="AJ7" s="757"/>
      <c r="AK7" s="758">
        <v>1087</v>
      </c>
      <c r="AL7" s="759"/>
      <c r="AM7" s="759"/>
      <c r="AN7" s="759"/>
      <c r="AO7" s="759"/>
      <c r="AP7" s="759">
        <v>21403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177</v>
      </c>
      <c r="R8" s="784"/>
      <c r="S8" s="784"/>
      <c r="T8" s="784"/>
      <c r="U8" s="784"/>
      <c r="V8" s="784">
        <v>177</v>
      </c>
      <c r="W8" s="784"/>
      <c r="X8" s="784"/>
      <c r="Y8" s="784"/>
      <c r="Z8" s="784"/>
      <c r="AA8" s="784" t="s">
        <v>543</v>
      </c>
      <c r="AB8" s="784"/>
      <c r="AC8" s="784"/>
      <c r="AD8" s="784"/>
      <c r="AE8" s="785"/>
      <c r="AF8" s="786" t="s">
        <v>122</v>
      </c>
      <c r="AG8" s="787"/>
      <c r="AH8" s="787"/>
      <c r="AI8" s="787"/>
      <c r="AJ8" s="788"/>
      <c r="AK8" s="769">
        <v>177</v>
      </c>
      <c r="AL8" s="770"/>
      <c r="AM8" s="770"/>
      <c r="AN8" s="770"/>
      <c r="AO8" s="770"/>
      <c r="AP8" s="770">
        <v>1020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28794</v>
      </c>
      <c r="R23" s="793"/>
      <c r="S23" s="793"/>
      <c r="T23" s="793"/>
      <c r="U23" s="793"/>
      <c r="V23" s="793">
        <v>28464</v>
      </c>
      <c r="W23" s="793"/>
      <c r="X23" s="793"/>
      <c r="Y23" s="793"/>
      <c r="Z23" s="793"/>
      <c r="AA23" s="793">
        <v>330</v>
      </c>
      <c r="AB23" s="793"/>
      <c r="AC23" s="793"/>
      <c r="AD23" s="793"/>
      <c r="AE23" s="794"/>
      <c r="AF23" s="795">
        <v>310</v>
      </c>
      <c r="AG23" s="793"/>
      <c r="AH23" s="793"/>
      <c r="AI23" s="793"/>
      <c r="AJ23" s="796"/>
      <c r="AK23" s="797"/>
      <c r="AL23" s="798"/>
      <c r="AM23" s="798"/>
      <c r="AN23" s="798"/>
      <c r="AO23" s="798"/>
      <c r="AP23" s="793">
        <v>22423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7449</v>
      </c>
      <c r="R28" s="823"/>
      <c r="S28" s="823"/>
      <c r="T28" s="823"/>
      <c r="U28" s="823"/>
      <c r="V28" s="823">
        <v>7442</v>
      </c>
      <c r="W28" s="823"/>
      <c r="X28" s="823"/>
      <c r="Y28" s="823"/>
      <c r="Z28" s="823"/>
      <c r="AA28" s="823">
        <v>7</v>
      </c>
      <c r="AB28" s="823"/>
      <c r="AC28" s="823"/>
      <c r="AD28" s="823"/>
      <c r="AE28" s="824"/>
      <c r="AF28" s="825">
        <v>7</v>
      </c>
      <c r="AG28" s="823"/>
      <c r="AH28" s="823"/>
      <c r="AI28" s="823"/>
      <c r="AJ28" s="826"/>
      <c r="AK28" s="827">
        <v>954</v>
      </c>
      <c r="AL28" s="828"/>
      <c r="AM28" s="828"/>
      <c r="AN28" s="828"/>
      <c r="AO28" s="828"/>
      <c r="AP28" s="828" t="s">
        <v>543</v>
      </c>
      <c r="AQ28" s="828"/>
      <c r="AR28" s="828"/>
      <c r="AS28" s="828"/>
      <c r="AT28" s="828"/>
      <c r="AU28" s="828" t="s">
        <v>543</v>
      </c>
      <c r="AV28" s="828"/>
      <c r="AW28" s="828"/>
      <c r="AX28" s="828"/>
      <c r="AY28" s="828"/>
      <c r="AZ28" s="829" t="s">
        <v>543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6239</v>
      </c>
      <c r="R29" s="784"/>
      <c r="S29" s="784"/>
      <c r="T29" s="784"/>
      <c r="U29" s="784"/>
      <c r="V29" s="784">
        <v>6167</v>
      </c>
      <c r="W29" s="784"/>
      <c r="X29" s="784"/>
      <c r="Y29" s="784"/>
      <c r="Z29" s="784"/>
      <c r="AA29" s="784">
        <v>71</v>
      </c>
      <c r="AB29" s="784"/>
      <c r="AC29" s="784"/>
      <c r="AD29" s="784"/>
      <c r="AE29" s="785"/>
      <c r="AF29" s="786">
        <v>71</v>
      </c>
      <c r="AG29" s="787"/>
      <c r="AH29" s="787"/>
      <c r="AI29" s="787"/>
      <c r="AJ29" s="788"/>
      <c r="AK29" s="834">
        <v>1043</v>
      </c>
      <c r="AL29" s="830"/>
      <c r="AM29" s="830"/>
      <c r="AN29" s="830"/>
      <c r="AO29" s="830"/>
      <c r="AP29" s="830" t="s">
        <v>543</v>
      </c>
      <c r="AQ29" s="830"/>
      <c r="AR29" s="830"/>
      <c r="AS29" s="830"/>
      <c r="AT29" s="830"/>
      <c r="AU29" s="830" t="s">
        <v>543</v>
      </c>
      <c r="AV29" s="830"/>
      <c r="AW29" s="830"/>
      <c r="AX29" s="830"/>
      <c r="AY29" s="830"/>
      <c r="AZ29" s="831" t="s">
        <v>543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1174</v>
      </c>
      <c r="R30" s="784"/>
      <c r="S30" s="784"/>
      <c r="T30" s="784"/>
      <c r="U30" s="784"/>
      <c r="V30" s="784">
        <v>1140</v>
      </c>
      <c r="W30" s="784"/>
      <c r="X30" s="784"/>
      <c r="Y30" s="784"/>
      <c r="Z30" s="784"/>
      <c r="AA30" s="784">
        <v>34</v>
      </c>
      <c r="AB30" s="784"/>
      <c r="AC30" s="784"/>
      <c r="AD30" s="784"/>
      <c r="AE30" s="785"/>
      <c r="AF30" s="786">
        <v>34</v>
      </c>
      <c r="AG30" s="787"/>
      <c r="AH30" s="787"/>
      <c r="AI30" s="787"/>
      <c r="AJ30" s="788"/>
      <c r="AK30" s="834">
        <v>247</v>
      </c>
      <c r="AL30" s="830"/>
      <c r="AM30" s="830"/>
      <c r="AN30" s="830"/>
      <c r="AO30" s="830"/>
      <c r="AP30" s="830" t="s">
        <v>543</v>
      </c>
      <c r="AQ30" s="830"/>
      <c r="AR30" s="830"/>
      <c r="AS30" s="830"/>
      <c r="AT30" s="830"/>
      <c r="AU30" s="830" t="s">
        <v>543</v>
      </c>
      <c r="AV30" s="830"/>
      <c r="AW30" s="830"/>
      <c r="AX30" s="830"/>
      <c r="AY30" s="830"/>
      <c r="AZ30" s="831" t="s">
        <v>543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1905</v>
      </c>
      <c r="R31" s="784"/>
      <c r="S31" s="784"/>
      <c r="T31" s="784"/>
      <c r="U31" s="784"/>
      <c r="V31" s="784">
        <v>1808</v>
      </c>
      <c r="W31" s="784"/>
      <c r="X31" s="784"/>
      <c r="Y31" s="784"/>
      <c r="Z31" s="784"/>
      <c r="AA31" s="784">
        <v>98</v>
      </c>
      <c r="AB31" s="784"/>
      <c r="AC31" s="784"/>
      <c r="AD31" s="784"/>
      <c r="AE31" s="785"/>
      <c r="AF31" s="786">
        <v>252</v>
      </c>
      <c r="AG31" s="787"/>
      <c r="AH31" s="787"/>
      <c r="AI31" s="787"/>
      <c r="AJ31" s="788"/>
      <c r="AK31" s="834">
        <v>584</v>
      </c>
      <c r="AL31" s="830"/>
      <c r="AM31" s="830"/>
      <c r="AN31" s="830"/>
      <c r="AO31" s="830"/>
      <c r="AP31" s="830">
        <v>6896</v>
      </c>
      <c r="AQ31" s="830"/>
      <c r="AR31" s="830"/>
      <c r="AS31" s="830"/>
      <c r="AT31" s="830"/>
      <c r="AU31" s="830">
        <v>2200</v>
      </c>
      <c r="AV31" s="830"/>
      <c r="AW31" s="830"/>
      <c r="AX31" s="830"/>
      <c r="AY31" s="830"/>
      <c r="AZ31" s="831" t="s">
        <v>543</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364</v>
      </c>
      <c r="AG63" s="844"/>
      <c r="AH63" s="844"/>
      <c r="AI63" s="844"/>
      <c r="AJ63" s="845"/>
      <c r="AK63" s="846"/>
      <c r="AL63" s="841"/>
      <c r="AM63" s="841"/>
      <c r="AN63" s="841"/>
      <c r="AO63" s="841"/>
      <c r="AP63" s="844">
        <v>6896</v>
      </c>
      <c r="AQ63" s="844"/>
      <c r="AR63" s="844"/>
      <c r="AS63" s="844"/>
      <c r="AT63" s="844"/>
      <c r="AU63" s="844">
        <v>2200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34.950000000000003" customHeight="1" thickTop="1" x14ac:dyDescent="0.2">
      <c r="A68" s="224">
        <v>1</v>
      </c>
      <c r="B68" s="869" t="s">
        <v>544</v>
      </c>
      <c r="C68" s="870"/>
      <c r="D68" s="870"/>
      <c r="E68" s="870"/>
      <c r="F68" s="870"/>
      <c r="G68" s="870"/>
      <c r="H68" s="870"/>
      <c r="I68" s="870"/>
      <c r="J68" s="870"/>
      <c r="K68" s="870"/>
      <c r="L68" s="870"/>
      <c r="M68" s="870"/>
      <c r="N68" s="870"/>
      <c r="O68" s="870"/>
      <c r="P68" s="871"/>
      <c r="Q68" s="872">
        <v>1631</v>
      </c>
      <c r="R68" s="866"/>
      <c r="S68" s="866"/>
      <c r="T68" s="866"/>
      <c r="U68" s="866"/>
      <c r="V68" s="866">
        <v>1542</v>
      </c>
      <c r="W68" s="866"/>
      <c r="X68" s="866"/>
      <c r="Y68" s="866"/>
      <c r="Z68" s="866"/>
      <c r="AA68" s="866">
        <v>89</v>
      </c>
      <c r="AB68" s="866"/>
      <c r="AC68" s="866"/>
      <c r="AD68" s="866"/>
      <c r="AE68" s="866"/>
      <c r="AF68" s="866">
        <v>89</v>
      </c>
      <c r="AG68" s="866"/>
      <c r="AH68" s="866"/>
      <c r="AI68" s="866"/>
      <c r="AJ68" s="866"/>
      <c r="AK68" s="866" t="s">
        <v>551</v>
      </c>
      <c r="AL68" s="866"/>
      <c r="AM68" s="866"/>
      <c r="AN68" s="866"/>
      <c r="AO68" s="866"/>
      <c r="AP68" s="866">
        <v>997</v>
      </c>
      <c r="AQ68" s="866"/>
      <c r="AR68" s="866"/>
      <c r="AS68" s="866"/>
      <c r="AT68" s="866"/>
      <c r="AU68" s="866">
        <v>545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34.950000000000003" customHeight="1" x14ac:dyDescent="0.2">
      <c r="A69" s="226">
        <v>2</v>
      </c>
      <c r="B69" s="873" t="s">
        <v>545</v>
      </c>
      <c r="C69" s="874"/>
      <c r="D69" s="874"/>
      <c r="E69" s="874"/>
      <c r="F69" s="874"/>
      <c r="G69" s="874"/>
      <c r="H69" s="874"/>
      <c r="I69" s="874"/>
      <c r="J69" s="874"/>
      <c r="K69" s="874"/>
      <c r="L69" s="874"/>
      <c r="M69" s="874"/>
      <c r="N69" s="874"/>
      <c r="O69" s="874"/>
      <c r="P69" s="875"/>
      <c r="Q69" s="876">
        <v>290</v>
      </c>
      <c r="R69" s="830"/>
      <c r="S69" s="830"/>
      <c r="T69" s="830"/>
      <c r="U69" s="830"/>
      <c r="V69" s="830">
        <v>250</v>
      </c>
      <c r="W69" s="830"/>
      <c r="X69" s="830"/>
      <c r="Y69" s="830"/>
      <c r="Z69" s="830"/>
      <c r="AA69" s="830">
        <v>40</v>
      </c>
      <c r="AB69" s="830"/>
      <c r="AC69" s="830"/>
      <c r="AD69" s="830"/>
      <c r="AE69" s="830"/>
      <c r="AF69" s="830">
        <v>40</v>
      </c>
      <c r="AG69" s="830"/>
      <c r="AH69" s="830"/>
      <c r="AI69" s="830"/>
      <c r="AJ69" s="830"/>
      <c r="AK69" s="830" t="s">
        <v>551</v>
      </c>
      <c r="AL69" s="830"/>
      <c r="AM69" s="830"/>
      <c r="AN69" s="830"/>
      <c r="AO69" s="830"/>
      <c r="AP69" s="830" t="s">
        <v>551</v>
      </c>
      <c r="AQ69" s="830"/>
      <c r="AR69" s="830"/>
      <c r="AS69" s="830"/>
      <c r="AT69" s="830"/>
      <c r="AU69" s="830" t="s">
        <v>551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34.950000000000003" customHeight="1" x14ac:dyDescent="0.2">
      <c r="A70" s="226">
        <v>3</v>
      </c>
      <c r="B70" s="873" t="s">
        <v>546</v>
      </c>
      <c r="C70" s="874"/>
      <c r="D70" s="874"/>
      <c r="E70" s="874"/>
      <c r="F70" s="874"/>
      <c r="G70" s="874"/>
      <c r="H70" s="874"/>
      <c r="I70" s="874"/>
      <c r="J70" s="874"/>
      <c r="K70" s="874"/>
      <c r="L70" s="874"/>
      <c r="M70" s="874"/>
      <c r="N70" s="874"/>
      <c r="O70" s="874"/>
      <c r="P70" s="875"/>
      <c r="Q70" s="876">
        <v>1428744</v>
      </c>
      <c r="R70" s="830"/>
      <c r="S70" s="830"/>
      <c r="T70" s="830"/>
      <c r="U70" s="830"/>
      <c r="V70" s="830">
        <v>1401874</v>
      </c>
      <c r="W70" s="830"/>
      <c r="X70" s="830"/>
      <c r="Y70" s="830"/>
      <c r="Z70" s="830"/>
      <c r="AA70" s="830">
        <v>26871</v>
      </c>
      <c r="AB70" s="830"/>
      <c r="AC70" s="830"/>
      <c r="AD70" s="830"/>
      <c r="AE70" s="830"/>
      <c r="AF70" s="830">
        <v>26871</v>
      </c>
      <c r="AG70" s="830"/>
      <c r="AH70" s="830"/>
      <c r="AI70" s="830"/>
      <c r="AJ70" s="830"/>
      <c r="AK70" s="830">
        <v>12578</v>
      </c>
      <c r="AL70" s="830"/>
      <c r="AM70" s="830"/>
      <c r="AN70" s="830"/>
      <c r="AO70" s="830"/>
      <c r="AP70" s="830" t="s">
        <v>551</v>
      </c>
      <c r="AQ70" s="830"/>
      <c r="AR70" s="830"/>
      <c r="AS70" s="830"/>
      <c r="AT70" s="830"/>
      <c r="AU70" s="830" t="s">
        <v>551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34.950000000000003" customHeight="1" x14ac:dyDescent="0.2">
      <c r="A71" s="226">
        <v>4</v>
      </c>
      <c r="B71" s="873" t="s">
        <v>547</v>
      </c>
      <c r="C71" s="874"/>
      <c r="D71" s="874"/>
      <c r="E71" s="874"/>
      <c r="F71" s="874"/>
      <c r="G71" s="874"/>
      <c r="H71" s="874"/>
      <c r="I71" s="874"/>
      <c r="J71" s="874"/>
      <c r="K71" s="874"/>
      <c r="L71" s="874"/>
      <c r="M71" s="874"/>
      <c r="N71" s="874"/>
      <c r="O71" s="874"/>
      <c r="P71" s="875"/>
      <c r="Q71" s="876">
        <v>38877</v>
      </c>
      <c r="R71" s="830"/>
      <c r="S71" s="830"/>
      <c r="T71" s="830"/>
      <c r="U71" s="830"/>
      <c r="V71" s="830">
        <v>35991</v>
      </c>
      <c r="W71" s="830"/>
      <c r="X71" s="830"/>
      <c r="Y71" s="830"/>
      <c r="Z71" s="830"/>
      <c r="AA71" s="830">
        <v>2886</v>
      </c>
      <c r="AB71" s="830"/>
      <c r="AC71" s="830"/>
      <c r="AD71" s="830"/>
      <c r="AE71" s="830"/>
      <c r="AF71" s="830">
        <v>27482</v>
      </c>
      <c r="AG71" s="830"/>
      <c r="AH71" s="830"/>
      <c r="AI71" s="830"/>
      <c r="AJ71" s="830"/>
      <c r="AK71" s="830" t="s">
        <v>551</v>
      </c>
      <c r="AL71" s="830"/>
      <c r="AM71" s="830"/>
      <c r="AN71" s="830"/>
      <c r="AO71" s="830"/>
      <c r="AP71" s="830">
        <v>96454</v>
      </c>
      <c r="AQ71" s="830"/>
      <c r="AR71" s="830"/>
      <c r="AS71" s="830"/>
      <c r="AT71" s="830"/>
      <c r="AU71" s="830" t="s">
        <v>551</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34.950000000000003" customHeight="1" x14ac:dyDescent="0.2">
      <c r="A72" s="226">
        <v>5</v>
      </c>
      <c r="B72" s="873" t="s">
        <v>548</v>
      </c>
      <c r="C72" s="874"/>
      <c r="D72" s="874"/>
      <c r="E72" s="874"/>
      <c r="F72" s="874"/>
      <c r="G72" s="874"/>
      <c r="H72" s="874"/>
      <c r="I72" s="874"/>
      <c r="J72" s="874"/>
      <c r="K72" s="874"/>
      <c r="L72" s="874"/>
      <c r="M72" s="874"/>
      <c r="N72" s="874"/>
      <c r="O72" s="874"/>
      <c r="P72" s="875"/>
      <c r="Q72" s="876">
        <v>6104</v>
      </c>
      <c r="R72" s="830"/>
      <c r="S72" s="830"/>
      <c r="T72" s="830"/>
      <c r="U72" s="830"/>
      <c r="V72" s="830">
        <v>5983</v>
      </c>
      <c r="W72" s="830"/>
      <c r="X72" s="830"/>
      <c r="Y72" s="830"/>
      <c r="Z72" s="830"/>
      <c r="AA72" s="830">
        <v>121</v>
      </c>
      <c r="AB72" s="830"/>
      <c r="AC72" s="830"/>
      <c r="AD72" s="830"/>
      <c r="AE72" s="830"/>
      <c r="AF72" s="830">
        <v>17694</v>
      </c>
      <c r="AG72" s="830"/>
      <c r="AH72" s="830"/>
      <c r="AI72" s="830"/>
      <c r="AJ72" s="830"/>
      <c r="AK72" s="830" t="s">
        <v>551</v>
      </c>
      <c r="AL72" s="830"/>
      <c r="AM72" s="830"/>
      <c r="AN72" s="830"/>
      <c r="AO72" s="830"/>
      <c r="AP72" s="830">
        <v>24010</v>
      </c>
      <c r="AQ72" s="830"/>
      <c r="AR72" s="830"/>
      <c r="AS72" s="830"/>
      <c r="AT72" s="830"/>
      <c r="AU72" s="830" t="s">
        <v>551</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34.950000000000003" customHeight="1" x14ac:dyDescent="0.2">
      <c r="A73" s="226">
        <v>6</v>
      </c>
      <c r="B73" s="873" t="s">
        <v>549</v>
      </c>
      <c r="C73" s="874"/>
      <c r="D73" s="874"/>
      <c r="E73" s="874"/>
      <c r="F73" s="874"/>
      <c r="G73" s="874"/>
      <c r="H73" s="874"/>
      <c r="I73" s="874"/>
      <c r="J73" s="874"/>
      <c r="K73" s="874"/>
      <c r="L73" s="874"/>
      <c r="M73" s="874"/>
      <c r="N73" s="874"/>
      <c r="O73" s="874"/>
      <c r="P73" s="875"/>
      <c r="Q73" s="876">
        <v>4319</v>
      </c>
      <c r="R73" s="830"/>
      <c r="S73" s="830"/>
      <c r="T73" s="830"/>
      <c r="U73" s="830"/>
      <c r="V73" s="830">
        <v>4301</v>
      </c>
      <c r="W73" s="830"/>
      <c r="X73" s="830"/>
      <c r="Y73" s="830"/>
      <c r="Z73" s="830"/>
      <c r="AA73" s="830">
        <v>17</v>
      </c>
      <c r="AB73" s="830"/>
      <c r="AC73" s="830"/>
      <c r="AD73" s="830"/>
      <c r="AE73" s="830"/>
      <c r="AF73" s="830" t="s">
        <v>551</v>
      </c>
      <c r="AG73" s="830"/>
      <c r="AH73" s="830"/>
      <c r="AI73" s="830"/>
      <c r="AJ73" s="830"/>
      <c r="AK73" s="830">
        <v>0</v>
      </c>
      <c r="AL73" s="830"/>
      <c r="AM73" s="830"/>
      <c r="AN73" s="830"/>
      <c r="AO73" s="830"/>
      <c r="AP73" s="830">
        <v>1177</v>
      </c>
      <c r="AQ73" s="830"/>
      <c r="AR73" s="830"/>
      <c r="AS73" s="830"/>
      <c r="AT73" s="830"/>
      <c r="AU73" s="830">
        <v>244</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34.950000000000003" customHeight="1" x14ac:dyDescent="0.2">
      <c r="A74" s="226">
        <v>7</v>
      </c>
      <c r="B74" s="873" t="s">
        <v>550</v>
      </c>
      <c r="C74" s="874"/>
      <c r="D74" s="874"/>
      <c r="E74" s="874"/>
      <c r="F74" s="874"/>
      <c r="G74" s="874"/>
      <c r="H74" s="874"/>
      <c r="I74" s="874"/>
      <c r="J74" s="874"/>
      <c r="K74" s="874"/>
      <c r="L74" s="874"/>
      <c r="M74" s="874"/>
      <c r="N74" s="874"/>
      <c r="O74" s="874"/>
      <c r="P74" s="875"/>
      <c r="Q74" s="876">
        <v>1443</v>
      </c>
      <c r="R74" s="830"/>
      <c r="S74" s="830"/>
      <c r="T74" s="830"/>
      <c r="U74" s="830"/>
      <c r="V74" s="830">
        <v>1296</v>
      </c>
      <c r="W74" s="830"/>
      <c r="X74" s="830"/>
      <c r="Y74" s="830"/>
      <c r="Z74" s="830"/>
      <c r="AA74" s="830">
        <v>147</v>
      </c>
      <c r="AB74" s="830"/>
      <c r="AC74" s="830"/>
      <c r="AD74" s="830"/>
      <c r="AE74" s="830"/>
      <c r="AF74" s="830">
        <v>1309</v>
      </c>
      <c r="AG74" s="830"/>
      <c r="AH74" s="830"/>
      <c r="AI74" s="830"/>
      <c r="AJ74" s="830"/>
      <c r="AK74" s="830">
        <v>21</v>
      </c>
      <c r="AL74" s="830"/>
      <c r="AM74" s="830"/>
      <c r="AN74" s="830"/>
      <c r="AO74" s="830"/>
      <c r="AP74" s="830">
        <v>2135</v>
      </c>
      <c r="AQ74" s="830"/>
      <c r="AR74" s="830"/>
      <c r="AS74" s="830"/>
      <c r="AT74" s="830"/>
      <c r="AU74" s="830">
        <v>170</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7"/>
      <c r="C75" s="874"/>
      <c r="D75" s="874"/>
      <c r="E75" s="874"/>
      <c r="F75" s="874"/>
      <c r="G75" s="874"/>
      <c r="H75" s="874"/>
      <c r="I75" s="874"/>
      <c r="J75" s="874"/>
      <c r="K75" s="874"/>
      <c r="L75" s="874"/>
      <c r="M75" s="874"/>
      <c r="N75" s="874"/>
      <c r="O75" s="874"/>
      <c r="P75" s="875"/>
      <c r="Q75" s="878"/>
      <c r="R75" s="879"/>
      <c r="S75" s="879"/>
      <c r="T75" s="879"/>
      <c r="U75" s="834"/>
      <c r="V75" s="880"/>
      <c r="W75" s="879"/>
      <c r="X75" s="879"/>
      <c r="Y75" s="879"/>
      <c r="Z75" s="834"/>
      <c r="AA75" s="880"/>
      <c r="AB75" s="879"/>
      <c r="AC75" s="879"/>
      <c r="AD75" s="879"/>
      <c r="AE75" s="834"/>
      <c r="AF75" s="880"/>
      <c r="AG75" s="879"/>
      <c r="AH75" s="879"/>
      <c r="AI75" s="879"/>
      <c r="AJ75" s="834"/>
      <c r="AK75" s="880"/>
      <c r="AL75" s="879"/>
      <c r="AM75" s="879"/>
      <c r="AN75" s="879"/>
      <c r="AO75" s="834"/>
      <c r="AP75" s="880"/>
      <c r="AQ75" s="879"/>
      <c r="AR75" s="879"/>
      <c r="AS75" s="879"/>
      <c r="AT75" s="834"/>
      <c r="AU75" s="880"/>
      <c r="AV75" s="879"/>
      <c r="AW75" s="879"/>
      <c r="AX75" s="879"/>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7"/>
      <c r="C76" s="874"/>
      <c r="D76" s="874"/>
      <c r="E76" s="874"/>
      <c r="F76" s="874"/>
      <c r="G76" s="874"/>
      <c r="H76" s="874"/>
      <c r="I76" s="874"/>
      <c r="J76" s="874"/>
      <c r="K76" s="874"/>
      <c r="L76" s="874"/>
      <c r="M76" s="874"/>
      <c r="N76" s="874"/>
      <c r="O76" s="874"/>
      <c r="P76" s="875"/>
      <c r="Q76" s="878"/>
      <c r="R76" s="879"/>
      <c r="S76" s="879"/>
      <c r="T76" s="879"/>
      <c r="U76" s="834"/>
      <c r="V76" s="880"/>
      <c r="W76" s="879"/>
      <c r="X76" s="879"/>
      <c r="Y76" s="879"/>
      <c r="Z76" s="834"/>
      <c r="AA76" s="880"/>
      <c r="AB76" s="879"/>
      <c r="AC76" s="879"/>
      <c r="AD76" s="879"/>
      <c r="AE76" s="834"/>
      <c r="AF76" s="880"/>
      <c r="AG76" s="879"/>
      <c r="AH76" s="879"/>
      <c r="AI76" s="879"/>
      <c r="AJ76" s="834"/>
      <c r="AK76" s="880"/>
      <c r="AL76" s="879"/>
      <c r="AM76" s="879"/>
      <c r="AN76" s="879"/>
      <c r="AO76" s="834"/>
      <c r="AP76" s="880"/>
      <c r="AQ76" s="879"/>
      <c r="AR76" s="879"/>
      <c r="AS76" s="879"/>
      <c r="AT76" s="834"/>
      <c r="AU76" s="880"/>
      <c r="AV76" s="879"/>
      <c r="AW76" s="879"/>
      <c r="AX76" s="879"/>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7"/>
      <c r="C77" s="874"/>
      <c r="D77" s="874"/>
      <c r="E77" s="874"/>
      <c r="F77" s="874"/>
      <c r="G77" s="874"/>
      <c r="H77" s="874"/>
      <c r="I77" s="874"/>
      <c r="J77" s="874"/>
      <c r="K77" s="874"/>
      <c r="L77" s="874"/>
      <c r="M77" s="874"/>
      <c r="N77" s="874"/>
      <c r="O77" s="874"/>
      <c r="P77" s="875"/>
      <c r="Q77" s="878"/>
      <c r="R77" s="879"/>
      <c r="S77" s="879"/>
      <c r="T77" s="879"/>
      <c r="U77" s="834"/>
      <c r="V77" s="880"/>
      <c r="W77" s="879"/>
      <c r="X77" s="879"/>
      <c r="Y77" s="879"/>
      <c r="Z77" s="834"/>
      <c r="AA77" s="880"/>
      <c r="AB77" s="879"/>
      <c r="AC77" s="879"/>
      <c r="AD77" s="879"/>
      <c r="AE77" s="834"/>
      <c r="AF77" s="880"/>
      <c r="AG77" s="879"/>
      <c r="AH77" s="879"/>
      <c r="AI77" s="879"/>
      <c r="AJ77" s="834"/>
      <c r="AK77" s="880"/>
      <c r="AL77" s="879"/>
      <c r="AM77" s="879"/>
      <c r="AN77" s="879"/>
      <c r="AO77" s="834"/>
      <c r="AP77" s="880"/>
      <c r="AQ77" s="879"/>
      <c r="AR77" s="879"/>
      <c r="AS77" s="879"/>
      <c r="AT77" s="834"/>
      <c r="AU77" s="880"/>
      <c r="AV77" s="879"/>
      <c r="AW77" s="879"/>
      <c r="AX77" s="879"/>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7"/>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7"/>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7"/>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7"/>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7"/>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7"/>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7"/>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7"/>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7"/>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73485</v>
      </c>
      <c r="AG88" s="844"/>
      <c r="AH88" s="844"/>
      <c r="AI88" s="844"/>
      <c r="AJ88" s="844"/>
      <c r="AK88" s="841"/>
      <c r="AL88" s="841"/>
      <c r="AM88" s="841"/>
      <c r="AN88" s="841"/>
      <c r="AO88" s="841"/>
      <c r="AP88" s="844">
        <v>124773</v>
      </c>
      <c r="AQ88" s="844"/>
      <c r="AR88" s="844"/>
      <c r="AS88" s="844"/>
      <c r="AT88" s="844"/>
      <c r="AU88" s="844">
        <v>959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400</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c r="CS102" s="852"/>
      <c r="CT102" s="852"/>
      <c r="CU102" s="852"/>
      <c r="CV102" s="892"/>
      <c r="CW102" s="891"/>
      <c r="CX102" s="852"/>
      <c r="CY102" s="852"/>
      <c r="CZ102" s="852"/>
      <c r="DA102" s="892"/>
      <c r="DB102" s="891"/>
      <c r="DC102" s="852"/>
      <c r="DD102" s="852"/>
      <c r="DE102" s="852"/>
      <c r="DF102" s="892"/>
      <c r="DG102" s="891"/>
      <c r="DH102" s="852"/>
      <c r="DI102" s="852"/>
      <c r="DJ102" s="852"/>
      <c r="DK102" s="892"/>
      <c r="DL102" s="891"/>
      <c r="DM102" s="852"/>
      <c r="DN102" s="852"/>
      <c r="DO102" s="852"/>
      <c r="DP102" s="892"/>
      <c r="DQ102" s="891"/>
      <c r="DR102" s="852"/>
      <c r="DS102" s="852"/>
      <c r="DT102" s="852"/>
      <c r="DU102" s="892"/>
      <c r="DV102" s="789"/>
      <c r="DW102" s="790"/>
      <c r="DX102" s="790"/>
      <c r="DY102" s="790"/>
      <c r="DZ102" s="915"/>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401</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402</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8" t="s">
        <v>405</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406</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25" customHeight="1" x14ac:dyDescent="0.2">
      <c r="A109" s="913" t="s">
        <v>407</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408</v>
      </c>
      <c r="AB109" s="894"/>
      <c r="AC109" s="894"/>
      <c r="AD109" s="894"/>
      <c r="AE109" s="895"/>
      <c r="AF109" s="893" t="s">
        <v>409</v>
      </c>
      <c r="AG109" s="894"/>
      <c r="AH109" s="894"/>
      <c r="AI109" s="894"/>
      <c r="AJ109" s="895"/>
      <c r="AK109" s="893" t="s">
        <v>294</v>
      </c>
      <c r="AL109" s="894"/>
      <c r="AM109" s="894"/>
      <c r="AN109" s="894"/>
      <c r="AO109" s="895"/>
      <c r="AP109" s="893" t="s">
        <v>410</v>
      </c>
      <c r="AQ109" s="894"/>
      <c r="AR109" s="894"/>
      <c r="AS109" s="894"/>
      <c r="AT109" s="896"/>
      <c r="AU109" s="913" t="s">
        <v>407</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408</v>
      </c>
      <c r="BR109" s="894"/>
      <c r="BS109" s="894"/>
      <c r="BT109" s="894"/>
      <c r="BU109" s="895"/>
      <c r="BV109" s="893" t="s">
        <v>409</v>
      </c>
      <c r="BW109" s="894"/>
      <c r="BX109" s="894"/>
      <c r="BY109" s="894"/>
      <c r="BZ109" s="895"/>
      <c r="CA109" s="893" t="s">
        <v>294</v>
      </c>
      <c r="CB109" s="894"/>
      <c r="CC109" s="894"/>
      <c r="CD109" s="894"/>
      <c r="CE109" s="895"/>
      <c r="CF109" s="914" t="s">
        <v>410</v>
      </c>
      <c r="CG109" s="914"/>
      <c r="CH109" s="914"/>
      <c r="CI109" s="914"/>
      <c r="CJ109" s="914"/>
      <c r="CK109" s="893" t="s">
        <v>411</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408</v>
      </c>
      <c r="DH109" s="894"/>
      <c r="DI109" s="894"/>
      <c r="DJ109" s="894"/>
      <c r="DK109" s="895"/>
      <c r="DL109" s="893" t="s">
        <v>409</v>
      </c>
      <c r="DM109" s="894"/>
      <c r="DN109" s="894"/>
      <c r="DO109" s="894"/>
      <c r="DP109" s="895"/>
      <c r="DQ109" s="893" t="s">
        <v>294</v>
      </c>
      <c r="DR109" s="894"/>
      <c r="DS109" s="894"/>
      <c r="DT109" s="894"/>
      <c r="DU109" s="895"/>
      <c r="DV109" s="893" t="s">
        <v>410</v>
      </c>
      <c r="DW109" s="894"/>
      <c r="DX109" s="894"/>
      <c r="DY109" s="894"/>
      <c r="DZ109" s="896"/>
    </row>
    <row r="110" spans="1:131" s="218" customFormat="1" ht="26.25" customHeight="1" x14ac:dyDescent="0.2">
      <c r="A110" s="897" t="s">
        <v>412</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2592541</v>
      </c>
      <c r="AB110" s="901"/>
      <c r="AC110" s="901"/>
      <c r="AD110" s="901"/>
      <c r="AE110" s="902"/>
      <c r="AF110" s="903">
        <v>2472041</v>
      </c>
      <c r="AG110" s="901"/>
      <c r="AH110" s="901"/>
      <c r="AI110" s="901"/>
      <c r="AJ110" s="902"/>
      <c r="AK110" s="903">
        <v>2405912</v>
      </c>
      <c r="AL110" s="901"/>
      <c r="AM110" s="901"/>
      <c r="AN110" s="901"/>
      <c r="AO110" s="902"/>
      <c r="AP110" s="904">
        <v>18.399999999999999</v>
      </c>
      <c r="AQ110" s="905"/>
      <c r="AR110" s="905"/>
      <c r="AS110" s="905"/>
      <c r="AT110" s="906"/>
      <c r="AU110" s="907" t="s">
        <v>69</v>
      </c>
      <c r="AV110" s="908"/>
      <c r="AW110" s="908"/>
      <c r="AX110" s="908"/>
      <c r="AY110" s="908"/>
      <c r="AZ110" s="930" t="s">
        <v>413</v>
      </c>
      <c r="BA110" s="898"/>
      <c r="BB110" s="898"/>
      <c r="BC110" s="898"/>
      <c r="BD110" s="898"/>
      <c r="BE110" s="898"/>
      <c r="BF110" s="898"/>
      <c r="BG110" s="898"/>
      <c r="BH110" s="898"/>
      <c r="BI110" s="898"/>
      <c r="BJ110" s="898"/>
      <c r="BK110" s="898"/>
      <c r="BL110" s="898"/>
      <c r="BM110" s="898"/>
      <c r="BN110" s="898"/>
      <c r="BO110" s="898"/>
      <c r="BP110" s="899"/>
      <c r="BQ110" s="931">
        <v>25328974</v>
      </c>
      <c r="BR110" s="932"/>
      <c r="BS110" s="932"/>
      <c r="BT110" s="932"/>
      <c r="BU110" s="932"/>
      <c r="BV110" s="932">
        <v>23939881</v>
      </c>
      <c r="BW110" s="932"/>
      <c r="BX110" s="932"/>
      <c r="BY110" s="932"/>
      <c r="BZ110" s="932"/>
      <c r="CA110" s="932">
        <v>22422980</v>
      </c>
      <c r="CB110" s="932"/>
      <c r="CC110" s="932"/>
      <c r="CD110" s="932"/>
      <c r="CE110" s="932"/>
      <c r="CF110" s="945">
        <v>171.9</v>
      </c>
      <c r="CG110" s="946"/>
      <c r="CH110" s="946"/>
      <c r="CI110" s="946"/>
      <c r="CJ110" s="946"/>
      <c r="CK110" s="947" t="s">
        <v>414</v>
      </c>
      <c r="CL110" s="948"/>
      <c r="CM110" s="930" t="s">
        <v>415</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8" customFormat="1" ht="26.25" customHeight="1" x14ac:dyDescent="0.2">
      <c r="A111" s="935" t="s">
        <v>416</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417</v>
      </c>
      <c r="BA111" s="924"/>
      <c r="BB111" s="924"/>
      <c r="BC111" s="924"/>
      <c r="BD111" s="924"/>
      <c r="BE111" s="924"/>
      <c r="BF111" s="924"/>
      <c r="BG111" s="924"/>
      <c r="BH111" s="924"/>
      <c r="BI111" s="924"/>
      <c r="BJ111" s="924"/>
      <c r="BK111" s="924"/>
      <c r="BL111" s="924"/>
      <c r="BM111" s="924"/>
      <c r="BN111" s="924"/>
      <c r="BO111" s="924"/>
      <c r="BP111" s="925"/>
      <c r="BQ111" s="926" t="s">
        <v>122</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418</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8" customFormat="1" ht="26.25" customHeight="1" x14ac:dyDescent="0.2">
      <c r="A112" s="953" t="s">
        <v>419</v>
      </c>
      <c r="B112" s="954"/>
      <c r="C112" s="924" t="s">
        <v>420</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421</v>
      </c>
      <c r="BA112" s="924"/>
      <c r="BB112" s="924"/>
      <c r="BC112" s="924"/>
      <c r="BD112" s="924"/>
      <c r="BE112" s="924"/>
      <c r="BF112" s="924"/>
      <c r="BG112" s="924"/>
      <c r="BH112" s="924"/>
      <c r="BI112" s="924"/>
      <c r="BJ112" s="924"/>
      <c r="BK112" s="924"/>
      <c r="BL112" s="924"/>
      <c r="BM112" s="924"/>
      <c r="BN112" s="924"/>
      <c r="BO112" s="924"/>
      <c r="BP112" s="925"/>
      <c r="BQ112" s="926">
        <v>2414904</v>
      </c>
      <c r="BR112" s="927"/>
      <c r="BS112" s="927"/>
      <c r="BT112" s="927"/>
      <c r="BU112" s="927"/>
      <c r="BV112" s="927">
        <v>2150428</v>
      </c>
      <c r="BW112" s="927"/>
      <c r="BX112" s="927"/>
      <c r="BY112" s="927"/>
      <c r="BZ112" s="927"/>
      <c r="CA112" s="927">
        <v>2199905</v>
      </c>
      <c r="CB112" s="927"/>
      <c r="CC112" s="927"/>
      <c r="CD112" s="927"/>
      <c r="CE112" s="927"/>
      <c r="CF112" s="921">
        <v>16.899999999999999</v>
      </c>
      <c r="CG112" s="922"/>
      <c r="CH112" s="922"/>
      <c r="CI112" s="922"/>
      <c r="CJ112" s="922"/>
      <c r="CK112" s="949"/>
      <c r="CL112" s="950"/>
      <c r="CM112" s="923" t="s">
        <v>422</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8" customFormat="1" ht="26.25" customHeight="1" x14ac:dyDescent="0.2">
      <c r="A113" s="955"/>
      <c r="B113" s="956"/>
      <c r="C113" s="924" t="s">
        <v>423</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249906</v>
      </c>
      <c r="AB113" s="939"/>
      <c r="AC113" s="939"/>
      <c r="AD113" s="939"/>
      <c r="AE113" s="940"/>
      <c r="AF113" s="941">
        <v>201347</v>
      </c>
      <c r="AG113" s="939"/>
      <c r="AH113" s="939"/>
      <c r="AI113" s="939"/>
      <c r="AJ113" s="940"/>
      <c r="AK113" s="941">
        <v>237735</v>
      </c>
      <c r="AL113" s="939"/>
      <c r="AM113" s="939"/>
      <c r="AN113" s="939"/>
      <c r="AO113" s="940"/>
      <c r="AP113" s="942">
        <v>1.8</v>
      </c>
      <c r="AQ113" s="943"/>
      <c r="AR113" s="943"/>
      <c r="AS113" s="943"/>
      <c r="AT113" s="944"/>
      <c r="AU113" s="909"/>
      <c r="AV113" s="910"/>
      <c r="AW113" s="910"/>
      <c r="AX113" s="910"/>
      <c r="AY113" s="910"/>
      <c r="AZ113" s="923" t="s">
        <v>424</v>
      </c>
      <c r="BA113" s="924"/>
      <c r="BB113" s="924"/>
      <c r="BC113" s="924"/>
      <c r="BD113" s="924"/>
      <c r="BE113" s="924"/>
      <c r="BF113" s="924"/>
      <c r="BG113" s="924"/>
      <c r="BH113" s="924"/>
      <c r="BI113" s="924"/>
      <c r="BJ113" s="924"/>
      <c r="BK113" s="924"/>
      <c r="BL113" s="924"/>
      <c r="BM113" s="924"/>
      <c r="BN113" s="924"/>
      <c r="BO113" s="924"/>
      <c r="BP113" s="925"/>
      <c r="BQ113" s="926">
        <v>966688</v>
      </c>
      <c r="BR113" s="927"/>
      <c r="BS113" s="927"/>
      <c r="BT113" s="927"/>
      <c r="BU113" s="927"/>
      <c r="BV113" s="927">
        <v>906210</v>
      </c>
      <c r="BW113" s="927"/>
      <c r="BX113" s="927"/>
      <c r="BY113" s="927"/>
      <c r="BZ113" s="927"/>
      <c r="CA113" s="927">
        <v>959800</v>
      </c>
      <c r="CB113" s="927"/>
      <c r="CC113" s="927"/>
      <c r="CD113" s="927"/>
      <c r="CE113" s="927"/>
      <c r="CF113" s="921">
        <v>7.4</v>
      </c>
      <c r="CG113" s="922"/>
      <c r="CH113" s="922"/>
      <c r="CI113" s="922"/>
      <c r="CJ113" s="922"/>
      <c r="CK113" s="949"/>
      <c r="CL113" s="950"/>
      <c r="CM113" s="923" t="s">
        <v>425</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8" customFormat="1" ht="26.25" customHeight="1" x14ac:dyDescent="0.2">
      <c r="A114" s="955"/>
      <c r="B114" s="956"/>
      <c r="C114" s="924" t="s">
        <v>426</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241044</v>
      </c>
      <c r="AB114" s="960"/>
      <c r="AC114" s="960"/>
      <c r="AD114" s="960"/>
      <c r="AE114" s="961"/>
      <c r="AF114" s="962">
        <v>217400</v>
      </c>
      <c r="AG114" s="960"/>
      <c r="AH114" s="960"/>
      <c r="AI114" s="960"/>
      <c r="AJ114" s="961"/>
      <c r="AK114" s="962">
        <v>158948</v>
      </c>
      <c r="AL114" s="960"/>
      <c r="AM114" s="960"/>
      <c r="AN114" s="960"/>
      <c r="AO114" s="961"/>
      <c r="AP114" s="963">
        <v>1.2</v>
      </c>
      <c r="AQ114" s="964"/>
      <c r="AR114" s="964"/>
      <c r="AS114" s="964"/>
      <c r="AT114" s="965"/>
      <c r="AU114" s="909"/>
      <c r="AV114" s="910"/>
      <c r="AW114" s="910"/>
      <c r="AX114" s="910"/>
      <c r="AY114" s="910"/>
      <c r="AZ114" s="923" t="s">
        <v>427</v>
      </c>
      <c r="BA114" s="924"/>
      <c r="BB114" s="924"/>
      <c r="BC114" s="924"/>
      <c r="BD114" s="924"/>
      <c r="BE114" s="924"/>
      <c r="BF114" s="924"/>
      <c r="BG114" s="924"/>
      <c r="BH114" s="924"/>
      <c r="BI114" s="924"/>
      <c r="BJ114" s="924"/>
      <c r="BK114" s="924"/>
      <c r="BL114" s="924"/>
      <c r="BM114" s="924"/>
      <c r="BN114" s="924"/>
      <c r="BO114" s="924"/>
      <c r="BP114" s="925"/>
      <c r="BQ114" s="926">
        <v>3576833</v>
      </c>
      <c r="BR114" s="927"/>
      <c r="BS114" s="927"/>
      <c r="BT114" s="927"/>
      <c r="BU114" s="927"/>
      <c r="BV114" s="927">
        <v>3586397</v>
      </c>
      <c r="BW114" s="927"/>
      <c r="BX114" s="927"/>
      <c r="BY114" s="927"/>
      <c r="BZ114" s="927"/>
      <c r="CA114" s="927">
        <v>3218071</v>
      </c>
      <c r="CB114" s="927"/>
      <c r="CC114" s="927"/>
      <c r="CD114" s="927"/>
      <c r="CE114" s="927"/>
      <c r="CF114" s="921">
        <v>24.7</v>
      </c>
      <c r="CG114" s="922"/>
      <c r="CH114" s="922"/>
      <c r="CI114" s="922"/>
      <c r="CJ114" s="922"/>
      <c r="CK114" s="949"/>
      <c r="CL114" s="950"/>
      <c r="CM114" s="923" t="s">
        <v>428</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8" customFormat="1" ht="26.25" customHeight="1" x14ac:dyDescent="0.2">
      <c r="A115" s="955"/>
      <c r="B115" s="956"/>
      <c r="C115" s="924" t="s">
        <v>429</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78008</v>
      </c>
      <c r="AB115" s="939"/>
      <c r="AC115" s="939"/>
      <c r="AD115" s="939"/>
      <c r="AE115" s="940"/>
      <c r="AF115" s="941" t="s">
        <v>122</v>
      </c>
      <c r="AG115" s="939"/>
      <c r="AH115" s="939"/>
      <c r="AI115" s="939"/>
      <c r="AJ115" s="940"/>
      <c r="AK115" s="941" t="s">
        <v>122</v>
      </c>
      <c r="AL115" s="939"/>
      <c r="AM115" s="939"/>
      <c r="AN115" s="939"/>
      <c r="AO115" s="940"/>
      <c r="AP115" s="942" t="s">
        <v>122</v>
      </c>
      <c r="AQ115" s="943"/>
      <c r="AR115" s="943"/>
      <c r="AS115" s="943"/>
      <c r="AT115" s="944"/>
      <c r="AU115" s="909"/>
      <c r="AV115" s="910"/>
      <c r="AW115" s="910"/>
      <c r="AX115" s="910"/>
      <c r="AY115" s="910"/>
      <c r="AZ115" s="923" t="s">
        <v>430</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431</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18" customFormat="1" ht="26.25" customHeight="1" x14ac:dyDescent="0.2">
      <c r="A116" s="957"/>
      <c r="B116" s="958"/>
      <c r="C116" s="966" t="s">
        <v>432</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v>417</v>
      </c>
      <c r="AG116" s="960"/>
      <c r="AH116" s="960"/>
      <c r="AI116" s="960"/>
      <c r="AJ116" s="961"/>
      <c r="AK116" s="962">
        <v>282</v>
      </c>
      <c r="AL116" s="960"/>
      <c r="AM116" s="960"/>
      <c r="AN116" s="960"/>
      <c r="AO116" s="961"/>
      <c r="AP116" s="963">
        <v>0</v>
      </c>
      <c r="AQ116" s="964"/>
      <c r="AR116" s="964"/>
      <c r="AS116" s="964"/>
      <c r="AT116" s="965"/>
      <c r="AU116" s="909"/>
      <c r="AV116" s="910"/>
      <c r="AW116" s="910"/>
      <c r="AX116" s="910"/>
      <c r="AY116" s="910"/>
      <c r="AZ116" s="968" t="s">
        <v>433</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434</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8" customFormat="1" ht="26.25" customHeight="1" x14ac:dyDescent="0.2">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435</v>
      </c>
      <c r="Z117" s="895"/>
      <c r="AA117" s="979">
        <v>3161499</v>
      </c>
      <c r="AB117" s="980"/>
      <c r="AC117" s="980"/>
      <c r="AD117" s="980"/>
      <c r="AE117" s="981"/>
      <c r="AF117" s="982">
        <v>2891205</v>
      </c>
      <c r="AG117" s="980"/>
      <c r="AH117" s="980"/>
      <c r="AI117" s="980"/>
      <c r="AJ117" s="981"/>
      <c r="AK117" s="982">
        <v>2802877</v>
      </c>
      <c r="AL117" s="980"/>
      <c r="AM117" s="980"/>
      <c r="AN117" s="980"/>
      <c r="AO117" s="981"/>
      <c r="AP117" s="983"/>
      <c r="AQ117" s="984"/>
      <c r="AR117" s="984"/>
      <c r="AS117" s="984"/>
      <c r="AT117" s="985"/>
      <c r="AU117" s="909"/>
      <c r="AV117" s="910"/>
      <c r="AW117" s="910"/>
      <c r="AX117" s="910"/>
      <c r="AY117" s="910"/>
      <c r="AZ117" s="975" t="s">
        <v>436</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437</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8" customFormat="1" ht="26.25" customHeight="1" x14ac:dyDescent="0.2">
      <c r="A118" s="913" t="s">
        <v>411</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408</v>
      </c>
      <c r="AB118" s="894"/>
      <c r="AC118" s="894"/>
      <c r="AD118" s="894"/>
      <c r="AE118" s="895"/>
      <c r="AF118" s="893" t="s">
        <v>409</v>
      </c>
      <c r="AG118" s="894"/>
      <c r="AH118" s="894"/>
      <c r="AI118" s="894"/>
      <c r="AJ118" s="895"/>
      <c r="AK118" s="893" t="s">
        <v>294</v>
      </c>
      <c r="AL118" s="894"/>
      <c r="AM118" s="894"/>
      <c r="AN118" s="894"/>
      <c r="AO118" s="895"/>
      <c r="AP118" s="971" t="s">
        <v>410</v>
      </c>
      <c r="AQ118" s="972"/>
      <c r="AR118" s="972"/>
      <c r="AS118" s="972"/>
      <c r="AT118" s="973"/>
      <c r="AU118" s="909"/>
      <c r="AV118" s="910"/>
      <c r="AW118" s="910"/>
      <c r="AX118" s="910"/>
      <c r="AY118" s="910"/>
      <c r="AZ118" s="974" t="s">
        <v>438</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439</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8" customFormat="1" ht="26.25" customHeight="1" x14ac:dyDescent="0.2">
      <c r="A119" s="1057" t="s">
        <v>414</v>
      </c>
      <c r="B119" s="948"/>
      <c r="C119" s="930" t="s">
        <v>415</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9" t="s">
        <v>177</v>
      </c>
      <c r="BA119" s="239"/>
      <c r="BB119" s="239"/>
      <c r="BC119" s="239"/>
      <c r="BD119" s="239"/>
      <c r="BE119" s="239"/>
      <c r="BF119" s="239"/>
      <c r="BG119" s="239"/>
      <c r="BH119" s="239"/>
      <c r="BI119" s="239"/>
      <c r="BJ119" s="239"/>
      <c r="BK119" s="239"/>
      <c r="BL119" s="239"/>
      <c r="BM119" s="239"/>
      <c r="BN119" s="239"/>
      <c r="BO119" s="978" t="s">
        <v>440</v>
      </c>
      <c r="BP119" s="1006"/>
      <c r="BQ119" s="1000">
        <v>32287399</v>
      </c>
      <c r="BR119" s="1001"/>
      <c r="BS119" s="1001"/>
      <c r="BT119" s="1001"/>
      <c r="BU119" s="1001"/>
      <c r="BV119" s="1001">
        <v>30582916</v>
      </c>
      <c r="BW119" s="1001"/>
      <c r="BX119" s="1001"/>
      <c r="BY119" s="1001"/>
      <c r="BZ119" s="1001"/>
      <c r="CA119" s="1001">
        <v>28800756</v>
      </c>
      <c r="CB119" s="1001"/>
      <c r="CC119" s="1001"/>
      <c r="CD119" s="1001"/>
      <c r="CE119" s="1001"/>
      <c r="CF119" s="1002"/>
      <c r="CG119" s="1003"/>
      <c r="CH119" s="1003"/>
      <c r="CI119" s="1003"/>
      <c r="CJ119" s="1004"/>
      <c r="CK119" s="951"/>
      <c r="CL119" s="952"/>
      <c r="CM119" s="974" t="s">
        <v>441</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8" customFormat="1" ht="26.25" customHeight="1" x14ac:dyDescent="0.2">
      <c r="A120" s="1058"/>
      <c r="B120" s="950"/>
      <c r="C120" s="923" t="s">
        <v>418</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442</v>
      </c>
      <c r="AV120" s="993"/>
      <c r="AW120" s="993"/>
      <c r="AX120" s="993"/>
      <c r="AY120" s="994"/>
      <c r="AZ120" s="930" t="s">
        <v>443</v>
      </c>
      <c r="BA120" s="898"/>
      <c r="BB120" s="898"/>
      <c r="BC120" s="898"/>
      <c r="BD120" s="898"/>
      <c r="BE120" s="898"/>
      <c r="BF120" s="898"/>
      <c r="BG120" s="898"/>
      <c r="BH120" s="898"/>
      <c r="BI120" s="898"/>
      <c r="BJ120" s="898"/>
      <c r="BK120" s="898"/>
      <c r="BL120" s="898"/>
      <c r="BM120" s="898"/>
      <c r="BN120" s="898"/>
      <c r="BO120" s="898"/>
      <c r="BP120" s="899"/>
      <c r="BQ120" s="931">
        <v>6491901</v>
      </c>
      <c r="BR120" s="932"/>
      <c r="BS120" s="932"/>
      <c r="BT120" s="932"/>
      <c r="BU120" s="932"/>
      <c r="BV120" s="932">
        <v>7060503</v>
      </c>
      <c r="BW120" s="932"/>
      <c r="BX120" s="932"/>
      <c r="BY120" s="932"/>
      <c r="BZ120" s="932"/>
      <c r="CA120" s="932">
        <v>7313067</v>
      </c>
      <c r="CB120" s="932"/>
      <c r="CC120" s="932"/>
      <c r="CD120" s="932"/>
      <c r="CE120" s="932"/>
      <c r="CF120" s="945">
        <v>56.1</v>
      </c>
      <c r="CG120" s="946"/>
      <c r="CH120" s="946"/>
      <c r="CI120" s="946"/>
      <c r="CJ120" s="946"/>
      <c r="CK120" s="1007" t="s">
        <v>444</v>
      </c>
      <c r="CL120" s="1008"/>
      <c r="CM120" s="1008"/>
      <c r="CN120" s="1008"/>
      <c r="CO120" s="1009"/>
      <c r="CP120" s="1015" t="s">
        <v>392</v>
      </c>
      <c r="CQ120" s="1016"/>
      <c r="CR120" s="1016"/>
      <c r="CS120" s="1016"/>
      <c r="CT120" s="1016"/>
      <c r="CU120" s="1016"/>
      <c r="CV120" s="1016"/>
      <c r="CW120" s="1016"/>
      <c r="CX120" s="1016"/>
      <c r="CY120" s="1016"/>
      <c r="CZ120" s="1016"/>
      <c r="DA120" s="1016"/>
      <c r="DB120" s="1016"/>
      <c r="DC120" s="1016"/>
      <c r="DD120" s="1016"/>
      <c r="DE120" s="1016"/>
      <c r="DF120" s="1017"/>
      <c r="DG120" s="931">
        <v>2401504</v>
      </c>
      <c r="DH120" s="932"/>
      <c r="DI120" s="932"/>
      <c r="DJ120" s="932"/>
      <c r="DK120" s="932"/>
      <c r="DL120" s="932">
        <v>2143528</v>
      </c>
      <c r="DM120" s="932"/>
      <c r="DN120" s="932"/>
      <c r="DO120" s="932"/>
      <c r="DP120" s="932"/>
      <c r="DQ120" s="932">
        <v>2199905</v>
      </c>
      <c r="DR120" s="932"/>
      <c r="DS120" s="932"/>
      <c r="DT120" s="932"/>
      <c r="DU120" s="932"/>
      <c r="DV120" s="933">
        <v>16.899999999999999</v>
      </c>
      <c r="DW120" s="933"/>
      <c r="DX120" s="933"/>
      <c r="DY120" s="933"/>
      <c r="DZ120" s="934"/>
    </row>
    <row r="121" spans="1:130" s="218" customFormat="1" ht="26.25" customHeight="1" x14ac:dyDescent="0.2">
      <c r="A121" s="1058"/>
      <c r="B121" s="950"/>
      <c r="C121" s="975" t="s">
        <v>445</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v>78008</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446</v>
      </c>
      <c r="BA121" s="924"/>
      <c r="BB121" s="924"/>
      <c r="BC121" s="924"/>
      <c r="BD121" s="924"/>
      <c r="BE121" s="924"/>
      <c r="BF121" s="924"/>
      <c r="BG121" s="924"/>
      <c r="BH121" s="924"/>
      <c r="BI121" s="924"/>
      <c r="BJ121" s="924"/>
      <c r="BK121" s="924"/>
      <c r="BL121" s="924"/>
      <c r="BM121" s="924"/>
      <c r="BN121" s="924"/>
      <c r="BO121" s="924"/>
      <c r="BP121" s="925"/>
      <c r="BQ121" s="926">
        <v>2463599</v>
      </c>
      <c r="BR121" s="927"/>
      <c r="BS121" s="927"/>
      <c r="BT121" s="927"/>
      <c r="BU121" s="927"/>
      <c r="BV121" s="927">
        <v>2432619</v>
      </c>
      <c r="BW121" s="927"/>
      <c r="BX121" s="927"/>
      <c r="BY121" s="927"/>
      <c r="BZ121" s="927"/>
      <c r="CA121" s="927">
        <v>2516867</v>
      </c>
      <c r="CB121" s="927"/>
      <c r="CC121" s="927"/>
      <c r="CD121" s="927"/>
      <c r="CE121" s="927"/>
      <c r="CF121" s="921">
        <v>19.3</v>
      </c>
      <c r="CG121" s="922"/>
      <c r="CH121" s="922"/>
      <c r="CI121" s="922"/>
      <c r="CJ121" s="922"/>
      <c r="CK121" s="1010"/>
      <c r="CL121" s="1011"/>
      <c r="CM121" s="1011"/>
      <c r="CN121" s="1011"/>
      <c r="CO121" s="1012"/>
      <c r="CP121" s="1020" t="s">
        <v>390</v>
      </c>
      <c r="CQ121" s="1021"/>
      <c r="CR121" s="1021"/>
      <c r="CS121" s="1021"/>
      <c r="CT121" s="1021"/>
      <c r="CU121" s="1021"/>
      <c r="CV121" s="1021"/>
      <c r="CW121" s="1021"/>
      <c r="CX121" s="1021"/>
      <c r="CY121" s="1021"/>
      <c r="CZ121" s="1021"/>
      <c r="DA121" s="1021"/>
      <c r="DB121" s="1021"/>
      <c r="DC121" s="1021"/>
      <c r="DD121" s="1021"/>
      <c r="DE121" s="1021"/>
      <c r="DF121" s="1022"/>
      <c r="DG121" s="926" t="s">
        <v>122</v>
      </c>
      <c r="DH121" s="927"/>
      <c r="DI121" s="927"/>
      <c r="DJ121" s="927"/>
      <c r="DK121" s="927"/>
      <c r="DL121" s="927" t="s">
        <v>122</v>
      </c>
      <c r="DM121" s="927"/>
      <c r="DN121" s="927"/>
      <c r="DO121" s="927"/>
      <c r="DP121" s="927"/>
      <c r="DQ121" s="927" t="s">
        <v>122</v>
      </c>
      <c r="DR121" s="927"/>
      <c r="DS121" s="927"/>
      <c r="DT121" s="927"/>
      <c r="DU121" s="927"/>
      <c r="DV121" s="928" t="s">
        <v>122</v>
      </c>
      <c r="DW121" s="928"/>
      <c r="DX121" s="928"/>
      <c r="DY121" s="928"/>
      <c r="DZ121" s="929"/>
    </row>
    <row r="122" spans="1:130" s="218" customFormat="1" ht="26.25" customHeight="1" x14ac:dyDescent="0.2">
      <c r="A122" s="1058"/>
      <c r="B122" s="950"/>
      <c r="C122" s="923" t="s">
        <v>428</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447</v>
      </c>
      <c r="BA122" s="966"/>
      <c r="BB122" s="966"/>
      <c r="BC122" s="966"/>
      <c r="BD122" s="966"/>
      <c r="BE122" s="966"/>
      <c r="BF122" s="966"/>
      <c r="BG122" s="966"/>
      <c r="BH122" s="966"/>
      <c r="BI122" s="966"/>
      <c r="BJ122" s="966"/>
      <c r="BK122" s="966"/>
      <c r="BL122" s="966"/>
      <c r="BM122" s="966"/>
      <c r="BN122" s="966"/>
      <c r="BO122" s="966"/>
      <c r="BP122" s="967"/>
      <c r="BQ122" s="1000">
        <v>17032912</v>
      </c>
      <c r="BR122" s="1001"/>
      <c r="BS122" s="1001"/>
      <c r="BT122" s="1001"/>
      <c r="BU122" s="1001"/>
      <c r="BV122" s="1001">
        <v>15924377</v>
      </c>
      <c r="BW122" s="1001"/>
      <c r="BX122" s="1001"/>
      <c r="BY122" s="1001"/>
      <c r="BZ122" s="1001"/>
      <c r="CA122" s="1001">
        <v>14830044</v>
      </c>
      <c r="CB122" s="1001"/>
      <c r="CC122" s="1001"/>
      <c r="CD122" s="1001"/>
      <c r="CE122" s="1001"/>
      <c r="CF122" s="1018">
        <v>113.7</v>
      </c>
      <c r="CG122" s="1019"/>
      <c r="CH122" s="1019"/>
      <c r="CI122" s="1019"/>
      <c r="CJ122" s="1019"/>
      <c r="CK122" s="1010"/>
      <c r="CL122" s="1011"/>
      <c r="CM122" s="1011"/>
      <c r="CN122" s="1011"/>
      <c r="CO122" s="1012"/>
      <c r="CP122" s="1020" t="s">
        <v>391</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18" customFormat="1" ht="26.25" customHeight="1" x14ac:dyDescent="0.2">
      <c r="A123" s="1058"/>
      <c r="B123" s="950"/>
      <c r="C123" s="923" t="s">
        <v>434</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9" t="s">
        <v>177</v>
      </c>
      <c r="BA123" s="239"/>
      <c r="BB123" s="239"/>
      <c r="BC123" s="239"/>
      <c r="BD123" s="239"/>
      <c r="BE123" s="239"/>
      <c r="BF123" s="239"/>
      <c r="BG123" s="239"/>
      <c r="BH123" s="239"/>
      <c r="BI123" s="239"/>
      <c r="BJ123" s="239"/>
      <c r="BK123" s="239"/>
      <c r="BL123" s="239"/>
      <c r="BM123" s="239"/>
      <c r="BN123" s="239"/>
      <c r="BO123" s="978" t="s">
        <v>448</v>
      </c>
      <c r="BP123" s="1006"/>
      <c r="BQ123" s="1064">
        <v>25988412</v>
      </c>
      <c r="BR123" s="1065"/>
      <c r="BS123" s="1065"/>
      <c r="BT123" s="1065"/>
      <c r="BU123" s="1065"/>
      <c r="BV123" s="1065">
        <v>25417499</v>
      </c>
      <c r="BW123" s="1065"/>
      <c r="BX123" s="1065"/>
      <c r="BY123" s="1065"/>
      <c r="BZ123" s="1065"/>
      <c r="CA123" s="1065">
        <v>24659978</v>
      </c>
      <c r="CB123" s="1065"/>
      <c r="CC123" s="1065"/>
      <c r="CD123" s="1065"/>
      <c r="CE123" s="1065"/>
      <c r="CF123" s="1002"/>
      <c r="CG123" s="1003"/>
      <c r="CH123" s="1003"/>
      <c r="CI123" s="1003"/>
      <c r="CJ123" s="1004"/>
      <c r="CK123" s="1010"/>
      <c r="CL123" s="1011"/>
      <c r="CM123" s="1011"/>
      <c r="CN123" s="1011"/>
      <c r="CO123" s="1012"/>
      <c r="CP123" s="1020" t="s">
        <v>389</v>
      </c>
      <c r="CQ123" s="1021"/>
      <c r="CR123" s="1021"/>
      <c r="CS123" s="1021"/>
      <c r="CT123" s="1021"/>
      <c r="CU123" s="1021"/>
      <c r="CV123" s="1021"/>
      <c r="CW123" s="1021"/>
      <c r="CX123" s="1021"/>
      <c r="CY123" s="1021"/>
      <c r="CZ123" s="1021"/>
      <c r="DA123" s="1021"/>
      <c r="DB123" s="1021"/>
      <c r="DC123" s="1021"/>
      <c r="DD123" s="1021"/>
      <c r="DE123" s="1021"/>
      <c r="DF123" s="1022"/>
      <c r="DG123" s="959">
        <v>13400</v>
      </c>
      <c r="DH123" s="960"/>
      <c r="DI123" s="960"/>
      <c r="DJ123" s="960"/>
      <c r="DK123" s="961"/>
      <c r="DL123" s="962">
        <v>6900</v>
      </c>
      <c r="DM123" s="960"/>
      <c r="DN123" s="960"/>
      <c r="DO123" s="960"/>
      <c r="DP123" s="961"/>
      <c r="DQ123" s="962" t="s">
        <v>122</v>
      </c>
      <c r="DR123" s="960"/>
      <c r="DS123" s="960"/>
      <c r="DT123" s="960"/>
      <c r="DU123" s="961"/>
      <c r="DV123" s="963" t="s">
        <v>122</v>
      </c>
      <c r="DW123" s="964"/>
      <c r="DX123" s="964"/>
      <c r="DY123" s="964"/>
      <c r="DZ123" s="965"/>
    </row>
    <row r="124" spans="1:130" s="218" customFormat="1" ht="26.25" customHeight="1" thickBot="1" x14ac:dyDescent="0.25">
      <c r="A124" s="1058"/>
      <c r="B124" s="950"/>
      <c r="C124" s="923" t="s">
        <v>437</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449</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50.4</v>
      </c>
      <c r="BR124" s="1028"/>
      <c r="BS124" s="1028"/>
      <c r="BT124" s="1028"/>
      <c r="BU124" s="1028"/>
      <c r="BV124" s="1028">
        <v>40.9</v>
      </c>
      <c r="BW124" s="1028"/>
      <c r="BX124" s="1028"/>
      <c r="BY124" s="1028"/>
      <c r="BZ124" s="1028"/>
      <c r="CA124" s="1028">
        <v>31.7</v>
      </c>
      <c r="CB124" s="1028"/>
      <c r="CC124" s="1028"/>
      <c r="CD124" s="1028"/>
      <c r="CE124" s="1028"/>
      <c r="CF124" s="1029"/>
      <c r="CG124" s="1030"/>
      <c r="CH124" s="1030"/>
      <c r="CI124" s="1030"/>
      <c r="CJ124" s="1031"/>
      <c r="CK124" s="1013"/>
      <c r="CL124" s="1013"/>
      <c r="CM124" s="1013"/>
      <c r="CN124" s="1013"/>
      <c r="CO124" s="1014"/>
      <c r="CP124" s="1020" t="s">
        <v>450</v>
      </c>
      <c r="CQ124" s="1021"/>
      <c r="CR124" s="1021"/>
      <c r="CS124" s="1021"/>
      <c r="CT124" s="1021"/>
      <c r="CU124" s="1021"/>
      <c r="CV124" s="1021"/>
      <c r="CW124" s="1021"/>
      <c r="CX124" s="1021"/>
      <c r="CY124" s="1021"/>
      <c r="CZ124" s="1021"/>
      <c r="DA124" s="1021"/>
      <c r="DB124" s="1021"/>
      <c r="DC124" s="1021"/>
      <c r="DD124" s="1021"/>
      <c r="DE124" s="1021"/>
      <c r="DF124" s="1022"/>
      <c r="DG124" s="1005" t="s">
        <v>122</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18" customFormat="1" ht="26.25" customHeight="1" x14ac:dyDescent="0.2">
      <c r="A125" s="1058"/>
      <c r="B125" s="950"/>
      <c r="C125" s="923" t="s">
        <v>439</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451</v>
      </c>
      <c r="CL125" s="1008"/>
      <c r="CM125" s="1008"/>
      <c r="CN125" s="1008"/>
      <c r="CO125" s="1009"/>
      <c r="CP125" s="930" t="s">
        <v>452</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8" customFormat="1" ht="26.25" customHeight="1" thickBot="1" x14ac:dyDescent="0.25">
      <c r="A126" s="1058"/>
      <c r="B126" s="950"/>
      <c r="C126" s="923" t="s">
        <v>441</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453</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8" customFormat="1" ht="26.25" customHeight="1" x14ac:dyDescent="0.2">
      <c r="A127" s="1059"/>
      <c r="B127" s="952"/>
      <c r="C127" s="974" t="s">
        <v>454</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20"/>
      <c r="AV127" s="220"/>
      <c r="AW127" s="220"/>
      <c r="AX127" s="1032" t="s">
        <v>455</v>
      </c>
      <c r="AY127" s="1033"/>
      <c r="AZ127" s="1033"/>
      <c r="BA127" s="1033"/>
      <c r="BB127" s="1033"/>
      <c r="BC127" s="1033"/>
      <c r="BD127" s="1033"/>
      <c r="BE127" s="1034"/>
      <c r="BF127" s="1035" t="s">
        <v>456</v>
      </c>
      <c r="BG127" s="1033"/>
      <c r="BH127" s="1033"/>
      <c r="BI127" s="1033"/>
      <c r="BJ127" s="1033"/>
      <c r="BK127" s="1033"/>
      <c r="BL127" s="1034"/>
      <c r="BM127" s="1035" t="s">
        <v>457</v>
      </c>
      <c r="BN127" s="1033"/>
      <c r="BO127" s="1033"/>
      <c r="BP127" s="1033"/>
      <c r="BQ127" s="1033"/>
      <c r="BR127" s="1033"/>
      <c r="BS127" s="1034"/>
      <c r="BT127" s="1035" t="s">
        <v>458</v>
      </c>
      <c r="BU127" s="1033"/>
      <c r="BV127" s="1033"/>
      <c r="BW127" s="1033"/>
      <c r="BX127" s="1033"/>
      <c r="BY127" s="1033"/>
      <c r="BZ127" s="1056"/>
      <c r="CA127" s="220"/>
      <c r="CB127" s="220"/>
      <c r="CC127" s="220"/>
      <c r="CD127" s="243"/>
      <c r="CE127" s="243"/>
      <c r="CF127" s="243"/>
      <c r="CG127" s="220"/>
      <c r="CH127" s="220"/>
      <c r="CI127" s="220"/>
      <c r="CJ127" s="242"/>
      <c r="CK127" s="1024"/>
      <c r="CL127" s="1011"/>
      <c r="CM127" s="1011"/>
      <c r="CN127" s="1011"/>
      <c r="CO127" s="1012"/>
      <c r="CP127" s="923" t="s">
        <v>459</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8" customFormat="1" ht="26.25" customHeight="1" thickBot="1" x14ac:dyDescent="0.25">
      <c r="A128" s="1042" t="s">
        <v>460</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461</v>
      </c>
      <c r="X128" s="1044"/>
      <c r="Y128" s="1044"/>
      <c r="Z128" s="1045"/>
      <c r="AA128" s="1046">
        <v>391726</v>
      </c>
      <c r="AB128" s="1047"/>
      <c r="AC128" s="1047"/>
      <c r="AD128" s="1047"/>
      <c r="AE128" s="1048"/>
      <c r="AF128" s="1049">
        <v>377323</v>
      </c>
      <c r="AG128" s="1047"/>
      <c r="AH128" s="1047"/>
      <c r="AI128" s="1047"/>
      <c r="AJ128" s="1048"/>
      <c r="AK128" s="1049">
        <v>441419</v>
      </c>
      <c r="AL128" s="1047"/>
      <c r="AM128" s="1047"/>
      <c r="AN128" s="1047"/>
      <c r="AO128" s="1048"/>
      <c r="AP128" s="1050"/>
      <c r="AQ128" s="1051"/>
      <c r="AR128" s="1051"/>
      <c r="AS128" s="1051"/>
      <c r="AT128" s="1052"/>
      <c r="AU128" s="220"/>
      <c r="AV128" s="220"/>
      <c r="AW128" s="220"/>
      <c r="AX128" s="897" t="s">
        <v>462</v>
      </c>
      <c r="AY128" s="898"/>
      <c r="AZ128" s="898"/>
      <c r="BA128" s="898"/>
      <c r="BB128" s="898"/>
      <c r="BC128" s="898"/>
      <c r="BD128" s="898"/>
      <c r="BE128" s="899"/>
      <c r="BF128" s="1053" t="s">
        <v>122</v>
      </c>
      <c r="BG128" s="1054"/>
      <c r="BH128" s="1054"/>
      <c r="BI128" s="1054"/>
      <c r="BJ128" s="1054"/>
      <c r="BK128" s="1054"/>
      <c r="BL128" s="1055"/>
      <c r="BM128" s="1053">
        <v>12.82</v>
      </c>
      <c r="BN128" s="1054"/>
      <c r="BO128" s="1054"/>
      <c r="BP128" s="1054"/>
      <c r="BQ128" s="1054"/>
      <c r="BR128" s="1054"/>
      <c r="BS128" s="1055"/>
      <c r="BT128" s="1053">
        <v>20</v>
      </c>
      <c r="BU128" s="1054"/>
      <c r="BV128" s="1054"/>
      <c r="BW128" s="1054"/>
      <c r="BX128" s="1054"/>
      <c r="BY128" s="1054"/>
      <c r="BZ128" s="1077"/>
      <c r="CA128" s="243"/>
      <c r="CB128" s="243"/>
      <c r="CC128" s="243"/>
      <c r="CD128" s="243"/>
      <c r="CE128" s="243"/>
      <c r="CF128" s="243"/>
      <c r="CG128" s="220"/>
      <c r="CH128" s="220"/>
      <c r="CI128" s="220"/>
      <c r="CJ128" s="242"/>
      <c r="CK128" s="1025"/>
      <c r="CL128" s="1026"/>
      <c r="CM128" s="1026"/>
      <c r="CN128" s="1026"/>
      <c r="CO128" s="1027"/>
      <c r="CP128" s="1036" t="s">
        <v>463</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2">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464</v>
      </c>
      <c r="X129" s="1072"/>
      <c r="Y129" s="1072"/>
      <c r="Z129" s="1073"/>
      <c r="AA129" s="959">
        <v>14062003</v>
      </c>
      <c r="AB129" s="960"/>
      <c r="AC129" s="960"/>
      <c r="AD129" s="960"/>
      <c r="AE129" s="961"/>
      <c r="AF129" s="962">
        <v>14167056</v>
      </c>
      <c r="AG129" s="960"/>
      <c r="AH129" s="960"/>
      <c r="AI129" s="960"/>
      <c r="AJ129" s="961"/>
      <c r="AK129" s="962">
        <v>14463932</v>
      </c>
      <c r="AL129" s="960"/>
      <c r="AM129" s="960"/>
      <c r="AN129" s="960"/>
      <c r="AO129" s="961"/>
      <c r="AP129" s="1074"/>
      <c r="AQ129" s="1075"/>
      <c r="AR129" s="1075"/>
      <c r="AS129" s="1075"/>
      <c r="AT129" s="1076"/>
      <c r="AU129" s="221"/>
      <c r="AV129" s="221"/>
      <c r="AW129" s="221"/>
      <c r="AX129" s="1066" t="s">
        <v>465</v>
      </c>
      <c r="AY129" s="924"/>
      <c r="AZ129" s="924"/>
      <c r="BA129" s="924"/>
      <c r="BB129" s="924"/>
      <c r="BC129" s="924"/>
      <c r="BD129" s="924"/>
      <c r="BE129" s="925"/>
      <c r="BF129" s="1067" t="s">
        <v>122</v>
      </c>
      <c r="BG129" s="1068"/>
      <c r="BH129" s="1068"/>
      <c r="BI129" s="1068"/>
      <c r="BJ129" s="1068"/>
      <c r="BK129" s="1068"/>
      <c r="BL129" s="1069"/>
      <c r="BM129" s="1067">
        <v>17.82</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5" t="s">
        <v>466</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467</v>
      </c>
      <c r="X130" s="1072"/>
      <c r="Y130" s="1072"/>
      <c r="Z130" s="1073"/>
      <c r="AA130" s="959">
        <v>1573405</v>
      </c>
      <c r="AB130" s="960"/>
      <c r="AC130" s="960"/>
      <c r="AD130" s="960"/>
      <c r="AE130" s="961"/>
      <c r="AF130" s="962">
        <v>1564305</v>
      </c>
      <c r="AG130" s="960"/>
      <c r="AH130" s="960"/>
      <c r="AI130" s="960"/>
      <c r="AJ130" s="961"/>
      <c r="AK130" s="962">
        <v>1423038</v>
      </c>
      <c r="AL130" s="960"/>
      <c r="AM130" s="960"/>
      <c r="AN130" s="960"/>
      <c r="AO130" s="961"/>
      <c r="AP130" s="1074"/>
      <c r="AQ130" s="1075"/>
      <c r="AR130" s="1075"/>
      <c r="AS130" s="1075"/>
      <c r="AT130" s="1076"/>
      <c r="AU130" s="221"/>
      <c r="AV130" s="221"/>
      <c r="AW130" s="221"/>
      <c r="AX130" s="1066" t="s">
        <v>468</v>
      </c>
      <c r="AY130" s="924"/>
      <c r="AZ130" s="924"/>
      <c r="BA130" s="924"/>
      <c r="BB130" s="924"/>
      <c r="BC130" s="924"/>
      <c r="BD130" s="924"/>
      <c r="BE130" s="925"/>
      <c r="BF130" s="1102">
        <v>8.1</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469</v>
      </c>
      <c r="X131" s="1109"/>
      <c r="Y131" s="1109"/>
      <c r="Z131" s="1110"/>
      <c r="AA131" s="1005">
        <v>12488598</v>
      </c>
      <c r="AB131" s="987"/>
      <c r="AC131" s="987"/>
      <c r="AD131" s="987"/>
      <c r="AE131" s="988"/>
      <c r="AF131" s="986">
        <v>12602751</v>
      </c>
      <c r="AG131" s="987"/>
      <c r="AH131" s="987"/>
      <c r="AI131" s="987"/>
      <c r="AJ131" s="988"/>
      <c r="AK131" s="986">
        <v>13040894</v>
      </c>
      <c r="AL131" s="987"/>
      <c r="AM131" s="987"/>
      <c r="AN131" s="987"/>
      <c r="AO131" s="988"/>
      <c r="AP131" s="1111"/>
      <c r="AQ131" s="1112"/>
      <c r="AR131" s="1112"/>
      <c r="AS131" s="1112"/>
      <c r="AT131" s="1113"/>
      <c r="AU131" s="221"/>
      <c r="AV131" s="221"/>
      <c r="AW131" s="221"/>
      <c r="AX131" s="1084" t="s">
        <v>470</v>
      </c>
      <c r="AY131" s="726"/>
      <c r="AZ131" s="726"/>
      <c r="BA131" s="726"/>
      <c r="BB131" s="726"/>
      <c r="BC131" s="726"/>
      <c r="BD131" s="726"/>
      <c r="BE131" s="1037"/>
      <c r="BF131" s="1085">
        <v>31.7</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1" t="s">
        <v>471</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472</v>
      </c>
      <c r="W132" s="1095"/>
      <c r="X132" s="1095"/>
      <c r="Y132" s="1095"/>
      <c r="Z132" s="1096"/>
      <c r="AA132" s="1097">
        <v>9.5796822030000008</v>
      </c>
      <c r="AB132" s="1098"/>
      <c r="AC132" s="1098"/>
      <c r="AD132" s="1098"/>
      <c r="AE132" s="1099"/>
      <c r="AF132" s="1100">
        <v>7.5346803250000001</v>
      </c>
      <c r="AG132" s="1098"/>
      <c r="AH132" s="1098"/>
      <c r="AI132" s="1098"/>
      <c r="AJ132" s="1099"/>
      <c r="AK132" s="1100">
        <v>7.195979049</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473</v>
      </c>
      <c r="W133" s="1078"/>
      <c r="X133" s="1078"/>
      <c r="Y133" s="1078"/>
      <c r="Z133" s="1079"/>
      <c r="AA133" s="1080">
        <v>9.3000000000000007</v>
      </c>
      <c r="AB133" s="1081"/>
      <c r="AC133" s="1081"/>
      <c r="AD133" s="1081"/>
      <c r="AE133" s="1082"/>
      <c r="AF133" s="1080">
        <v>8.6</v>
      </c>
      <c r="AG133" s="1081"/>
      <c r="AH133" s="1081"/>
      <c r="AI133" s="1081"/>
      <c r="AJ133" s="1082"/>
      <c r="AK133" s="1080">
        <v>8.1</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Fuhhhf9cCCiDWRIyUi/U8WPNJgTRy+NBTJ6wtaH6hw0H1WoL9/9YM3kzaezku6Z+2ESIZKhLHmKFxkb7laVnA==" saltValue="BRjqNY2EsNC+tiJPjYEiQ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YhAdEgYAtQpZePquzyRM5FNOqoOuF0AhSFuvtUdZJmHgcn9tYp1NFjcnFjPVx/zBv5cfKoOJ3AjbBSQOPZuysw==" saltValue="Ig0gk0WV4M0k79jmg1uSg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34M8XmdWbFNtgB5Zncg2OEkkPLhIaw3zoEelI0gYgNgDf7/JJJTHcKFpx80B6lrFPRSXwGwHaPtC/71xSrWmw==" saltValue="+SlFwvHu53HOm1x4Jy7lP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477</v>
      </c>
      <c r="AP7" s="260"/>
      <c r="AQ7" s="261" t="s">
        <v>478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479</v>
      </c>
      <c r="AQ8" s="267" t="s">
        <v>480</v>
      </c>
      <c r="AR8" s="268" t="s">
        <v>481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482</v>
      </c>
      <c r="AL9" s="1118"/>
      <c r="AM9" s="1118"/>
      <c r="AN9" s="1119"/>
      <c r="AO9" s="269">
        <v>4831503</v>
      </c>
      <c r="AP9" s="269">
        <v>83094</v>
      </c>
      <c r="AQ9" s="270">
        <v>72348</v>
      </c>
      <c r="AR9" s="271">
        <v>14.9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483</v>
      </c>
      <c r="AL10" s="1118"/>
      <c r="AM10" s="1118"/>
      <c r="AN10" s="1119"/>
      <c r="AO10" s="272">
        <v>746069</v>
      </c>
      <c r="AP10" s="272">
        <v>12831</v>
      </c>
      <c r="AQ10" s="273">
        <v>6364</v>
      </c>
      <c r="AR10" s="274">
        <v>101.6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484</v>
      </c>
      <c r="AL11" s="1118"/>
      <c r="AM11" s="1118"/>
      <c r="AN11" s="1119"/>
      <c r="AO11" s="272">
        <v>28185</v>
      </c>
      <c r="AP11" s="272">
        <v>485</v>
      </c>
      <c r="AQ11" s="273">
        <v>1262</v>
      </c>
      <c r="AR11" s="274">
        <v>-61.6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485</v>
      </c>
      <c r="AL12" s="1118"/>
      <c r="AM12" s="1118"/>
      <c r="AN12" s="1119"/>
      <c r="AO12" s="272" t="s">
        <v>486</v>
      </c>
      <c r="AP12" s="272" t="s">
        <v>486</v>
      </c>
      <c r="AQ12" s="273">
        <v>10</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487</v>
      </c>
      <c r="AL13" s="1118"/>
      <c r="AM13" s="1118"/>
      <c r="AN13" s="1119"/>
      <c r="AO13" s="272">
        <v>262349</v>
      </c>
      <c r="AP13" s="272">
        <v>4512</v>
      </c>
      <c r="AQ13" s="273">
        <v>3257</v>
      </c>
      <c r="AR13" s="274">
        <v>38.5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488</v>
      </c>
      <c r="AL14" s="1118"/>
      <c r="AM14" s="1118"/>
      <c r="AN14" s="1119"/>
      <c r="AO14" s="272">
        <v>40013</v>
      </c>
      <c r="AP14" s="272">
        <v>688</v>
      </c>
      <c r="AQ14" s="273">
        <v>1617</v>
      </c>
      <c r="AR14" s="274">
        <v>-57.5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489</v>
      </c>
      <c r="AL15" s="1121"/>
      <c r="AM15" s="1121"/>
      <c r="AN15" s="1122"/>
      <c r="AO15" s="272">
        <v>-564216</v>
      </c>
      <c r="AP15" s="272">
        <v>-9704</v>
      </c>
      <c r="AQ15" s="273">
        <v>-3947</v>
      </c>
      <c r="AR15" s="274">
        <v>145.9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177</v>
      </c>
      <c r="AL16" s="1121"/>
      <c r="AM16" s="1121"/>
      <c r="AN16" s="1122"/>
      <c r="AO16" s="272">
        <v>5343903</v>
      </c>
      <c r="AP16" s="272">
        <v>91906</v>
      </c>
      <c r="AQ16" s="273">
        <v>80912</v>
      </c>
      <c r="AR16" s="274">
        <v>13.6</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494</v>
      </c>
      <c r="AL21" s="1124"/>
      <c r="AM21" s="1124"/>
      <c r="AN21" s="1125"/>
      <c r="AO21" s="285">
        <v>6.43</v>
      </c>
      <c r="AP21" s="286">
        <v>6.71</v>
      </c>
      <c r="AQ21" s="287">
        <v>-0.28000000000000003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495</v>
      </c>
      <c r="AL22" s="1124"/>
      <c r="AM22" s="1124"/>
      <c r="AN22" s="1125"/>
      <c r="AO22" s="290">
        <v>95.3</v>
      </c>
      <c r="AP22" s="291">
        <v>98.3</v>
      </c>
      <c r="AQ22" s="292">
        <v>-3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4" t="s">
        <v>496</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ht="13.2" x14ac:dyDescent="0.2">
      <c r="A27" s="297"/>
      <c r="AO27" s="250"/>
      <c r="AP27" s="250"/>
      <c r="AQ27" s="250"/>
      <c r="AR27" s="250"/>
      <c r="AS27" s="250"/>
      <c r="AT27" s="250"/>
    </row>
    <row r="28" spans="1:46" ht="16.2"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477</v>
      </c>
      <c r="AP30" s="260"/>
      <c r="AQ30" s="261" t="s">
        <v>478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499</v>
      </c>
      <c r="AL32" s="1132"/>
      <c r="AM32" s="1132"/>
      <c r="AN32" s="1133"/>
      <c r="AO32" s="300">
        <v>2405912</v>
      </c>
      <c r="AP32" s="300">
        <v>41378</v>
      </c>
      <c r="AQ32" s="301">
        <v>34344</v>
      </c>
      <c r="AR32" s="302">
        <v>20.5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500</v>
      </c>
      <c r="AL33" s="1132"/>
      <c r="AM33" s="1132"/>
      <c r="AN33" s="1133"/>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501</v>
      </c>
      <c r="AL34" s="1132"/>
      <c r="AM34" s="1132"/>
      <c r="AN34" s="1133"/>
      <c r="AO34" s="300" t="s">
        <v>486</v>
      </c>
      <c r="AP34" s="300" t="s">
        <v>486</v>
      </c>
      <c r="AQ34" s="301">
        <v>3</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502</v>
      </c>
      <c r="AL35" s="1132"/>
      <c r="AM35" s="1132"/>
      <c r="AN35" s="1133"/>
      <c r="AO35" s="300">
        <v>237735</v>
      </c>
      <c r="AP35" s="300">
        <v>4089</v>
      </c>
      <c r="AQ35" s="301">
        <v>7806</v>
      </c>
      <c r="AR35" s="302">
        <v>-47.6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503</v>
      </c>
      <c r="AL36" s="1132"/>
      <c r="AM36" s="1132"/>
      <c r="AN36" s="1133"/>
      <c r="AO36" s="300">
        <v>158948</v>
      </c>
      <c r="AP36" s="300">
        <v>2734</v>
      </c>
      <c r="AQ36" s="301">
        <v>1690</v>
      </c>
      <c r="AR36" s="302">
        <v>61.8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504</v>
      </c>
      <c r="AL37" s="1132"/>
      <c r="AM37" s="1132"/>
      <c r="AN37" s="1133"/>
      <c r="AO37" s="300" t="s">
        <v>486</v>
      </c>
      <c r="AP37" s="300" t="s">
        <v>486</v>
      </c>
      <c r="AQ37" s="301">
        <v>666</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505</v>
      </c>
      <c r="AL38" s="1135"/>
      <c r="AM38" s="1135"/>
      <c r="AN38" s="1136"/>
      <c r="AO38" s="303">
        <v>282</v>
      </c>
      <c r="AP38" s="303">
        <v>5</v>
      </c>
      <c r="AQ38" s="304">
        <v>3</v>
      </c>
      <c r="AR38" s="292">
        <v>66.7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506</v>
      </c>
      <c r="AL39" s="1135"/>
      <c r="AM39" s="1135"/>
      <c r="AN39" s="1136"/>
      <c r="AO39" s="300">
        <v>-441419</v>
      </c>
      <c r="AP39" s="300">
        <v>-7592</v>
      </c>
      <c r="AQ39" s="301">
        <v>-5822</v>
      </c>
      <c r="AR39" s="302">
        <v>30.4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507</v>
      </c>
      <c r="AL40" s="1132"/>
      <c r="AM40" s="1132"/>
      <c r="AN40" s="1133"/>
      <c r="AO40" s="300">
        <v>-1423038</v>
      </c>
      <c r="AP40" s="300">
        <v>-24474</v>
      </c>
      <c r="AQ40" s="301">
        <v>-26710</v>
      </c>
      <c r="AR40" s="302">
        <v>-8.4</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287</v>
      </c>
      <c r="AL41" s="1138"/>
      <c r="AM41" s="1138"/>
      <c r="AN41" s="1139"/>
      <c r="AO41" s="300">
        <v>938420</v>
      </c>
      <c r="AP41" s="300">
        <v>16139</v>
      </c>
      <c r="AQ41" s="301">
        <v>11979</v>
      </c>
      <c r="AR41" s="302">
        <v>34.700000000000003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477</v>
      </c>
      <c r="AN49" s="1128" t="s">
        <v>510</v>
      </c>
      <c r="AO49" s="1129"/>
      <c r="AP49" s="1129"/>
      <c r="AQ49" s="1129"/>
      <c r="AR49" s="1130"/>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511</v>
      </c>
      <c r="AO50" s="317" t="s">
        <v>512</v>
      </c>
      <c r="AP50" s="318" t="s">
        <v>513</v>
      </c>
      <c r="AQ50" s="319" t="s">
        <v>514</v>
      </c>
      <c r="AR50" s="320" t="s">
        <v>515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714790</v>
      </c>
      <c r="AN51" s="322">
        <v>11689</v>
      </c>
      <c r="AO51" s="323">
        <v>-42.6</v>
      </c>
      <c r="AP51" s="324">
        <v>45483</v>
      </c>
      <c r="AQ51" s="325">
        <v>-0.2</v>
      </c>
      <c r="AR51" s="326">
        <v>-42.4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372351</v>
      </c>
      <c r="AN52" s="330">
        <v>6089</v>
      </c>
      <c r="AO52" s="331">
        <v>-38.1</v>
      </c>
      <c r="AP52" s="332">
        <v>24241</v>
      </c>
      <c r="AQ52" s="333">
        <v>0.4</v>
      </c>
      <c r="AR52" s="334">
        <v>-38.5</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498790</v>
      </c>
      <c r="AN53" s="322">
        <v>8269</v>
      </c>
      <c r="AO53" s="323">
        <v>-29.3</v>
      </c>
      <c r="AP53" s="324">
        <v>45945</v>
      </c>
      <c r="AQ53" s="325">
        <v>1</v>
      </c>
      <c r="AR53" s="326">
        <v>-30.3</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331108</v>
      </c>
      <c r="AN54" s="330">
        <v>5489</v>
      </c>
      <c r="AO54" s="331">
        <v>-9.9</v>
      </c>
      <c r="AP54" s="332">
        <v>25180</v>
      </c>
      <c r="AQ54" s="333">
        <v>3.9</v>
      </c>
      <c r="AR54" s="334">
        <v>-13.8</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710756</v>
      </c>
      <c r="AN55" s="322">
        <v>11918</v>
      </c>
      <c r="AO55" s="323">
        <v>44.1</v>
      </c>
      <c r="AP55" s="324">
        <v>44475</v>
      </c>
      <c r="AQ55" s="325">
        <v>-3.2</v>
      </c>
      <c r="AR55" s="326">
        <v>47.3</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382607</v>
      </c>
      <c r="AN56" s="330">
        <v>6416</v>
      </c>
      <c r="AO56" s="331">
        <v>16.899999999999999</v>
      </c>
      <c r="AP56" s="332">
        <v>24780</v>
      </c>
      <c r="AQ56" s="333">
        <v>-1.6</v>
      </c>
      <c r="AR56" s="334">
        <v>18.5</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1461786</v>
      </c>
      <c r="AN57" s="322">
        <v>24865</v>
      </c>
      <c r="AO57" s="323">
        <v>108.6</v>
      </c>
      <c r="AP57" s="324">
        <v>45982</v>
      </c>
      <c r="AQ57" s="325">
        <v>3.4</v>
      </c>
      <c r="AR57" s="326">
        <v>105.2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559153</v>
      </c>
      <c r="AN58" s="330">
        <v>9511</v>
      </c>
      <c r="AO58" s="331">
        <v>48.2</v>
      </c>
      <c r="AP58" s="332">
        <v>25583</v>
      </c>
      <c r="AQ58" s="333">
        <v>3.2</v>
      </c>
      <c r="AR58" s="334">
        <v>45</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1269691</v>
      </c>
      <c r="AN59" s="322">
        <v>21837</v>
      </c>
      <c r="AO59" s="323">
        <v>-12.2</v>
      </c>
      <c r="AP59" s="324">
        <v>50538</v>
      </c>
      <c r="AQ59" s="325">
        <v>9.9</v>
      </c>
      <c r="AR59" s="326">
        <v>-22.1</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551792</v>
      </c>
      <c r="AN60" s="330">
        <v>9490</v>
      </c>
      <c r="AO60" s="331">
        <v>-0.2</v>
      </c>
      <c r="AP60" s="332">
        <v>29053</v>
      </c>
      <c r="AQ60" s="333">
        <v>13.6</v>
      </c>
      <c r="AR60" s="334">
        <v>-13.8</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931163</v>
      </c>
      <c r="AN61" s="337">
        <v>15716</v>
      </c>
      <c r="AO61" s="338">
        <v>13.7</v>
      </c>
      <c r="AP61" s="339">
        <v>46485</v>
      </c>
      <c r="AQ61" s="340">
        <v>2.2000000000000002</v>
      </c>
      <c r="AR61" s="326">
        <v>11.5</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439402</v>
      </c>
      <c r="AN62" s="330">
        <v>7399</v>
      </c>
      <c r="AO62" s="331">
        <v>3.4</v>
      </c>
      <c r="AP62" s="332">
        <v>25767</v>
      </c>
      <c r="AQ62" s="333">
        <v>3.9</v>
      </c>
      <c r="AR62" s="334">
        <v>-0.5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8O8Yc8ZI0DRII2yNwhRuFZbFKbVUJXA9efyvBr1PtLQ2+OlSwHNSsWm9QWo4PzfBR9/tb0Ur2l4W3w8VFLPOug==" saltValue="407s/bTb8SeHgRRwpfenb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e+DSpcFEGeH7DvZky1KTNFWyKHHjVBNZ+qytbeRG4Hg5/pzq0eTcIqFjnFxqX0eNtWkkFjjUo6ZpEhoTsNu0ag==" saltValue="0dhwIVi+m/CZxEBr89kr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WhzEUbv8+1KnH/phWylNRgXWGIW+YRZ5M8X42+OkMlYF4Z4uF1vH6QGP/k57VC1VtKZVBorC8MxFwUpviHnk4A==" saltValue="+LT/s93FDZEsMLndqYgd+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40" t="s">
        <v>3</v>
      </c>
      <c r="D47" s="1140"/>
      <c r="E47" s="1141"/>
      <c r="F47" s="11">
        <v>7.2</v>
      </c>
      <c r="G47" s="12">
        <v>9.0299999999999994</v>
      </c>
      <c r="H47" s="12">
        <v>10.93</v>
      </c>
      <c r="I47" s="12">
        <v>13.5</v>
      </c>
      <c r="J47" s="13">
        <v>11.9</v>
      </c>
    </row>
    <row r="48" spans="2:10" ht="57.75" customHeight="1" x14ac:dyDescent="0.2">
      <c r="B48" s="14"/>
      <c r="C48" s="1142" t="s">
        <v>4</v>
      </c>
      <c r="D48" s="1142"/>
      <c r="E48" s="1143"/>
      <c r="F48" s="15">
        <v>2.82</v>
      </c>
      <c r="G48" s="16">
        <v>4.9000000000000004</v>
      </c>
      <c r="H48" s="16">
        <v>4.08</v>
      </c>
      <c r="I48" s="16">
        <v>0.12</v>
      </c>
      <c r="J48" s="17">
        <v>2.15</v>
      </c>
    </row>
    <row r="49" spans="2:10" ht="57.75" customHeight="1" thickBot="1" x14ac:dyDescent="0.25">
      <c r="B49" s="18"/>
      <c r="C49" s="1144" t="s">
        <v>5</v>
      </c>
      <c r="D49" s="1144"/>
      <c r="E49" s="1145"/>
      <c r="F49" s="19">
        <v>2.6</v>
      </c>
      <c r="G49" s="20">
        <v>4.46</v>
      </c>
      <c r="H49" s="20">
        <v>2.0699999999999998</v>
      </c>
      <c r="I49" s="20" t="s">
        <v>529</v>
      </c>
      <c r="J49" s="21">
        <v>0.7</v>
      </c>
    </row>
    <row r="50" spans="2:10" ht="13.2" x14ac:dyDescent="0.2"/>
  </sheetData>
  <sheetProtection algorithmName="SHA-512" hashValue="0rx5N+GYeBgoDRQ9DSYJ9S3JhALT2hEo/N2/Rx0eADaoW6GwtFJ+s+3F7mt+RNMz7JzqrTxCPvlFZrk1a0iYoA==" saltValue="/DyVFvapa5aAkfQewK6k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大山　拓郎</cp:lastModifiedBy>
  <cp:lastPrinted>2026-03-10T02:01:29Z</cp:lastPrinted>
  <dcterms:created xsi:type="dcterms:W3CDTF">2026-02-23T07:42:29Z</dcterms:created>
  <dcterms:modified xsi:type="dcterms:W3CDTF">2026-03-12T08:31:22Z</dcterms:modified>
  <cp:category/>
</cp:coreProperties>
</file>