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42 河南町○【藤川】◎\"/>
    </mc:Choice>
  </mc:AlternateContent>
  <xr:revisionPtr revIDLastSave="0" documentId="13_ncr:1_{B0FB6A52-2B8A-4425-92B4-75ADF925AD22}" xr6:coauthVersionLast="47" xr6:coauthVersionMax="47" xr10:uidLastSave="{00000000-0000-0000-0000-000000000000}"/>
  <workbookProtection workbookAlgorithmName="SHA-512" workbookHashValue="9+oBWZ85RXq2HRy8fWw5F5CN4yi6DOTxE95V2jHVOX7YFFJK7SpgAJg1ThCIGy7SbdmGV+vViko19SPeYF031g==" workbookSaltValue="aeSgP+EPOIQiHdPU5eHIq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<sst xmlns="http://schemas.openxmlformats.org/spreadsheetml/2006/main" count="236" uniqueCount="116">
  <si>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</si>
  <si>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</si>
  <si>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</si>
  <si>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</si>
  <si>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</si>
  <si>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</si>
  <si>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</si>
  <si>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</si>
  <si>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</si>
  <si>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</si>
  <si>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</si>
  <si>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</si>
  <si>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</si>
  <si>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</si>
  <si>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</si>
  <si>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</si>
  <si>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</si>
  <si>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</si>
  <si>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</si>
  <si>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</si>
  <si>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</si>
  <si>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</si>
  <si>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</si>
  <si>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</si>
  <si>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</si>
  <si>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</si>
  <si>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</si>
  <si>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</si>
  <si>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</si>
  <si>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</si>
  <si>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</si>
  <si>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</si>
  <si>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</si>
  <si>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</si>
  <si>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</si>
  <si>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</si>
  <si>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</si>
  <si>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</si>
  <si>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</si>
  <si>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</si>
  <si>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</si>
  <si>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</si>
  <si>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</si>
  <si>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</si>
  <si>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</si>
  <si>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</si>
  <si>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</si>
  <si>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</si>
  <si>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</si>
  <si>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</si>
  <si>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</si>
  <si>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</si>
  <si>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</si>
  <si>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</si>
  <si>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</si>
  <si>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</si>
  <si>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</si>
  <si>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</si>
  <si>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</si>
  <si>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</si>
  <si>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</si>
  <si>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</si>
  <si>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</si>
  <si>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</si>
  <si>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</si>
  <si>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</si>
  <si>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</si>
  <si>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</si>
  <si>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</si>
  <si>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</si>
  <si>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</si>
  <si>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</si>
  <si>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</si>
  <si>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</si>
  <si>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</si>
  <si>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</si>
  <si>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</si>
  <si>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</si>
  <si>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</si>
  <si>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</si>
  <si>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</si>
  <si>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</si>
  <si>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</si>
  <si>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</si>
  <si>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</si>
  <si>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</si>
  <si>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</si>
  <si>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</si>
  <si>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</si>
  <si>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</si>
  <si>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</si>
  <si>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</si>
  <si>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</si>
  <si>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</si>
  <si>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</si>
  <si>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</si>
  <si>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</si>
  <si>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</si>
  <si>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</si>
  <si>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</si>
  <si>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</si>
  <si>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</si>
  <si>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</si>
  <si>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</si>
  <si>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</si>
  <si>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</si>
  <si>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</si>
  <si>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</si>
  <si>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</si>
  <si>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</si>
  <si>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</si>
  <si>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</si>
  <si>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</si>
  <si>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・令和6年度の経常収支比率は100％に近い値であるが、収支不足を補うために一般会計からの繰入金を受け入れていることが主な要因である。
・流動比率について、過去に実施した下水道整備の投資に対する企業債の返還が大きいことが、類似団体平均値より低い要因である。令和6年度は前年度に比して約15%増加しているのは、未払金の増加による年度末現金の増加に伴うものである。
・企業債残高対事業規模比率は、グラフでは2561.93%となっているが、令和8年1月末日精査の結果本来の値は1411.43%である。理由としては、計上すべき数値の違算によるものである。類似団体平均値より高い数値であるが、新規下水道事業整備箇所の減少に伴い、企業債の新規発行が抑制されるので、今後は減少していく見通しである。
・経費回収率は資本費の増加に伴い減少している。使用料収入の増減の影響もあり、70%前後で推移すると考えられるため、使用料の改定を考えていく必要がある。
・汚水処理原価は、本町の下水道は独自の終末処理場を持たない流域関連公共下水道のため、類似団体平均値より低い数値となっている。
・施設利用率について、本町は単独の処理場を持たないため、対象はない。
・水洗化率は、供用開始地区の水洗化促進に伴い、類似団体平均値と比較して高い数値となっている。</t>
    <rPh sb="144" eb="146">
      <t>ゾウカ</t>
    </rPh>
    <rPh sb="157" eb="159">
      <t>ゾウカ</t>
    </rPh>
    <rPh sb="168" eb="170">
      <t>ゾウカ</t>
    </rPh>
    <rPh sb="353" eb="355">
      <t>ゾウカ</t>
    </rPh>
    <rPh sb="358" eb="360">
      <t>ゲンショウ</t>
    </rPh>
    <phoneticPr fontId="4"/>
  </si>
  <si>
    <t>・有形固定資産減価償却率は、類似団体平均値と比べて低い数値となっている。これは平成31年度より公営企業会計を導入していることから、減価償却類計額を6年分のみ計上しているからであり、今後は下水道施設の老朽化に伴い、上昇する見込みである。
・管渠改善率について、本町の特定環境保全公共下水道は平成9年度に供用開始後、約25年経過しているが、法定耐用年数が近づくまで時間があり、管渠改善については実施していない。</t>
    <phoneticPr fontId="4"/>
  </si>
  <si>
    <t>・本町の下水道整備は概成に近付いており、既存の管渠施設については相当年数が経過している。老朽化する下水道施設については今後も、調査・点検・更新を行っていく。
・下水道事業経営は、流動比率が類似団体平均値を下回っていることから分かるように、令和6年度においても現金の確保に苦慮し、年度末には一時借入金で対応した。令和7年度についても同様の傾向となることが予想される。こうした状況においても、安定した経営を継続していくため、令和7年度に改定予定の下水道経営戦略を基に、経営の効率化を進めていく。</t>
    <rPh sb="216" eb="220">
      <t>カイテイヨテイ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</si>
</sst>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AB-46E0-A691-C4B5571659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53AB-46E0-A691-C4B5571659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7A-4D42-8F08-B26CBC3E83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4A7A-4D42-8F08-B26CBC3E83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91.62</c:v>
                </c:pt>
                <c:pt idx="1">
                  <c:v>94</c:v>
                </c:pt>
                <c:pt idx="2">
                  <c:v>92.15</c:v>
                </c:pt>
                <c:pt idx="3">
                  <c:v>88.91</c:v>
                </c:pt>
                <c:pt idx="4">
                  <c:v>90.77</c:v>
                </c:pt>
              </c:numCache>
            </c:numRef>
          </c:val>
          <c:extLst>
            <c:ext xmlns:c16="http://schemas.microsoft.com/office/drawing/2014/chart" uri="{C3380CC4-5D6E-409C-BE32-E72D297353CC}">
              <c16:uniqueId val="{00000000-19A2-4381-A0DA-A9D62866F3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9A2-4381-A0DA-A9D62866F3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97.52</c:v>
                </c:pt>
                <c:pt idx="1">
                  <c:v>99.93</c:v>
                </c:pt>
                <c:pt idx="2">
                  <c:v>102.22</c:v>
                </c:pt>
                <c:pt idx="3">
                  <c:v>99.33</c:v>
                </c:pt>
                <c:pt idx="4">
                  <c:v>99.95</c:v>
                </c:pt>
              </c:numCache>
            </c:numRef>
          </c:val>
          <c:extLst>
            <c:ext xmlns:c16="http://schemas.microsoft.com/office/drawing/2014/chart" uri="{C3380CC4-5D6E-409C-BE32-E72D297353CC}">
              <c16:uniqueId val="{00000000-7A07-4ED1-832F-2444E92FD2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A07-4ED1-832F-2444E92FD2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6.26</c:v>
                </c:pt>
                <c:pt idx="1">
                  <c:v>9.1</c:v>
                </c:pt>
                <c:pt idx="2">
                  <c:v>11.95</c:v>
                </c:pt>
                <c:pt idx="3">
                  <c:v>14.99</c:v>
                </c:pt>
                <c:pt idx="4">
                  <c:v>17.95</c:v>
                </c:pt>
              </c:numCache>
            </c:numRef>
          </c:val>
          <c:extLst>
            <c:ext xmlns:c16="http://schemas.microsoft.com/office/drawing/2014/chart" uri="{C3380CC4-5D6E-409C-BE32-E72D297353CC}">
              <c16:uniqueId val="{00000000-5848-4106-8B94-50A41DF38D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848-4106-8B94-50A41DF38D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38-49B4-9431-D4EB5FC3F3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D38-49B4-9431-D4EB5FC3F3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2.5</c:v>
                </c:pt>
                <c:pt idx="1">
                  <c:v>2.84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6A3-494A-94C2-E2454EB83A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6A3-494A-94C2-E2454EB83A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6.53</c:v>
                </c:pt>
                <c:pt idx="1">
                  <c:v>37.56</c:v>
                </c:pt>
                <c:pt idx="2">
                  <c:v>34.51</c:v>
                </c:pt>
                <c:pt idx="3">
                  <c:v>13.39</c:v>
                </c:pt>
                <c:pt idx="4">
                  <c:v>28.89</c:v>
                </c:pt>
              </c:numCache>
            </c:numRef>
          </c:val>
          <c:extLst>
            <c:ext xmlns:c16="http://schemas.microsoft.com/office/drawing/2014/chart" uri="{C3380CC4-5D6E-409C-BE32-E72D297353CC}">
              <c16:uniqueId val="{00000000-8D0E-497A-A46C-D6F67BA880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D0E-497A-A46C-D6F67BA880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3710.85</c:v>
                </c:pt>
                <c:pt idx="1">
                  <c:v>3272.58</c:v>
                </c:pt>
                <c:pt idx="2">
                  <c:v>2970.42</c:v>
                </c:pt>
                <c:pt idx="3">
                  <c:v>2226.39</c:v>
                </c:pt>
                <c:pt idx="4">
                  <c:v>2561.9299999999998</c:v>
                </c:pt>
              </c:numCache>
            </c:numRef>
          </c:val>
          <c:extLst>
            <c:ext xmlns:c16="http://schemas.microsoft.com/office/drawing/2014/chart" uri="{C3380CC4-5D6E-409C-BE32-E72D297353CC}">
              <c16:uniqueId val="{00000000-2AE7-49DD-821B-48C17D4314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2AE7-49DD-821B-48C17D4314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61.68</c:v>
                </c:pt>
                <c:pt idx="1">
                  <c:v>56.52</c:v>
                </c:pt>
                <c:pt idx="2">
                  <c:v>69.319999999999993</c:v>
                </c:pt>
                <c:pt idx="3">
                  <c:v>70.349999999999994</c:v>
                </c:pt>
                <c:pt idx="4">
                  <c:v>59.98</c:v>
                </c:pt>
              </c:numCache>
            </c:numRef>
          </c:val>
          <c:extLst>
            <c:ext xmlns:c16="http://schemas.microsoft.com/office/drawing/2014/chart" uri="{C3380CC4-5D6E-409C-BE32-E72D297353CC}">
              <c16:uniqueId val="{00000000-01B6-4244-8061-72B1357180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01B6-4244-8061-72B1357180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170.94</c:v>
                </c:pt>
                <c:pt idx="2">
                  <c:v>149.81</c:v>
                </c:pt>
                <c:pt idx="3">
                  <c:v>144.21</c:v>
                </c:pt>
                <c:pt idx="4">
                  <c:v>149.94</c:v>
                </c:pt>
              </c:numCache>
            </c:numRef>
          </c:val>
          <c:extLst>
            <c:ext xmlns:c16="http://schemas.microsoft.com/office/drawing/2014/chart" uri="{C3380CC4-5D6E-409C-BE32-E72D297353CC}">
              <c16:uniqueId val="{00000000-AEE4-46AD-9771-791BE020FA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EE4-46AD-9771-791BE020FA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大阪府　河南町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D2</v>
      </c>
      <c r="X8" s="58"/>
      <c r="Y8" s="58"/>
      <c r="Z8" s="58"/>
      <c r="AA8" s="58"/>
      <c r="AB8" s="58"/>
      <c r="AC8" s="58"/>
      <c r="AD8" s="59" t="str">
        <f>データ!$M$6</f>
        <v>非設置</v>
      </c>
      <c r="AE8" s="59"/>
      <c r="AF8" s="59"/>
      <c r="AG8" s="59"/>
      <c r="AH8" s="59"/>
      <c r="AI8" s="59"/>
      <c r="AJ8" s="59"/>
      <c r="AK8" s="3"/>
      <c r="AL8" s="39">
        <f>データ!S6</f>
        <v>14556</v>
      </c>
      <c r="AM8" s="39"/>
      <c r="AN8" s="39"/>
      <c r="AO8" s="39"/>
      <c r="AP8" s="39"/>
      <c r="AQ8" s="39"/>
      <c r="AR8" s="39"/>
      <c r="AS8" s="39"/>
      <c r="AT8" s="38">
        <f>データ!T6</f>
        <v>25.26</v>
      </c>
      <c r="AU8" s="38"/>
      <c r="AV8" s="38"/>
      <c r="AW8" s="38"/>
      <c r="AX8" s="38"/>
      <c r="AY8" s="38"/>
      <c r="AZ8" s="38"/>
      <c r="BA8" s="38"/>
      <c r="BB8" s="38">
        <f>データ!U6</f>
        <v>576.25</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42.15</v>
      </c>
      <c r="J10" s="38"/>
      <c r="K10" s="38"/>
      <c r="L10" s="38"/>
      <c r="M10" s="38"/>
      <c r="N10" s="38"/>
      <c r="O10" s="38"/>
      <c r="P10" s="38">
        <f>データ!P6</f>
        <v>11.82</v>
      </c>
      <c r="Q10" s="38"/>
      <c r="R10" s="38"/>
      <c r="S10" s="38"/>
      <c r="T10" s="38"/>
      <c r="U10" s="38"/>
      <c r="V10" s="38"/>
      <c r="W10" s="38">
        <f>データ!Q6</f>
        <v>95.16</v>
      </c>
      <c r="X10" s="38"/>
      <c r="Y10" s="38"/>
      <c r="Z10" s="38"/>
      <c r="AA10" s="38"/>
      <c r="AB10" s="38"/>
      <c r="AC10" s="38"/>
      <c r="AD10" s="39">
        <f>データ!R6</f>
        <v>1826</v>
      </c>
      <c r="AE10" s="39"/>
      <c r="AF10" s="39"/>
      <c r="AG10" s="39"/>
      <c r="AH10" s="39"/>
      <c r="AI10" s="39"/>
      <c r="AJ10" s="39"/>
      <c r="AK10" s="2"/>
      <c r="AL10" s="39">
        <f>データ!V6</f>
        <v>1711</v>
      </c>
      <c r="AM10" s="39"/>
      <c r="AN10" s="39"/>
      <c r="AO10" s="39"/>
      <c r="AP10" s="39"/>
      <c r="AQ10" s="39"/>
      <c r="AR10" s="39"/>
      <c r="AS10" s="39"/>
      <c r="AT10" s="38">
        <f>データ!W6</f>
        <v>0.52</v>
      </c>
      <c r="AU10" s="38"/>
      <c r="AV10" s="38"/>
      <c r="AW10" s="38"/>
      <c r="AX10" s="38"/>
      <c r="AY10" s="38"/>
      <c r="AZ10" s="38"/>
      <c r="BA10" s="38"/>
      <c r="BB10" s="38">
        <f>データ!X6</f>
        <v>3290.38</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BDAsi1uJ6M8hbzd9HTlzTAqsocUqpU37R1gzmCPSrwMzW7Lpm2LD3zdQ5cDBoGxuG6aYOKFc8D9ExDE842nIg==" saltValue="0ZSveqgoiF5cyUiF1e0o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273821</v>
      </c>
      <c r="D6" s="19">
        <f t="shared" si="3"/>
        <v>46</v>
      </c>
      <c r="E6" s="19">
        <f t="shared" si="3"/>
        <v>17</v>
      </c>
      <c r="F6" s="19">
        <f t="shared" si="3"/>
        <v>4</v>
      </c>
      <c r="G6" s="19">
        <f t="shared" si="3"/>
        <v>0</v>
      </c>
      <c r="H6" s="19" t="str">
        <f t="shared" si="3"/>
        <v>大阪府　河南町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42.15</v>
      </c>
      <c r="P6" s="20">
        <f t="shared" si="3"/>
        <v>11.82</v>
      </c>
      <c r="Q6" s="20">
        <f t="shared" si="3"/>
        <v>95.16</v>
      </c>
      <c r="R6" s="20">
        <f t="shared" si="3"/>
        <v>1826</v>
      </c>
      <c r="S6" s="20">
        <f t="shared" si="3"/>
        <v>14556</v>
      </c>
      <c r="T6" s="20">
        <f t="shared" si="3"/>
        <v>25.26</v>
      </c>
      <c r="U6" s="20">
        <f t="shared" si="3"/>
        <v>576.25</v>
      </c>
      <c r="V6" s="20">
        <f t="shared" si="3"/>
        <v>1711</v>
      </c>
      <c r="W6" s="20">
        <f t="shared" si="3"/>
        <v>0.52</v>
      </c>
      <c r="X6" s="20">
        <f t="shared" si="3"/>
        <v>3290.38</v>
      </c>
      <c r="Y6" s="21">
        <f>IF(Y7="",NA(),Y7)</f>
        <v>97.52</v>
      </c>
      <c r="Z6" s="21">
        <f t="shared" ref="Z6:AH6" si="4">IF(Z7="",NA(),Z7)</f>
        <v>99.93</v>
      </c>
      <c r="AA6" s="21">
        <f t="shared" si="4"/>
        <v>102.22</v>
      </c>
      <c r="AB6" s="21">
        <f t="shared" si="4"/>
        <v>99.33</v>
      </c>
      <c r="AC6" s="21">
        <f t="shared" si="4"/>
        <v>99.95</v>
      </c>
      <c r="AD6" s="21">
        <f t="shared" si="4"/>
        <v>105.78</v>
      </c>
      <c r="AE6" s="21">
        <f t="shared" si="4"/>
        <v>106.09</v>
      </c>
      <c r="AF6" s="21">
        <f t="shared" si="4"/>
        <v>106.44</v>
      </c>
      <c r="AG6" s="21">
        <f t="shared" si="4"/>
        <v>107.11</v>
      </c>
      <c r="AH6" s="21">
        <f t="shared" si="4"/>
        <v>106.38</v>
      </c>
      <c r="AI6" s="20" t="str">
        <f>IF(AI7="","",IF(AI7="-","【-】","【"&amp;SUBSTITUTE(TEXT(AI7,"#,##0.00"),"-","△")&amp;"】"))</f>
        <v>【105.07】</v>
      </c>
      <c r="AJ6" s="21">
        <f>IF(AJ7="",NA(),AJ7)</f>
        <v>2.5</v>
      </c>
      <c r="AK6" s="21">
        <f t="shared" ref="AK6:AS6" si="5">IF(AK7="",NA(),AK7)</f>
        <v>2.84</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6.53</v>
      </c>
      <c r="AV6" s="21">
        <f t="shared" ref="AV6:BD6" si="6">IF(AV7="",NA(),AV7)</f>
        <v>37.56</v>
      </c>
      <c r="AW6" s="21">
        <f t="shared" si="6"/>
        <v>34.51</v>
      </c>
      <c r="AX6" s="21">
        <f t="shared" si="6"/>
        <v>13.39</v>
      </c>
      <c r="AY6" s="21">
        <f t="shared" si="6"/>
        <v>28.89</v>
      </c>
      <c r="AZ6" s="21">
        <f t="shared" si="6"/>
        <v>44.24</v>
      </c>
      <c r="BA6" s="21">
        <f t="shared" si="6"/>
        <v>43.07</v>
      </c>
      <c r="BB6" s="21">
        <f t="shared" si="6"/>
        <v>45.42</v>
      </c>
      <c r="BC6" s="21">
        <f t="shared" si="6"/>
        <v>50.63</v>
      </c>
      <c r="BD6" s="21">
        <f t="shared" si="6"/>
        <v>53.28</v>
      </c>
      <c r="BE6" s="20" t="str">
        <f>IF(BE7="","",IF(BE7="-","【-】","【"&amp;SUBSTITUTE(TEXT(BE7,"#,##0.00"),"-","△")&amp;"】"))</f>
        <v>【50.90】</v>
      </c>
      <c r="BF6" s="21">
        <f>IF(BF7="",NA(),BF7)</f>
        <v>3710.85</v>
      </c>
      <c r="BG6" s="21">
        <f t="shared" ref="BG6:BO6" si="7">IF(BG7="",NA(),BG7)</f>
        <v>3272.58</v>
      </c>
      <c r="BH6" s="21">
        <f t="shared" si="7"/>
        <v>2970.42</v>
      </c>
      <c r="BI6" s="21">
        <f t="shared" si="7"/>
        <v>2226.39</v>
      </c>
      <c r="BJ6" s="21">
        <f t="shared" si="7"/>
        <v>2561.9299999999998</v>
      </c>
      <c r="BK6" s="21">
        <f t="shared" si="7"/>
        <v>1258.43</v>
      </c>
      <c r="BL6" s="21">
        <f t="shared" si="7"/>
        <v>1163.75</v>
      </c>
      <c r="BM6" s="21">
        <f t="shared" si="7"/>
        <v>1195.47</v>
      </c>
      <c r="BN6" s="21">
        <f t="shared" si="7"/>
        <v>1168.69</v>
      </c>
      <c r="BO6" s="21">
        <f t="shared" si="7"/>
        <v>1142.44</v>
      </c>
      <c r="BP6" s="20" t="str">
        <f>IF(BP7="","",IF(BP7="-","【-】","【"&amp;SUBSTITUTE(TEXT(BP7,"#,##0.00"),"-","△")&amp;"】"))</f>
        <v>【1,099.15】</v>
      </c>
      <c r="BQ6" s="21">
        <f>IF(BQ7="",NA(),BQ7)</f>
        <v>61.68</v>
      </c>
      <c r="BR6" s="21">
        <f t="shared" ref="BR6:BZ6" si="8">IF(BR7="",NA(),BR7)</f>
        <v>56.52</v>
      </c>
      <c r="BS6" s="21">
        <f t="shared" si="8"/>
        <v>69.319999999999993</v>
      </c>
      <c r="BT6" s="21">
        <f t="shared" si="8"/>
        <v>70.349999999999994</v>
      </c>
      <c r="BU6" s="21">
        <f t="shared" si="8"/>
        <v>59.98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170.94</v>
      </c>
      <c r="CD6" s="21">
        <f t="shared" si="9"/>
        <v>149.81</v>
      </c>
      <c r="CE6" s="21">
        <f t="shared" si="9"/>
        <v>144.21</v>
      </c>
      <c r="CF6" s="21">
        <f t="shared" si="9"/>
        <v>149.94</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91.62</v>
      </c>
      <c r="CY6" s="21">
        <f t="shared" ref="CY6:DG6" si="11">IF(CY7="",NA(),CY7)</f>
        <v>94</v>
      </c>
      <c r="CZ6" s="21">
        <f t="shared" si="11"/>
        <v>92.15</v>
      </c>
      <c r="DA6" s="21">
        <f t="shared" si="11"/>
        <v>88.91</v>
      </c>
      <c r="DB6" s="21">
        <f t="shared" si="11"/>
        <v>90.77</v>
      </c>
      <c r="DC6" s="21">
        <f t="shared" si="11"/>
        <v>84.19</v>
      </c>
      <c r="DD6" s="21">
        <f t="shared" si="11"/>
        <v>84.34</v>
      </c>
      <c r="DE6" s="21">
        <f t="shared" si="11"/>
        <v>84.34</v>
      </c>
      <c r="DF6" s="21">
        <f t="shared" si="11"/>
        <v>84.73</v>
      </c>
      <c r="DG6" s="21">
        <f t="shared" si="11"/>
        <v>84.21</v>
      </c>
      <c r="DH6" s="20" t="str">
        <f>IF(DH7="","",IF(DH7="-","【-】","【"&amp;SUBSTITUTE(TEXT(DH7,"#,##0.00"),"-","△")&amp;"】"))</f>
        <v>【86.31】</v>
      </c>
      <c r="DI6" s="21">
        <f>IF(DI7="",NA(),DI7)</f>
        <v>6.26</v>
      </c>
      <c r="DJ6" s="21">
        <f t="shared" ref="DJ6:DR6" si="12">IF(DJ7="",NA(),DJ7)</f>
        <v>9.1</v>
      </c>
      <c r="DK6" s="21">
        <f t="shared" si="12"/>
        <v>11.95</v>
      </c>
      <c r="DL6" s="21">
        <f t="shared" si="12"/>
        <v>14.99</v>
      </c>
      <c r="DM6" s="21">
        <f t="shared" si="12"/>
        <v>17.95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273821</v>
      </c>
      <c r="D7" s="23">
        <v>46</v>
      </c>
      <c r="E7" s="23">
        <v>17</v>
      </c>
      <c r="F7" s="23">
        <v>4</v>
      </c>
      <c r="G7" s="23">
        <v>0</v>
      </c>
      <c r="H7" s="23" t="s">
        <v>96</v>
      </c>
      <c r="I7" s="23" t="s">
        <v>97</v>
      </c>
      <c r="J7" s="23" t="s">
        <v>98</v>
      </c>
      <c r="K7" s="23" t="s">
        <v>99</v>
      </c>
      <c r="L7" s="23" t="s">
        <v>100</v>
      </c>
      <c r="M7" s="23" t="s">
        <v>101</v>
      </c>
      <c r="N7" s="24" t="s">
        <v>102</v>
      </c>
      <c r="O7" s="24">
        <v>42.15</v>
      </c>
      <c r="P7" s="24">
        <v>11.82</v>
      </c>
      <c r="Q7" s="24">
        <v>95.16</v>
      </c>
      <c r="R7" s="24">
        <v>1826</v>
      </c>
      <c r="S7" s="24">
        <v>14556</v>
      </c>
      <c r="T7" s="24">
        <v>25.26</v>
      </c>
      <c r="U7" s="24">
        <v>576.25</v>
      </c>
      <c r="V7" s="24">
        <v>1711</v>
      </c>
      <c r="W7" s="24">
        <v>0.52</v>
      </c>
      <c r="X7" s="24">
        <v>3290.38</v>
      </c>
      <c r="Y7" s="24">
        <v>97.52</v>
      </c>
      <c r="Z7" s="24">
        <v>99.93</v>
      </c>
      <c r="AA7" s="24">
        <v>102.22</v>
      </c>
      <c r="AB7" s="24">
        <v>99.33</v>
      </c>
      <c r="AC7" s="24">
        <v>99.95</v>
      </c>
      <c r="AD7" s="24">
        <v>105.78</v>
      </c>
      <c r="AE7" s="24">
        <v>106.09</v>
      </c>
      <c r="AF7" s="24">
        <v>106.44</v>
      </c>
      <c r="AG7" s="24">
        <v>107.11</v>
      </c>
      <c r="AH7" s="24">
        <v>106.38</v>
      </c>
      <c r="AI7" s="24">
        <v>105.07</v>
      </c>
      <c r="AJ7" s="24">
        <v>2.5</v>
      </c>
      <c r="AK7" s="24">
        <v>2.84</v>
      </c>
      <c r="AL7" s="24">
        <v>0</v>
      </c>
      <c r="AM7" s="24">
        <v>0</v>
      </c>
      <c r="AN7" s="24">
        <v>0</v>
      </c>
      <c r="AO7" s="24">
        <v>63.96</v>
      </c>
      <c r="AP7" s="24">
        <v>69.42</v>
      </c>
      <c r="AQ7" s="24">
        <v>72.86</v>
      </c>
      <c r="AR7" s="24">
        <v>69.540000000000006</v>
      </c>
      <c r="AS7" s="24">
        <v>70.63</v>
      </c>
      <c r="AT7" s="24">
        <v>63.54</v>
      </c>
      <c r="AU7" s="24">
        <v>6.53</v>
      </c>
      <c r="AV7" s="24">
        <v>37.56</v>
      </c>
      <c r="AW7" s="24">
        <v>34.51</v>
      </c>
      <c r="AX7" s="24">
        <v>13.39</v>
      </c>
      <c r="AY7" s="24">
        <v>28.89</v>
      </c>
      <c r="AZ7" s="24">
        <v>44.24</v>
      </c>
      <c r="BA7" s="24">
        <v>43.07</v>
      </c>
      <c r="BB7" s="24">
        <v>45.42</v>
      </c>
      <c r="BC7" s="24">
        <v>50.63</v>
      </c>
      <c r="BD7" s="24">
        <v>53.28</v>
      </c>
      <c r="BE7" s="24">
        <v>50.9</v>
      </c>
      <c r="BF7" s="24">
        <v>3710.85</v>
      </c>
      <c r="BG7" s="24">
        <v>3272.58</v>
      </c>
      <c r="BH7" s="24">
        <v>2970.42</v>
      </c>
      <c r="BI7" s="24">
        <v>2226.39</v>
      </c>
      <c r="BJ7" s="24">
        <v>2561.9299999999998</v>
      </c>
      <c r="BK7" s="24">
        <v>1258.43</v>
      </c>
      <c r="BL7" s="24">
        <v>1163.75</v>
      </c>
      <c r="BM7" s="24">
        <v>1195.47</v>
      </c>
      <c r="BN7" s="24">
        <v>1168.69</v>
      </c>
      <c r="BO7" s="24">
        <v>1142.44</v>
      </c>
      <c r="BP7" s="24">
        <v>1099.1500000000001</v>
      </c>
      <c r="BQ7" s="24">
        <v>61.68</v>
      </c>
      <c r="BR7" s="24">
        <v>56.52</v>
      </c>
      <c r="BS7" s="24">
        <v>69.319999999999993</v>
      </c>
      <c r="BT7" s="24">
        <v>70.349999999999994</v>
      </c>
      <c r="BU7" s="24">
        <v>59.98</v>
      </c>
      <c r="BV7" s="24">
        <v>73.36</v>
      </c>
      <c r="BW7" s="24">
        <v>72.599999999999994</v>
      </c>
      <c r="BX7" s="24">
        <v>69.430000000000007</v>
      </c>
      <c r="BY7" s="24">
        <v>70.709999999999994</v>
      </c>
      <c r="BZ7" s="24">
        <v>66.63</v>
      </c>
      <c r="CA7" s="24">
        <v>72.92</v>
      </c>
      <c r="CB7" s="24">
        <v>150</v>
      </c>
      <c r="CC7" s="24">
        <v>170.94</v>
      </c>
      <c r="CD7" s="24">
        <v>149.81</v>
      </c>
      <c r="CE7" s="24">
        <v>144.21</v>
      </c>
      <c r="CF7" s="24">
        <v>149.94</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91.62</v>
      </c>
      <c r="CY7" s="24">
        <v>94</v>
      </c>
      <c r="CZ7" s="24">
        <v>92.15</v>
      </c>
      <c r="DA7" s="24">
        <v>88.91</v>
      </c>
      <c r="DB7" s="24">
        <v>90.77</v>
      </c>
      <c r="DC7" s="24">
        <v>84.19</v>
      </c>
      <c r="DD7" s="24">
        <v>84.34</v>
      </c>
      <c r="DE7" s="24">
        <v>84.34</v>
      </c>
      <c r="DF7" s="24">
        <v>84.73</v>
      </c>
      <c r="DG7" s="24">
        <v>84.21</v>
      </c>
      <c r="DH7" s="24">
        <v>86.31</v>
      </c>
      <c r="DI7" s="24">
        <v>6.26</v>
      </c>
      <c r="DJ7" s="24">
        <v>9.1</v>
      </c>
      <c r="DK7" s="24">
        <v>11.95</v>
      </c>
      <c r="DL7" s="24">
        <v>14.99</v>
      </c>
      <c r="DM7" s="24">
        <v>17.95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藤川　裕司</cp:lastModifiedBy>
  <cp:lastPrinted>2026-02-18T03:06:47Z</cp:lastPrinted>
  <dcterms:created xsi:type="dcterms:W3CDTF">2025-12-23T06:12:41Z</dcterms:created>
  <dcterms:modified xsi:type="dcterms:W3CDTF">2026-02-18T03:07:00Z</dcterms:modified>
  <cp:category/>
</cp:coreProperties>
</file>