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3_団体回答\42 河南町○【藤川】◎\"/>
    </mc:Choice>
  </mc:AlternateContent>
  <xr:revisionPtr revIDLastSave="0" documentId="13_ncr:1_{CD29E671-45AB-4F58-9660-9FD911183B47}" xr6:coauthVersionLast="47" xr6:coauthVersionMax="47" xr10:uidLastSave="{00000000-0000-0000-0000-000000000000}"/>
  <workbookProtection workbookAlgorithmName="SHA-512" workbookHashValue="G/vWu+hHzjh1C2il1nW8JiTTdtF3sV+iiwAZVJu4XnMMyR1whM1dzN6jlMNboki6jQ45WVMX+iIQ01gS0Ufofw==" workbookSaltValue="tXLAiwhzSF+CxLXRgGVkd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<sst xmlns="http://schemas.openxmlformats.org/spreadsheetml/2006/main" count="236" uniqueCount="117">
  <si>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</si>
  <si>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</si>
  <si>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</si>
  <si>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</si>
  <si>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</si>
  <si>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</si>
  <si>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</si>
  <si>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</si>
  <si>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</si>
  <si>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</si>
  <si>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</si>
  <si>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</si>
  <si>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</si>
  <si>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</si>
  <si>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</si>
  <si>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</si>
  <si>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</si>
  <si>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</si>
  <si>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</si>
  <si>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</si>
  <si>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</si>
  <si>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</si>
  <si>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</si>
  <si>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</si>
  <si>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</si>
  <si>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</si>
  <si>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</si>
  <si>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</si>
  <si>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</si>
  <si>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</si>
  <si>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</si>
  <si>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</si>
  <si>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</si>
  <si>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</si>
  <si>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</si>
  <si>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</si>
  <si>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</si>
  <si>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</si>
  <si>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</si>
  <si>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</si>
  <si>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</si>
  <si>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</si>
  <si>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</si>
  <si>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</si>
  <si>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</si>
  <si>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</si>
  <si>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</si>
  <si>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</si>
  <si>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</si>
  <si>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</si>
  <si>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</si>
  <si>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</si>
  <si>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</si>
  <si>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</si>
  <si>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</si>
  <si>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</si>
  <si>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</si>
  <si>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</si>
  <si>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</si>
  <si>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</si>
  <si>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</si>
  <si>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</si>
  <si>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</si>
  <si>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</si>
  <si>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</si>
  <si>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</si>
  <si>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</si>
  <si>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</si>
  <si>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</si>
  <si>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</si>
  <si>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</si>
  <si>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</si>
  <si>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</si>
  <si>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</si>
  <si>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</si>
  <si>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</si>
  <si>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</si>
  <si>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</si>
  <si>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</si>
  <si>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</si>
  <si>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</si>
  <si>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</si>
  <si>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</si>
  <si>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</si>
  <si>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</si>
  <si>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</si>
  <si>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</si>
  <si>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</si>
  <si>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</si>
  <si>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</si>
  <si>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</si>
  <si>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</si>
  <si>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</si>
  <si>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</si>
  <si>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</si>
  <si>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</si>
  <si>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河南町</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</si>
  <si>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</si>
  <si>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</si>
  <si>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</si>
  <si>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</si>
  <si>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</si>
  <si>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</si>
  <si>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</si>
  <si>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</si>
  <si>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</si>
  <si>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</si>
  <si>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</si>
  <si>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</si>
  <si>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</si>
  <si>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</si>
  <si>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</si>
  <si>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</si>
  <si>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</si>
  <si>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・令和6年度の経常収支比率は100％に近い値であるが、収支不足を補うために一般会計からの繰入金を受け入れていることが主な要因である。
・累積欠損金比率は発生していない。
・流動比率について、過去に実施した下水道整備の投資に対する企業債の返還が大きいことが、類似団体平均値より低い要因である。令和5年度、令和6年度は過年度より増加しているが、未払金の増加による年度末現金の増加に伴うものである。
・企業債残高対事業規模比率は、グラフでは711.95%となっているが、令和8年1月末日精査の結果、本来の値は1076.47%である。理由としては、計上すべき数値の違算によるものである。類似団体平均値より高い数値であるが、新規下水道事業整備箇所の減少に伴い、企業債の新規発行が抑制されるので、今後は減少していく見通しである。
・経費回収率は類似団体平均値より低い数値であり、使用料の改定を考えていく必要がある。
・汚水処理原価は、本町の下水道は独自の終末処理場を持たない流域関連公共下水道のため、類似団体平均値より低い数値となっている。
・施設利用率について、本町は単独の処理場を持たないため、対象はない。
・水洗化率は、供用開始地区の水洗化促進に伴い、類似団体平均値と比較して高い数値となっている。</t>
    <rPh sb="151" eb="153">
      <t>レイワ</t>
    </rPh>
    <rPh sb="154" eb="156">
      <t>ネンド</t>
    </rPh>
    <phoneticPr fontId="4"/>
  </si>
  <si>
    <t>・有形固定資産減価償却率は、類似団体平均値と比べて低い数値となっている。これは平成31年度より公営企業会計を導入していることから、減価償却類計額を6年分のみ計上しているからであり、今後は下水道施設の老朽化に伴い、上昇する見込みである。
・管渠老朽化率は、受贈財産の管渠において、耐用年数を経過した箇所が出てきたことにより上昇したものである。
・管渠改善率は、長寿命化計画の終了に伴い、類似団体平均値より低い数値となっている。</t>
    <rPh sb="119" eb="121">
      <t>カンキョ</t>
    </rPh>
    <rPh sb="121" eb="124">
      <t>ロウキュウカ</t>
    </rPh>
    <rPh sb="124" eb="125">
      <t>リツ</t>
    </rPh>
    <rPh sb="127" eb="129">
      <t>ジュゾウ</t>
    </rPh>
    <rPh sb="129" eb="131">
      <t>ザイサン</t>
    </rPh>
    <rPh sb="132" eb="134">
      <t>カンキョ</t>
    </rPh>
    <rPh sb="139" eb="143">
      <t>タイヨウネンスウ</t>
    </rPh>
    <rPh sb="144" eb="146">
      <t>ケイカ</t>
    </rPh>
    <rPh sb="148" eb="150">
      <t>カショ</t>
    </rPh>
    <rPh sb="151" eb="152">
      <t>デ</t>
    </rPh>
    <rPh sb="160" eb="162">
      <t>ジョウショウ</t>
    </rPh>
    <phoneticPr fontId="4"/>
  </si>
  <si>
    <t>・本町の下水道整備は概成に近付いており、既存の管渠施設については相当年数が経過している。老朽化する下水道施設については今後も、調査・点検・更新を行っていく。
・下水道事業経営は、流動比率が類似団体平均値を下回っていることから分かるように、令和6年度においても現金の確保に苦慮し、年度末には一時借入金で対応した。令和7年度についても同様の傾向となることが予想される。こうした状況においても、安定した経営を継続していくため、令和7年度に改定予定の下水道経営戦略を基に、経営の効率化を進めていく。
　</t>
    <rPh sb="216" eb="218">
      <t>カイテイ</t>
    </rPh>
    <rPh sb="218" eb="220">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</si>
</sst>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c:v>
                </c:pt>
                <c:pt idx="1">
                  <c:v>0.02</c:v>
                </c:pt>
                <c:pt idx="2">
                  <c:v>0.04</c:v>
                </c:pt>
                <c:pt idx="3" formatCode="#,##0.00;&quot;△&quot;#,##0.00">
                  <c:v>0</c:v>
                </c:pt>
                <c:pt idx="4" formatCode="#,##0.00;&quot;△&quot;#,##0.00">
                  <c:v>0</c:v>
                </c:pt>
              </c:numCache>
            </c:numRef>
          </c:val>
          <c:extLst>
            <c:ext xmlns:c16="http://schemas.microsoft.com/office/drawing/2014/chart" uri="{C3380CC4-5D6E-409C-BE32-E72D297353CC}">
              <c16:uniqueId val="{00000000-2636-473F-9C9D-4BD7F5A059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0.09</c:v>
                </c:pt>
                <c:pt idx="4">
                  <c:v>0.15</c:v>
                </c:pt>
              </c:numCache>
            </c:numRef>
          </c:val>
          <c:smooth val="0"/>
          <c:extLst>
            <c:ext xmlns:c16="http://schemas.microsoft.com/office/drawing/2014/chart" uri="{C3380CC4-5D6E-409C-BE32-E72D297353CC}">
              <c16:uniqueId val="{00000001-2636-473F-9C9D-4BD7F5A059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41-4C55-B507-37D39F70CBC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56.51</c:v>
                </c:pt>
                <c:pt idx="4">
                  <c:v>56.85</c:v>
                </c:pt>
              </c:numCache>
            </c:numRef>
          </c:val>
          <c:smooth val="0"/>
          <c:extLst>
            <c:ext xmlns:c16="http://schemas.microsoft.com/office/drawing/2014/chart" uri="{C3380CC4-5D6E-409C-BE32-E72D297353CC}">
              <c16:uniqueId val="{00000001-7541-4C55-B507-37D39F70CBC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95.33</c:v>
                </c:pt>
                <c:pt idx="1">
                  <c:v>95.72</c:v>
                </c:pt>
                <c:pt idx="2">
                  <c:v>95.61</c:v>
                </c:pt>
                <c:pt idx="3">
                  <c:v>96.02</c:v>
                </c:pt>
                <c:pt idx="4">
                  <c:v>95.48</c:v>
                </c:pt>
              </c:numCache>
            </c:numRef>
          </c:val>
          <c:extLst>
            <c:ext xmlns:c16="http://schemas.microsoft.com/office/drawing/2014/chart" uri="{C3380CC4-5D6E-409C-BE32-E72D297353CC}">
              <c16:uniqueId val="{00000000-4C79-4BC9-9667-F9BE170F20F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90.62</c:v>
                </c:pt>
                <c:pt idx="4">
                  <c:v>90.79</c:v>
                </c:pt>
              </c:numCache>
            </c:numRef>
          </c:val>
          <c:smooth val="0"/>
          <c:extLst>
            <c:ext xmlns:c16="http://schemas.microsoft.com/office/drawing/2014/chart" uri="{C3380CC4-5D6E-409C-BE32-E72D297353CC}">
              <c16:uniqueId val="{00000001-4C79-4BC9-9667-F9BE170F20F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99.72</c:v>
                </c:pt>
                <c:pt idx="1">
                  <c:v>100.02</c:v>
                </c:pt>
                <c:pt idx="2">
                  <c:v>99.71</c:v>
                </c:pt>
                <c:pt idx="3">
                  <c:v>100.12</c:v>
                </c:pt>
                <c:pt idx="4">
                  <c:v>100.01</c:v>
                </c:pt>
              </c:numCache>
            </c:numRef>
          </c:val>
          <c:extLst>
            <c:ext xmlns:c16="http://schemas.microsoft.com/office/drawing/2014/chart" uri="{C3380CC4-5D6E-409C-BE32-E72D297353CC}">
              <c16:uniqueId val="{00000000-3B8A-413C-AEA3-4E38C56054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106.53</c:v>
                </c:pt>
                <c:pt idx="4">
                  <c:v>105.5</c:v>
                </c:pt>
              </c:numCache>
            </c:numRef>
          </c:val>
          <c:smooth val="0"/>
          <c:extLst>
            <c:ext xmlns:c16="http://schemas.microsoft.com/office/drawing/2014/chart" uri="{C3380CC4-5D6E-409C-BE32-E72D297353CC}">
              <c16:uniqueId val="{00000001-3B8A-413C-AEA3-4E38C56054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7.13</c:v>
                </c:pt>
                <c:pt idx="1">
                  <c:v>10.220000000000001</c:v>
                </c:pt>
                <c:pt idx="2">
                  <c:v>13.2</c:v>
                </c:pt>
                <c:pt idx="3">
                  <c:v>16.04</c:v>
                </c:pt>
                <c:pt idx="4">
                  <c:v>18.82</c:v>
                </c:pt>
              </c:numCache>
            </c:numRef>
          </c:val>
          <c:extLst>
            <c:ext xmlns:c16="http://schemas.microsoft.com/office/drawing/2014/chart" uri="{C3380CC4-5D6E-409C-BE32-E72D297353CC}">
              <c16:uniqueId val="{00000000-2CB2-4C42-9BF2-FCAE4D6A2E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26.9</c:v>
                </c:pt>
                <c:pt idx="4">
                  <c:v>28.47</c:v>
                </c:pt>
              </c:numCache>
            </c:numRef>
          </c:val>
          <c:smooth val="0"/>
          <c:extLst>
            <c:ext xmlns:c16="http://schemas.microsoft.com/office/drawing/2014/chart" uri="{C3380CC4-5D6E-409C-BE32-E72D297353CC}">
              <c16:uniqueId val="{00000001-2CB2-4C42-9BF2-FCAE4D6A2E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20.239999999999998</c:v>
                </c:pt>
              </c:numCache>
            </c:numRef>
          </c:val>
          <c:extLst>
            <c:ext xmlns:c16="http://schemas.microsoft.com/office/drawing/2014/chart" uri="{C3380CC4-5D6E-409C-BE32-E72D297353CC}">
              <c16:uniqueId val="{00000000-4142-40A7-AEC4-0766C3B12F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2.08</c:v>
                </c:pt>
                <c:pt idx="4">
                  <c:v>1.87</c:v>
                </c:pt>
              </c:numCache>
            </c:numRef>
          </c:val>
          <c:smooth val="0"/>
          <c:extLst>
            <c:ext xmlns:c16="http://schemas.microsoft.com/office/drawing/2014/chart" uri="{C3380CC4-5D6E-409C-BE32-E72D297353CC}">
              <c16:uniqueId val="{00000001-4142-40A7-AEC4-0766C3B12F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41-464E-9A33-C49B087E163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18.41</c:v>
                </c:pt>
                <c:pt idx="4">
                  <c:v>16.91</c:v>
                </c:pt>
              </c:numCache>
            </c:numRef>
          </c:val>
          <c:smooth val="0"/>
          <c:extLst>
            <c:ext xmlns:c16="http://schemas.microsoft.com/office/drawing/2014/chart" uri="{C3380CC4-5D6E-409C-BE32-E72D297353CC}">
              <c16:uniqueId val="{00000001-2C41-464E-9A33-C49B087E163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c:v>
                </c:pt>
                <c:pt idx="1">
                  <c:v>26.14</c:v>
                </c:pt>
                <c:pt idx="2">
                  <c:v>18.920000000000002</c:v>
                </c:pt>
                <c:pt idx="3">
                  <c:v>41.6</c:v>
                </c:pt>
                <c:pt idx="4">
                  <c:v>42.6</c:v>
                </c:pt>
              </c:numCache>
            </c:numRef>
          </c:val>
          <c:extLst>
            <c:ext xmlns:c16="http://schemas.microsoft.com/office/drawing/2014/chart" uri="{C3380CC4-5D6E-409C-BE32-E72D297353CC}">
              <c16:uniqueId val="{00000000-F1BA-458D-A33C-CCC19430D45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74.790000000000006</c:v>
                </c:pt>
                <c:pt idx="4">
                  <c:v>73.930000000000007</c:v>
                </c:pt>
              </c:numCache>
            </c:numRef>
          </c:val>
          <c:smooth val="0"/>
          <c:extLst>
            <c:ext xmlns:c16="http://schemas.microsoft.com/office/drawing/2014/chart" uri="{C3380CC4-5D6E-409C-BE32-E72D297353CC}">
              <c16:uniqueId val="{00000001-F1BA-458D-A33C-CCC19430D45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1775.68</c:v>
                </c:pt>
                <c:pt idx="1">
                  <c:v>1579.34</c:v>
                </c:pt>
                <c:pt idx="2">
                  <c:v>1536.79</c:v>
                </c:pt>
                <c:pt idx="3">
                  <c:v>318.32</c:v>
                </c:pt>
                <c:pt idx="4">
                  <c:v>711.95</c:v>
                </c:pt>
              </c:numCache>
            </c:numRef>
          </c:val>
          <c:extLst>
            <c:ext xmlns:c16="http://schemas.microsoft.com/office/drawing/2014/chart" uri="{C3380CC4-5D6E-409C-BE32-E72D297353CC}">
              <c16:uniqueId val="{00000000-A938-4FDF-8146-EF173715B4F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767.56</c:v>
                </c:pt>
                <c:pt idx="4">
                  <c:v>795.22</c:v>
                </c:pt>
              </c:numCache>
            </c:numRef>
          </c:val>
          <c:smooth val="0"/>
          <c:extLst>
            <c:ext xmlns:c16="http://schemas.microsoft.com/office/drawing/2014/chart" uri="{C3380CC4-5D6E-409C-BE32-E72D297353CC}">
              <c16:uniqueId val="{00000001-A938-4FDF-8146-EF173715B4F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66.38</c:v>
                </c:pt>
                <c:pt idx="1">
                  <c:v>64.14</c:v>
                </c:pt>
                <c:pt idx="2">
                  <c:v>65.97</c:v>
                </c:pt>
                <c:pt idx="3">
                  <c:v>68.790000000000006</c:v>
                </c:pt>
                <c:pt idx="4">
                  <c:v>68.239999999999995</c:v>
                </c:pt>
              </c:numCache>
            </c:numRef>
          </c:val>
          <c:extLst>
            <c:ext xmlns:c16="http://schemas.microsoft.com/office/drawing/2014/chart" uri="{C3380CC4-5D6E-409C-BE32-E72D297353CC}">
              <c16:uniqueId val="{00000000-05E6-4042-BD5F-5FA9D44257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90.23</c:v>
                </c:pt>
                <c:pt idx="4">
                  <c:v>90.78</c:v>
                </c:pt>
              </c:numCache>
            </c:numRef>
          </c:val>
          <c:smooth val="0"/>
          <c:extLst>
            <c:ext xmlns:c16="http://schemas.microsoft.com/office/drawing/2014/chart" uri="{C3380CC4-5D6E-409C-BE32-E72D297353CC}">
              <c16:uniqueId val="{00000001-05E6-4042-BD5F-5FA9D44257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155.58000000000001</c:v>
                </c:pt>
                <c:pt idx="2">
                  <c:v>150.57</c:v>
                </c:pt>
                <c:pt idx="3">
                  <c:v>147.85</c:v>
                </c:pt>
                <c:pt idx="4">
                  <c:v>150</c:v>
                </c:pt>
              </c:numCache>
            </c:numRef>
          </c:val>
          <c:extLst>
            <c:ext xmlns:c16="http://schemas.microsoft.com/office/drawing/2014/chart" uri="{C3380CC4-5D6E-409C-BE32-E72D297353CC}">
              <c16:uniqueId val="{00000000-A714-4EDC-B18D-2AFCF9C6EF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170.2</c:v>
                </c:pt>
                <c:pt idx="4">
                  <c:v>170.83</c:v>
                </c:pt>
              </c:numCache>
            </c:numRef>
          </c:val>
          <c:smooth val="0"/>
          <c:extLst>
            <c:ext xmlns:c16="http://schemas.microsoft.com/office/drawing/2014/chart" uri="{C3380CC4-5D6E-409C-BE32-E72D297353CC}">
              <c16:uniqueId val="{00000001-A714-4EDC-B18D-2AFCF9C6EF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大阪府　河南町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0" t="s">
        <v>1</v>
      </c>
      <c r="C7" s="40"/>
      <c r="D7" s="40"/>
      <c r="E7" s="40"/>
      <c r="F7" s="40"/>
      <c r="G7" s="40"/>
      <c r="H7" s="40"/>
      <c r="I7" s="40" t="s">
        <v>2</v>
      </c>
      <c r="J7" s="40"/>
      <c r="K7" s="40"/>
      <c r="L7" s="40"/>
      <c r="M7" s="40"/>
      <c r="N7" s="40"/>
      <c r="O7" s="40"/>
      <c r="P7" s="40" t="s">
        <v>3</v>
      </c>
      <c r="Q7" s="40"/>
      <c r="R7" s="40"/>
      <c r="S7" s="40"/>
      <c r="T7" s="40"/>
      <c r="U7" s="40"/>
      <c r="V7" s="40"/>
      <c r="W7" s="40" t="s">
        <v>4</v>
      </c>
      <c r="X7" s="40"/>
      <c r="Y7" s="40"/>
      <c r="Z7" s="40"/>
      <c r="AA7" s="40"/>
      <c r="AB7" s="40"/>
      <c r="AC7" s="40"/>
      <c r="AD7" s="40" t="s">
        <v>5</v>
      </c>
      <c r="AE7" s="40"/>
      <c r="AF7" s="40"/>
      <c r="AG7" s="40"/>
      <c r="AH7" s="40"/>
      <c r="AI7" s="40"/>
      <c r="AJ7" s="40"/>
      <c r="AK7" s="3"/>
      <c r="AL7" s="40" t="s">
        <v>6</v>
      </c>
      <c r="AM7" s="40"/>
      <c r="AN7" s="40"/>
      <c r="AO7" s="40"/>
      <c r="AP7" s="40"/>
      <c r="AQ7" s="40"/>
      <c r="AR7" s="40"/>
      <c r="AS7" s="40"/>
      <c r="AT7" s="40" t="s">
        <v>7</v>
      </c>
      <c r="AU7" s="40"/>
      <c r="AV7" s="40"/>
      <c r="AW7" s="40"/>
      <c r="AX7" s="40"/>
      <c r="AY7" s="40"/>
      <c r="AZ7" s="40"/>
      <c r="BA7" s="40"/>
      <c r="BB7" s="40" t="s">
        <v>8</v>
      </c>
      <c r="BC7" s="40"/>
      <c r="BD7" s="40"/>
      <c r="BE7" s="40"/>
      <c r="BF7" s="40"/>
      <c r="BG7" s="40"/>
      <c r="BH7" s="40"/>
      <c r="BI7" s="40"/>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Cc1</v>
      </c>
      <c r="X8" s="58"/>
      <c r="Y8" s="58"/>
      <c r="Z8" s="58"/>
      <c r="AA8" s="58"/>
      <c r="AB8" s="58"/>
      <c r="AC8" s="58"/>
      <c r="AD8" s="59" t="str">
        <f>データ!$M$6</f>
        <v>非設置</v>
      </c>
      <c r="AE8" s="59"/>
      <c r="AF8" s="59"/>
      <c r="AG8" s="59"/>
      <c r="AH8" s="59"/>
      <c r="AI8" s="59"/>
      <c r="AJ8" s="59"/>
      <c r="AK8" s="3"/>
      <c r="AL8" s="39">
        <f>データ!S6</f>
        <v>14556</v>
      </c>
      <c r="AM8" s="39"/>
      <c r="AN8" s="39"/>
      <c r="AO8" s="39"/>
      <c r="AP8" s="39"/>
      <c r="AQ8" s="39"/>
      <c r="AR8" s="39"/>
      <c r="AS8" s="39"/>
      <c r="AT8" s="38">
        <f>データ!T6</f>
        <v>25.26</v>
      </c>
      <c r="AU8" s="38"/>
      <c r="AV8" s="38"/>
      <c r="AW8" s="38"/>
      <c r="AX8" s="38"/>
      <c r="AY8" s="38"/>
      <c r="AZ8" s="38"/>
      <c r="BA8" s="38"/>
      <c r="BB8" s="38">
        <f>データ!U6</f>
        <v>576.25</v>
      </c>
      <c r="BC8" s="38"/>
      <c r="BD8" s="38"/>
      <c r="BE8" s="38"/>
      <c r="BF8" s="38"/>
      <c r="BG8" s="38"/>
      <c r="BH8" s="38"/>
      <c r="BI8" s="38"/>
      <c r="BJ8" s="3"/>
      <c r="BK8" s="3"/>
      <c r="BL8" s="54" t="s">
        <v>10</v>
      </c>
      <c r="BM8" s="55"/>
      <c r="BN8" s="56" t="s">
        <v>11</v>
      </c>
      <c r="BO8" s="56"/>
      <c r="BP8" s="56"/>
      <c r="BQ8" s="56"/>
      <c r="BR8" s="56"/>
      <c r="BS8" s="56"/>
      <c r="BT8" s="56"/>
      <c r="BU8" s="56"/>
      <c r="BV8" s="56"/>
      <c r="BW8" s="56"/>
      <c r="BX8" s="56"/>
      <c r="BY8" s="57"/>
    </row>
    <row r="9" spans="1:78" ht="18.75" customHeight="1" x14ac:dyDescent="0.2">
      <c r="A9" s="2"/>
      <c r="B9" s="40" t="s">
        <v>12</v>
      </c>
      <c r="C9" s="40"/>
      <c r="D9" s="40"/>
      <c r="E9" s="40"/>
      <c r="F9" s="40"/>
      <c r="G9" s="40"/>
      <c r="H9" s="40"/>
      <c r="I9" s="40" t="s">
        <v>13</v>
      </c>
      <c r="J9" s="40"/>
      <c r="K9" s="40"/>
      <c r="L9" s="40"/>
      <c r="M9" s="40"/>
      <c r="N9" s="40"/>
      <c r="O9" s="40"/>
      <c r="P9" s="40" t="s">
        <v>14</v>
      </c>
      <c r="Q9" s="40"/>
      <c r="R9" s="40"/>
      <c r="S9" s="40"/>
      <c r="T9" s="40"/>
      <c r="U9" s="40"/>
      <c r="V9" s="40"/>
      <c r="W9" s="40" t="s">
        <v>15</v>
      </c>
      <c r="X9" s="40"/>
      <c r="Y9" s="40"/>
      <c r="Z9" s="40"/>
      <c r="AA9" s="40"/>
      <c r="AB9" s="40"/>
      <c r="AC9" s="40"/>
      <c r="AD9" s="40" t="s">
        <v>16</v>
      </c>
      <c r="AE9" s="40"/>
      <c r="AF9" s="40"/>
      <c r="AG9" s="40"/>
      <c r="AH9" s="40"/>
      <c r="AI9" s="40"/>
      <c r="AJ9" s="40"/>
      <c r="AK9" s="3"/>
      <c r="AL9" s="40" t="s">
        <v>17</v>
      </c>
      <c r="AM9" s="40"/>
      <c r="AN9" s="40"/>
      <c r="AO9" s="40"/>
      <c r="AP9" s="40"/>
      <c r="AQ9" s="40"/>
      <c r="AR9" s="40"/>
      <c r="AS9" s="40"/>
      <c r="AT9" s="40" t="s">
        <v>18</v>
      </c>
      <c r="AU9" s="40"/>
      <c r="AV9" s="40"/>
      <c r="AW9" s="40"/>
      <c r="AX9" s="40"/>
      <c r="AY9" s="40"/>
      <c r="AZ9" s="40"/>
      <c r="BA9" s="40"/>
      <c r="BB9" s="40" t="s">
        <v>19</v>
      </c>
      <c r="BC9" s="40"/>
      <c r="BD9" s="40"/>
      <c r="BE9" s="40"/>
      <c r="BF9" s="40"/>
      <c r="BG9" s="40"/>
      <c r="BH9" s="40"/>
      <c r="BI9" s="40"/>
      <c r="BJ9" s="3"/>
      <c r="BK9" s="3"/>
      <c r="BL9" s="41" t="s">
        <v>20</v>
      </c>
      <c r="BM9" s="42"/>
      <c r="BN9" s="43" t="s">
        <v>21</v>
      </c>
      <c r="BO9" s="43"/>
      <c r="BP9" s="43"/>
      <c r="BQ9" s="43"/>
      <c r="BR9" s="43"/>
      <c r="BS9" s="43"/>
      <c r="BT9" s="43"/>
      <c r="BU9" s="43"/>
      <c r="BV9" s="43"/>
      <c r="BW9" s="43"/>
      <c r="BX9" s="43"/>
      <c r="BY9" s="44"/>
    </row>
    <row r="10" spans="1:78" ht="18.75" customHeight="1" x14ac:dyDescent="0.2">
      <c r="A10" s="2"/>
      <c r="B10" s="38" t="str">
        <f>データ!N6</f>
        <v>-</v>
      </c>
      <c r="C10" s="38"/>
      <c r="D10" s="38"/>
      <c r="E10" s="38"/>
      <c r="F10" s="38"/>
      <c r="G10" s="38"/>
      <c r="H10" s="38"/>
      <c r="I10" s="38">
        <f>データ!O6</f>
        <v>62.73</v>
      </c>
      <c r="J10" s="38"/>
      <c r="K10" s="38"/>
      <c r="L10" s="38"/>
      <c r="M10" s="38"/>
      <c r="N10" s="38"/>
      <c r="O10" s="38"/>
      <c r="P10" s="38">
        <f>データ!P6</f>
        <v>82.68</v>
      </c>
      <c r="Q10" s="38"/>
      <c r="R10" s="38"/>
      <c r="S10" s="38"/>
      <c r="T10" s="38"/>
      <c r="U10" s="38"/>
      <c r="V10" s="38"/>
      <c r="W10" s="38">
        <f>データ!Q6</f>
        <v>95.11</v>
      </c>
      <c r="X10" s="38"/>
      <c r="Y10" s="38"/>
      <c r="Z10" s="38"/>
      <c r="AA10" s="38"/>
      <c r="AB10" s="38"/>
      <c r="AC10" s="38"/>
      <c r="AD10" s="39">
        <f>データ!R6</f>
        <v>1826</v>
      </c>
      <c r="AE10" s="39"/>
      <c r="AF10" s="39"/>
      <c r="AG10" s="39"/>
      <c r="AH10" s="39"/>
      <c r="AI10" s="39"/>
      <c r="AJ10" s="39"/>
      <c r="AK10" s="2"/>
      <c r="AL10" s="39">
        <f>データ!V6</f>
        <v>11968</v>
      </c>
      <c r="AM10" s="39"/>
      <c r="AN10" s="39"/>
      <c r="AO10" s="39"/>
      <c r="AP10" s="39"/>
      <c r="AQ10" s="39"/>
      <c r="AR10" s="39"/>
      <c r="AS10" s="39"/>
      <c r="AT10" s="38">
        <f>データ!W6</f>
        <v>3.4</v>
      </c>
      <c r="AU10" s="38"/>
      <c r="AV10" s="38"/>
      <c r="AW10" s="38"/>
      <c r="AX10" s="38"/>
      <c r="AY10" s="38"/>
      <c r="AZ10" s="38"/>
      <c r="BA10" s="38"/>
      <c r="BB10" s="38">
        <f>データ!X6</f>
        <v>3520</v>
      </c>
      <c r="BC10" s="38"/>
      <c r="BD10" s="38"/>
      <c r="BE10" s="38"/>
      <c r="BF10" s="38"/>
      <c r="BG10" s="38"/>
      <c r="BH10" s="38"/>
      <c r="BI10" s="38"/>
      <c r="BJ10" s="2"/>
      <c r="BK10" s="2"/>
      <c r="BL10" s="45" t="s">
        <v>22</v>
      </c>
      <c r="BM10" s="46"/>
      <c r="BN10" s="47" t="s">
        <v>23</v>
      </c>
      <c r="BO10" s="47"/>
      <c r="BP10" s="47"/>
      <c r="BQ10" s="47"/>
      <c r="BR10" s="47"/>
      <c r="BS10" s="47"/>
      <c r="BT10" s="47"/>
      <c r="BU10" s="47"/>
      <c r="BV10" s="47"/>
      <c r="BW10" s="47"/>
      <c r="BX10" s="47"/>
      <c r="BY10" s="4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115</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116</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61RrJnUGzfKtNfUgKzyr1LADRAqjLqXt3RHcywWblJltribS2ctYfW98V/fJDnLNrN+0ge3WY0I74JrO23HqTw==" saltValue="6aAmLJrMTv6zTCIVf5fi4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273821</v>
      </c>
      <c r="D6" s="19">
        <f t="shared" si="3"/>
        <v>46</v>
      </c>
      <c r="E6" s="19">
        <f t="shared" si="3"/>
        <v>17</v>
      </c>
      <c r="F6" s="19">
        <f t="shared" si="3"/>
        <v>1</v>
      </c>
      <c r="G6" s="19">
        <f t="shared" si="3"/>
        <v>0</v>
      </c>
      <c r="H6" s="19" t="str">
        <f t="shared" si="3"/>
        <v>大阪府　河南町</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62.73</v>
      </c>
      <c r="P6" s="20">
        <f t="shared" si="3"/>
        <v>82.68</v>
      </c>
      <c r="Q6" s="20">
        <f t="shared" si="3"/>
        <v>95.11</v>
      </c>
      <c r="R6" s="20">
        <f t="shared" si="3"/>
        <v>1826</v>
      </c>
      <c r="S6" s="20">
        <f t="shared" si="3"/>
        <v>14556</v>
      </c>
      <c r="T6" s="20">
        <f t="shared" si="3"/>
        <v>25.26</v>
      </c>
      <c r="U6" s="20">
        <f t="shared" si="3"/>
        <v>576.25</v>
      </c>
      <c r="V6" s="20">
        <f t="shared" si="3"/>
        <v>11968</v>
      </c>
      <c r="W6" s="20">
        <f t="shared" si="3"/>
        <v>3.4</v>
      </c>
      <c r="X6" s="20">
        <f t="shared" si="3"/>
        <v>3520</v>
      </c>
      <c r="Y6" s="21">
        <f>IF(Y7="",NA(),Y7)</f>
        <v>99.72</v>
      </c>
      <c r="Z6" s="21">
        <f t="shared" ref="Z6:AH6" si="4">IF(Z7="",NA(),Z7)</f>
        <v>100.02</v>
      </c>
      <c r="AA6" s="21">
        <f t="shared" si="4"/>
        <v>99.71</v>
      </c>
      <c r="AB6" s="21">
        <f t="shared" si="4"/>
        <v>100.12</v>
      </c>
      <c r="AC6" s="21">
        <f t="shared" si="4"/>
        <v>100.01</v>
      </c>
      <c r="AD6" s="21">
        <f t="shared" si="4"/>
        <v>107.21</v>
      </c>
      <c r="AE6" s="21">
        <f t="shared" si="4"/>
        <v>107.08</v>
      </c>
      <c r="AF6" s="21">
        <f t="shared" si="4"/>
        <v>106.08</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18.41</v>
      </c>
      <c r="AS6" s="21">
        <f t="shared" si="5"/>
        <v>16.91</v>
      </c>
      <c r="AT6" s="20" t="str">
        <f>IF(AT7="","",IF(AT7="-","【-】","【"&amp;SUBSTITUTE(TEXT(AT7,"#,##0.00"),"-","△")&amp;"】"))</f>
        <v>【3.12】</v>
      </c>
      <c r="AU6" s="21">
        <f>IF(AU7="",NA(),AU7)</f>
        <v>22.5</v>
      </c>
      <c r="AV6" s="21">
        <f t="shared" ref="AV6:BD6" si="6">IF(AV7="",NA(),AV7)</f>
        <v>26.14</v>
      </c>
      <c r="AW6" s="21">
        <f t="shared" si="6"/>
        <v>18.920000000000002</v>
      </c>
      <c r="AX6" s="21">
        <f t="shared" si="6"/>
        <v>41.6</v>
      </c>
      <c r="AY6" s="21">
        <f t="shared" si="6"/>
        <v>42.6</v>
      </c>
      <c r="AZ6" s="21">
        <f t="shared" si="6"/>
        <v>40.67</v>
      </c>
      <c r="BA6" s="21">
        <f t="shared" si="6"/>
        <v>47.7</v>
      </c>
      <c r="BB6" s="21">
        <f t="shared" si="6"/>
        <v>50.59</v>
      </c>
      <c r="BC6" s="21">
        <f t="shared" si="6"/>
        <v>74.790000000000006</v>
      </c>
      <c r="BD6" s="21">
        <f t="shared" si="6"/>
        <v>73.930000000000007</v>
      </c>
      <c r="BE6" s="20" t="str">
        <f>IF(BE7="","",IF(BE7="-","【-】","【"&amp;SUBSTITUTE(TEXT(BE7,"#,##0.00"),"-","△")&amp;"】"))</f>
        <v>【82.75】</v>
      </c>
      <c r="BF6" s="21">
        <f>IF(BF7="",NA(),BF7)</f>
        <v>1775.68</v>
      </c>
      <c r="BG6" s="21">
        <f t="shared" ref="BG6:BO6" si="7">IF(BG7="",NA(),BG7)</f>
        <v>1579.34</v>
      </c>
      <c r="BH6" s="21">
        <f t="shared" si="7"/>
        <v>1536.79</v>
      </c>
      <c r="BI6" s="21">
        <f t="shared" si="7"/>
        <v>318.32</v>
      </c>
      <c r="BJ6" s="21">
        <f t="shared" si="7"/>
        <v>711.95</v>
      </c>
      <c r="BK6" s="21">
        <f t="shared" si="7"/>
        <v>1050.51</v>
      </c>
      <c r="BL6" s="21">
        <f t="shared" si="7"/>
        <v>1102.01</v>
      </c>
      <c r="BM6" s="21">
        <f t="shared" si="7"/>
        <v>987.36</v>
      </c>
      <c r="BN6" s="21">
        <f t="shared" si="7"/>
        <v>767.56</v>
      </c>
      <c r="BO6" s="21">
        <f t="shared" si="7"/>
        <v>795.22</v>
      </c>
      <c r="BP6" s="20" t="str">
        <f>IF(BP7="","",IF(BP7="-","【-】","【"&amp;SUBSTITUTE(TEXT(BP7,"#,##0.00"),"-","△")&amp;"】"))</f>
        <v>【602.56】</v>
      </c>
      <c r="BQ6" s="21">
        <f>IF(BQ7="",NA(),BQ7)</f>
        <v>66.38</v>
      </c>
      <c r="BR6" s="21">
        <f t="shared" ref="BR6:BZ6" si="8">IF(BR7="",NA(),BR7)</f>
        <v>64.14</v>
      </c>
      <c r="BS6" s="21">
        <f t="shared" si="8"/>
        <v>65.97</v>
      </c>
      <c r="BT6" s="21">
        <f t="shared" si="8"/>
        <v>68.790000000000006</v>
      </c>
      <c r="BU6" s="21">
        <f t="shared" si="8"/>
        <v>68.239999999999995</v>
      </c>
      <c r="BV6" s="21">
        <f t="shared" si="8"/>
        <v>82.65</v>
      </c>
      <c r="BW6" s="21">
        <f t="shared" si="8"/>
        <v>82.55</v>
      </c>
      <c r="BX6" s="21">
        <f t="shared" si="8"/>
        <v>83.55</v>
      </c>
      <c r="BY6" s="21">
        <f t="shared" si="8"/>
        <v>90.23</v>
      </c>
      <c r="BZ6" s="21">
        <f t="shared" si="8"/>
        <v>90.78</v>
      </c>
      <c r="CA6" s="20" t="str">
        <f>IF(CA7="","",IF(CA7="-","【-】","【"&amp;SUBSTITUTE(TEXT(CA7,"#,##0.00"),"-","△")&amp;"】"))</f>
        <v>【97.94】</v>
      </c>
      <c r="CB6" s="21">
        <f>IF(CB7="",NA(),CB7)</f>
        <v>150</v>
      </c>
      <c r="CC6" s="21">
        <f t="shared" ref="CC6:CK6" si="9">IF(CC7="",NA(),CC7)</f>
        <v>155.58000000000001</v>
      </c>
      <c r="CD6" s="21">
        <f t="shared" si="9"/>
        <v>150.57</v>
      </c>
      <c r="CE6" s="21">
        <f t="shared" si="9"/>
        <v>147.85</v>
      </c>
      <c r="CF6" s="21">
        <f t="shared" si="9"/>
        <v>150</v>
      </c>
      <c r="CG6" s="21">
        <f t="shared" si="9"/>
        <v>186.3</v>
      </c>
      <c r="CH6" s="21">
        <f t="shared" si="9"/>
        <v>188.38</v>
      </c>
      <c r="CI6" s="21">
        <f t="shared" si="9"/>
        <v>185.98</v>
      </c>
      <c r="CJ6" s="21">
        <f t="shared" si="9"/>
        <v>170.2</v>
      </c>
      <c r="CK6" s="21">
        <f t="shared" si="9"/>
        <v>170.83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56.51</v>
      </c>
      <c r="CV6" s="21">
        <f t="shared" si="10"/>
        <v>56.85</v>
      </c>
      <c r="CW6" s="20" t="str">
        <f>IF(CW7="","",IF(CW7="-","【-】","【"&amp;SUBSTITUTE(TEXT(CW7,"#,##0.00"),"-","△")&amp;"】"))</f>
        <v>【60.13】</v>
      </c>
      <c r="CX6" s="21">
        <f>IF(CX7="",NA(),CX7)</f>
        <v>95.33</v>
      </c>
      <c r="CY6" s="21">
        <f t="shared" ref="CY6:DG6" si="11">IF(CY7="",NA(),CY7)</f>
        <v>95.72</v>
      </c>
      <c r="CZ6" s="21">
        <f t="shared" si="11"/>
        <v>95.61</v>
      </c>
      <c r="DA6" s="21">
        <f t="shared" si="11"/>
        <v>96.02</v>
      </c>
      <c r="DB6" s="21">
        <f t="shared" si="11"/>
        <v>95.48</v>
      </c>
      <c r="DC6" s="21">
        <f t="shared" si="11"/>
        <v>82.08</v>
      </c>
      <c r="DD6" s="21">
        <f t="shared" si="11"/>
        <v>81.34</v>
      </c>
      <c r="DE6" s="21">
        <f t="shared" si="11"/>
        <v>81.14</v>
      </c>
      <c r="DF6" s="21">
        <f t="shared" si="11"/>
        <v>90.62</v>
      </c>
      <c r="DG6" s="21">
        <f t="shared" si="11"/>
        <v>90.79</v>
      </c>
      <c r="DH6" s="20" t="str">
        <f>IF(DH7="","",IF(DH7="-","【-】","【"&amp;SUBSTITUTE(TEXT(DH7,"#,##0.00"),"-","△")&amp;"】"))</f>
        <v>【96.00】</v>
      </c>
      <c r="DI6" s="21">
        <f>IF(DI7="",NA(),DI7)</f>
        <v>7.13</v>
      </c>
      <c r="DJ6" s="21">
        <f t="shared" ref="DJ6:DR6" si="12">IF(DJ7="",NA(),DJ7)</f>
        <v>10.220000000000001</v>
      </c>
      <c r="DK6" s="21">
        <f t="shared" si="12"/>
        <v>13.2</v>
      </c>
      <c r="DL6" s="21">
        <f t="shared" si="12"/>
        <v>16.04</v>
      </c>
      <c r="DM6" s="21">
        <f t="shared" si="12"/>
        <v>18.82</v>
      </c>
      <c r="DN6" s="21">
        <f t="shared" si="12"/>
        <v>12.7</v>
      </c>
      <c r="DO6" s="21">
        <f t="shared" si="12"/>
        <v>14.65</v>
      </c>
      <c r="DP6" s="21">
        <f t="shared" si="12"/>
        <v>16.11</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1">
        <f t="shared" si="13"/>
        <v>20.239999999999998</v>
      </c>
      <c r="DY6" s="20">
        <f t="shared" si="13"/>
        <v>0</v>
      </c>
      <c r="DZ6" s="21">
        <f t="shared" si="13"/>
        <v>0.1</v>
      </c>
      <c r="EA6" s="21">
        <f t="shared" si="13"/>
        <v>0.17</v>
      </c>
      <c r="EB6" s="21">
        <f t="shared" si="13"/>
        <v>2.08</v>
      </c>
      <c r="EC6" s="21">
        <f t="shared" si="13"/>
        <v>1.87</v>
      </c>
      <c r="ED6" s="20" t="str">
        <f>IF(ED7="","",IF(ED7="-","【-】","【"&amp;SUBSTITUTE(TEXT(ED7,"#,##0.00"),"-","△")&amp;"】"))</f>
        <v>【9.46】</v>
      </c>
      <c r="EE6" s="21">
        <f>IF(EE7="",NA(),EE7)</f>
        <v>0.1</v>
      </c>
      <c r="EF6" s="21">
        <f t="shared" ref="EF6:EN6" si="14">IF(EF7="",NA(),EF7)</f>
        <v>0.02</v>
      </c>
      <c r="EG6" s="21">
        <f t="shared" si="14"/>
        <v>0.04</v>
      </c>
      <c r="EH6" s="20">
        <f t="shared" si="14"/>
        <v>0</v>
      </c>
      <c r="EI6" s="20">
        <f t="shared" si="14"/>
        <v>0</v>
      </c>
      <c r="EJ6" s="21">
        <f t="shared" si="14"/>
        <v>1.65</v>
      </c>
      <c r="EK6" s="21">
        <f t="shared" si="14"/>
        <v>0.14000000000000001</v>
      </c>
      <c r="EL6" s="21">
        <f t="shared" si="14"/>
        <v>0.08</v>
      </c>
      <c r="EM6" s="21">
        <f t="shared" si="14"/>
        <v>0.09</v>
      </c>
      <c r="EN6" s="21">
        <f t="shared" si="14"/>
        <v>0.15</v>
      </c>
      <c r="EO6" s="20" t="str">
        <f>IF(EO7="","",IF(EO7="-","【-】","【"&amp;SUBSTITUTE(TEXT(EO7,"#,##0.00"),"-","△")&amp;"】"))</f>
        <v>【0.19】</v>
      </c>
    </row>
    <row r="7" spans="1:148" s="22" customFormat="1" x14ac:dyDescent="0.2">
      <c r="A7" s="14"/>
      <c r="B7" s="23">
        <v>2024</v>
      </c>
      <c r="C7" s="23">
        <v>273821</v>
      </c>
      <c r="D7" s="23">
        <v>46</v>
      </c>
      <c r="E7" s="23">
        <v>17</v>
      </c>
      <c r="F7" s="23">
        <v>1</v>
      </c>
      <c r="G7" s="23">
        <v>0</v>
      </c>
      <c r="H7" s="23" t="s">
        <v>96</v>
      </c>
      <c r="I7" s="23" t="s">
        <v>97</v>
      </c>
      <c r="J7" s="23" t="s">
        <v>98</v>
      </c>
      <c r="K7" s="23" t="s">
        <v>99</v>
      </c>
      <c r="L7" s="23" t="s">
        <v>100</v>
      </c>
      <c r="M7" s="23" t="s">
        <v>101</v>
      </c>
      <c r="N7" s="24" t="s">
        <v>102</v>
      </c>
      <c r="O7" s="24">
        <v>62.73</v>
      </c>
      <c r="P7" s="24">
        <v>82.68</v>
      </c>
      <c r="Q7" s="24">
        <v>95.11</v>
      </c>
      <c r="R7" s="24">
        <v>1826</v>
      </c>
      <c r="S7" s="24">
        <v>14556</v>
      </c>
      <c r="T7" s="24">
        <v>25.26</v>
      </c>
      <c r="U7" s="24">
        <v>576.25</v>
      </c>
      <c r="V7" s="24">
        <v>11968</v>
      </c>
      <c r="W7" s="24">
        <v>3.4</v>
      </c>
      <c r="X7" s="24">
        <v>3520</v>
      </c>
      <c r="Y7" s="24">
        <v>99.72</v>
      </c>
      <c r="Z7" s="24">
        <v>100.02</v>
      </c>
      <c r="AA7" s="24">
        <v>99.71</v>
      </c>
      <c r="AB7" s="24">
        <v>100.12</v>
      </c>
      <c r="AC7" s="24">
        <v>100.01</v>
      </c>
      <c r="AD7" s="24">
        <v>107.21</v>
      </c>
      <c r="AE7" s="24">
        <v>107.08</v>
      </c>
      <c r="AF7" s="24">
        <v>106.08</v>
      </c>
      <c r="AG7" s="24">
        <v>106.53</v>
      </c>
      <c r="AH7" s="24">
        <v>105.5</v>
      </c>
      <c r="AI7" s="24">
        <v>105.36</v>
      </c>
      <c r="AJ7" s="24">
        <v>0</v>
      </c>
      <c r="AK7" s="24">
        <v>0</v>
      </c>
      <c r="AL7" s="24">
        <v>0</v>
      </c>
      <c r="AM7" s="24">
        <v>0</v>
      </c>
      <c r="AN7" s="24">
        <v>0</v>
      </c>
      <c r="AO7" s="24">
        <v>43.71</v>
      </c>
      <c r="AP7" s="24">
        <v>45.94</v>
      </c>
      <c r="AQ7" s="24">
        <v>29.34</v>
      </c>
      <c r="AR7" s="24">
        <v>18.41</v>
      </c>
      <c r="AS7" s="24">
        <v>16.91</v>
      </c>
      <c r="AT7" s="24">
        <v>3.12</v>
      </c>
      <c r="AU7" s="24">
        <v>22.5</v>
      </c>
      <c r="AV7" s="24">
        <v>26.14</v>
      </c>
      <c r="AW7" s="24">
        <v>18.920000000000002</v>
      </c>
      <c r="AX7" s="24">
        <v>41.6</v>
      </c>
      <c r="AY7" s="24">
        <v>42.6</v>
      </c>
      <c r="AZ7" s="24">
        <v>40.67</v>
      </c>
      <c r="BA7" s="24">
        <v>47.7</v>
      </c>
      <c r="BB7" s="24">
        <v>50.59</v>
      </c>
      <c r="BC7" s="24">
        <v>74.790000000000006</v>
      </c>
      <c r="BD7" s="24">
        <v>73.930000000000007</v>
      </c>
      <c r="BE7" s="24">
        <v>82.75</v>
      </c>
      <c r="BF7" s="24">
        <v>1775.68</v>
      </c>
      <c r="BG7" s="24">
        <v>1579.34</v>
      </c>
      <c r="BH7" s="24">
        <v>1536.79</v>
      </c>
      <c r="BI7" s="24">
        <v>318.32</v>
      </c>
      <c r="BJ7" s="24">
        <v>711.95</v>
      </c>
      <c r="BK7" s="24">
        <v>1050.51</v>
      </c>
      <c r="BL7" s="24">
        <v>1102.01</v>
      </c>
      <c r="BM7" s="24">
        <v>987.36</v>
      </c>
      <c r="BN7" s="24">
        <v>767.56</v>
      </c>
      <c r="BO7" s="24">
        <v>795.22</v>
      </c>
      <c r="BP7" s="24">
        <v>602.55999999999995</v>
      </c>
      <c r="BQ7" s="24">
        <v>66.38</v>
      </c>
      <c r="BR7" s="24">
        <v>64.14</v>
      </c>
      <c r="BS7" s="24">
        <v>65.97</v>
      </c>
      <c r="BT7" s="24">
        <v>68.790000000000006</v>
      </c>
      <c r="BU7" s="24">
        <v>68.239999999999995</v>
      </c>
      <c r="BV7" s="24">
        <v>82.65</v>
      </c>
      <c r="BW7" s="24">
        <v>82.55</v>
      </c>
      <c r="BX7" s="24">
        <v>83.55</v>
      </c>
      <c r="BY7" s="24">
        <v>90.23</v>
      </c>
      <c r="BZ7" s="24">
        <v>90.78</v>
      </c>
      <c r="CA7" s="24">
        <v>97.94</v>
      </c>
      <c r="CB7" s="24">
        <v>150</v>
      </c>
      <c r="CC7" s="24">
        <v>155.58000000000001</v>
      </c>
      <c r="CD7" s="24">
        <v>150.57</v>
      </c>
      <c r="CE7" s="24">
        <v>147.85</v>
      </c>
      <c r="CF7" s="24">
        <v>150</v>
      </c>
      <c r="CG7" s="24">
        <v>186.3</v>
      </c>
      <c r="CH7" s="24">
        <v>188.38</v>
      </c>
      <c r="CI7" s="24">
        <v>185.98</v>
      </c>
      <c r="CJ7" s="24">
        <v>170.2</v>
      </c>
      <c r="CK7" s="24">
        <v>170.83</v>
      </c>
      <c r="CL7" s="24">
        <v>140.97999999999999</v>
      </c>
      <c r="CM7" s="24" t="s">
        <v>102</v>
      </c>
      <c r="CN7" s="24" t="s">
        <v>102</v>
      </c>
      <c r="CO7" s="24" t="s">
        <v>102</v>
      </c>
      <c r="CP7" s="24" t="s">
        <v>102</v>
      </c>
      <c r="CQ7" s="24" t="s">
        <v>102</v>
      </c>
      <c r="CR7" s="24">
        <v>50.53</v>
      </c>
      <c r="CS7" s="24">
        <v>51.42</v>
      </c>
      <c r="CT7" s="24">
        <v>48.95</v>
      </c>
      <c r="CU7" s="24">
        <v>56.51</v>
      </c>
      <c r="CV7" s="24">
        <v>56.85</v>
      </c>
      <c r="CW7" s="24">
        <v>60.13</v>
      </c>
      <c r="CX7" s="24">
        <v>95.33</v>
      </c>
      <c r="CY7" s="24">
        <v>95.72</v>
      </c>
      <c r="CZ7" s="24">
        <v>95.61</v>
      </c>
      <c r="DA7" s="24">
        <v>96.02</v>
      </c>
      <c r="DB7" s="24">
        <v>95.48</v>
      </c>
      <c r="DC7" s="24">
        <v>82.08</v>
      </c>
      <c r="DD7" s="24">
        <v>81.34</v>
      </c>
      <c r="DE7" s="24">
        <v>81.14</v>
      </c>
      <c r="DF7" s="24">
        <v>90.62</v>
      </c>
      <c r="DG7" s="24">
        <v>90.79</v>
      </c>
      <c r="DH7" s="24">
        <v>96</v>
      </c>
      <c r="DI7" s="24">
        <v>7.13</v>
      </c>
      <c r="DJ7" s="24">
        <v>10.220000000000001</v>
      </c>
      <c r="DK7" s="24">
        <v>13.2</v>
      </c>
      <c r="DL7" s="24">
        <v>16.04</v>
      </c>
      <c r="DM7" s="24">
        <v>18.82</v>
      </c>
      <c r="DN7" s="24">
        <v>12.7</v>
      </c>
      <c r="DO7" s="24">
        <v>14.65</v>
      </c>
      <c r="DP7" s="24">
        <v>16.11</v>
      </c>
      <c r="DQ7" s="24">
        <v>26.9</v>
      </c>
      <c r="DR7" s="24">
        <v>28.47</v>
      </c>
      <c r="DS7" s="24">
        <v>42.2</v>
      </c>
      <c r="DT7" s="24">
        <v>0</v>
      </c>
      <c r="DU7" s="24">
        <v>0</v>
      </c>
      <c r="DV7" s="24">
        <v>0</v>
      </c>
      <c r="DW7" s="24">
        <v>0</v>
      </c>
      <c r="DX7" s="24">
        <v>20.239999999999998</v>
      </c>
      <c r="DY7" s="24">
        <v>0</v>
      </c>
      <c r="DZ7" s="24">
        <v>0.1</v>
      </c>
      <c r="EA7" s="24">
        <v>0.17</v>
      </c>
      <c r="EB7" s="24">
        <v>2.08</v>
      </c>
      <c r="EC7" s="24">
        <v>1.87</v>
      </c>
      <c r="ED7" s="24">
        <v>9.4600000000000009</v>
      </c>
      <c r="EE7" s="24">
        <v>0.1</v>
      </c>
      <c r="EF7" s="24">
        <v>0.02</v>
      </c>
      <c r="EG7" s="24">
        <v>0.04</v>
      </c>
      <c r="EH7" s="24">
        <v>0</v>
      </c>
      <c r="EI7" s="24">
        <v>0</v>
      </c>
      <c r="EJ7" s="24">
        <v>1.65</v>
      </c>
      <c r="EK7" s="24">
        <v>0.14000000000000001</v>
      </c>
      <c r="EL7" s="24">
        <v>0.08</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藤川　裕司</cp:lastModifiedBy>
  <cp:lastPrinted>2026-02-18T03:08:45Z</cp:lastPrinted>
  <dcterms:created xsi:type="dcterms:W3CDTF">2025-12-23T06:03:16Z</dcterms:created>
  <dcterms:modified xsi:type="dcterms:W3CDTF">2026-02-18T03:08:49Z</dcterms:modified>
  <cp:category/>
</cp:coreProperties>
</file>