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B39FAB01-043A-46A0-8A0B-43E1C36F29A8}" xr6:coauthVersionLast="47" xr6:coauthVersionMax="47" xr10:uidLastSave="{00000000-0000-0000-0000-000000000000}"/>
  <workbookProtection workbookAlgorithmName="SHA-512" workbookHashValue="iQ5v1C4SAxwZ+AhgH0kl/M7u8tGcA7eiI0npYhulVH19feLxukdgGr/ubJ64w9rKeRNAinuOkhEpGHL2kXPdeA==" workbookSaltValue="4vvLywrmtS3zVVC7uXdBl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BB10" i="4"/>
  <c r="AT10" i="4"/>
  <c r="AL10" i="4"/>
  <c r="W10" i="4"/>
  <c r="AD8" i="4"/>
  <c r="W8" i="4"/>
  <c r="B8" i="4"/>
  <c r="B6" i="4"/>
</calcChain>
</file>

<file path=xl/sharedStrings.xml><?xml version="1.0" encoding="utf-8"?>
<sst xmlns="http://schemas.openxmlformats.org/spreadsheetml/2006/main" count="236" uniqueCount="114">
  <si>
    <t>1⑥</t>
  </si>
  <si>
    <t>令和6年度全国平均</t>
    <rPh sb="0" eb="2">
      <t>レイワ</t>
    </rPh>
    <rPh sb="3" eb="5">
      <t>ネンド</t>
    </rPh>
    <phoneticPr fontId="1"/>
  </si>
  <si>
    <t>経営比較分析表（令和6年度決算）</t>
    <rPh sb="8" eb="10">
      <t>レイワ</t>
    </rPh>
    <rPh sb="11" eb="13">
      <t>ネンド</t>
    </rPh>
    <phoneticPr fontId="1"/>
  </si>
  <si>
    <t>人口（人）</t>
    <rPh sb="0" eb="2">
      <t>ジンコウ</t>
    </rPh>
    <rPh sb="3" eb="4">
      <t>ヒト</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</si>
  <si>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</si>
  <si>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</si>
  <si>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</si>
  <si>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</si>
  <si>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</si>
  <si>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</si>
  <si>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</si>
  <si>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family val="3"/>
        <charset val="128"/>
      </rPr>
      <t>2</t>
    </r>
    <r>
      <rPr>
        <b/>
        <sz val="11"/>
        <color theme="1"/>
        <rFont val="ＭＳ ゴシック"/>
        <family val="3"/>
        <charset val="128"/>
      </rPr>
      <t>)</t>
    </r>
  </si>
  <si>
    <t>当該団体値（当該値）</t>
    <rPh sb="2" eb="4">
      <t>ダンタイ</t>
    </rPh>
    <phoneticPr fontId="1"/>
  </si>
  <si>
    <t>類似団体区分</t>
    <rPh sb="4" eb="6">
      <t>クブン</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</si>
  <si>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</si>
  <si>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管理者の情報</t>
    <rPh sb="0" eb="3">
      <t>カンリシャ</t>
    </rPh>
    <rPh sb="4" eb="6">
      <t>ジョウホウ</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</si>
  <si>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</si>
  <si>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分析欄</t>
    <rPh sb="0" eb="2">
      <t>ブンセキ</t>
    </rPh>
    <rPh sb="2" eb="3">
      <t>ラン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</si>
  <si>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</si>
  <si>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</si>
  <si>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t>
  </si>
  <si>
    <t>業種CD</t>
    <rPh sb="0" eb="2">
      <t>ギョウシュ</t>
    </rPh>
    <phoneticPr fontId="1"/>
  </si>
  <si>
    <t>施設CD</t>
    <rPh sb="0" eb="2">
      <t>シセツ</t>
    </rPh>
    <phoneticPr fontId="1"/>
  </si>
  <si>
    <t>資金不足比率(％)</t>
  </si>
  <si>
    <t>自己資本構成比率(％)</t>
  </si>
  <si>
    <t>1⑦</t>
  </si>
  <si>
    <t>類似団体</t>
    <rPh sb="0" eb="2">
      <t>ルイジ</t>
    </rPh>
    <rPh sb="2" eb="4">
      <t>ダンタイ</t>
    </rPh>
    <phoneticPr fontId="1"/>
  </si>
  <si>
    <t>普及率(％)</t>
  </si>
  <si>
    <t>－</t>
  </si>
  <si>
    <t>2. 老朽化の状況</t>
  </si>
  <si>
    <t>有収率(％)</t>
    <rPh sb="0" eb="1">
      <t>ユウ</t>
    </rPh>
    <rPh sb="1" eb="3">
      <t>シュウリツ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</si>
  <si>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</si>
  <si>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</si>
  <si>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④企業債残高対事業規模比率(％)</t>
  </si>
  <si>
    <t>1②</t>
  </si>
  <si>
    <t>類似団体平均値（平均値）</t>
  </si>
  <si>
    <t>大項目</t>
    <rPh sb="0" eb="3">
      <t>ダイコウモク</t>
    </rPh>
    <phoneticPr fontId="1"/>
  </si>
  <si>
    <t>【】</t>
  </si>
  <si>
    <t>全国平均</t>
    <rPh sb="0" eb="2">
      <t>ゼンコク</t>
    </rPh>
    <rPh sb="2" eb="4">
      <t>ヘイキン</t>
    </rPh>
    <phoneticPr fontId="1"/>
  </si>
  <si>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</si>
  <si>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</si>
  <si>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</si>
  <si>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</si>
  <si>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</si>
  <si>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</si>
  <si>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</si>
  <si>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←年数補正</t>
    <rPh sb="1" eb="3">
      <t>ネンスウ</t>
    </rPh>
    <rPh sb="3" eb="5">
      <t>ホセイ</t>
    </rPh>
    <phoneticPr fontId="1"/>
  </si>
  <si>
    <t>団体CD</t>
    <rPh sb="0" eb="2">
      <t>ダンタイ</t>
    </rPh>
    <phoneticPr fontId="1"/>
  </si>
  <si>
    <t>⑧水洗化率(％)</t>
  </si>
  <si>
    <t>1①</t>
  </si>
  <si>
    <t>1③</t>
  </si>
  <si>
    <t>①経常収支比率(％)</t>
  </si>
  <si>
    <t>1④</t>
  </si>
  <si>
    <t>1⑧</t>
  </si>
  <si>
    <t>項番</t>
    <rPh sb="0" eb="2">
      <t>コウバン</t>
    </rPh>
    <phoneticPr fontId="1"/>
  </si>
  <si>
    <t>1⑤</t>
  </si>
  <si>
    <t>2①</t>
  </si>
  <si>
    <t>2②</t>
  </si>
  <si>
    <t>下水道事業(法適用)</t>
    <rPh sb="3" eb="5">
      <t>ジギョウ</t>
    </rPh>
    <rPh sb="6" eb="7">
      <t>ホウ</t>
    </rPh>
    <rPh sb="7" eb="9">
      <t>テキヨウ</t>
    </rPh>
    <phoneticPr fontId="1"/>
  </si>
  <si>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</si>
  <si>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</si>
  <si>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</si>
  <si>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</si>
  <si>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</si>
  <si>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</si>
  <si>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</si>
  <si>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</si>
  <si>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</si>
  <si>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</si>
  <si>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</si>
  <si>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</si>
  <si>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</si>
  <si>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</si>
  <si>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</si>
  <si>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</si>
  <si>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</si>
  <si>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</si>
  <si>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</si>
  <si>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</si>
  <si>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</si>
  <si>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</si>
  <si>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</si>
  <si>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</si>
  <si>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</si>
  <si>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</si>
  <si>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</si>
  <si>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</si>
  <si>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</si>
  <si>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</si>
  <si>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</si>
  <si>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</si>
  <si>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</si>
  <si>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</si>
  <si>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</si>
  <si>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</si>
  <si>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</si>
  <si>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大阪府　太子町</t>
  </si>
  <si>
    <t>法適用</t>
  </si>
  <si>
    <t>下水道事業</t>
  </si>
  <si>
    <t>公共下水道</t>
  </si>
  <si>
    <t>Cc1</t>
  </si>
  <si>
    <t>"R"yy</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</si>
  <si>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</si>
  <si>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</si>
  <si>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</si>
  <si>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</si>
  <si>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</si>
  <si>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</si>
  <si>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</si>
  <si>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</si>
  <si>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←書式設定</t>
    <rPh sb="1" eb="3">
      <t>ショシキ</t>
    </rPh>
    <rPh sb="3" eb="5">
      <t>セッテイ</t>
    </rPh>
    <phoneticPr fontId="1"/>
  </si>
  <si>
    <r>
      <t>　太子町の公共下水道事業は、令和2年4月に地方公営企業法を適用し、公営企業会計に移行しました。
　①「経常収支比率」はほぼ横ばい傾向にあります。　　　　　　　　　　　　　
　②「累積欠損金比率」は極めて0％に近い数値です。
　③「流動比率」は100％を下回っており、類似団体平均よりも低い数値になっていますが、企業債償還金が主な要因であり、今後については償還ピークを過ぎているため、流動負債は減少傾向にあります。
　④「企業債残高対事業規模比率」は、類似団体</t>
    </r>
    <r>
      <rPr>
        <sz val="11"/>
        <color theme="1"/>
        <rFont val="ＭＳ ゴシック"/>
        <family val="3"/>
        <charset val="128"/>
      </rPr>
      <t>平均よりも低く、今後についても償還ピークを過ぎているため、企業債残高規模は減少傾向にあります。
　⑤「経費回収率」は81.90％と100％を下回っており、類似団体・全国平均平均より低く、汚水処理にかかる費用が使用料以外の収入（一般会計からの繰入金）により賄われています。
　⑥「汚水処理原価」は全国平均に近い数値になっており、ほぼ横ばい傾向にあります。
　⑧「水洗化率」では全国平均よりも下回っているものの類似団体平均よりも1.09ポイント上回っており、年々増加傾向にあります。
　なお、⑦施設利用率については、単独処理場を設置していないため、当該値を計上しておりません。</t>
    </r>
    <rPh sb="61" eb="62">
      <t>ヨコ</t>
    </rPh>
    <rPh sb="64" eb="66">
      <t>ケイコウ</t>
    </rPh>
    <rPh sb="229" eb="231">
      <t>ヘイキン</t>
    </rPh>
    <rPh sb="311" eb="313">
      <t>ゼンコク</t>
    </rPh>
    <rPh sb="313" eb="315">
      <t>ヘイキン</t>
    </rPh>
    <rPh sb="315" eb="317">
      <t>ヘイキン</t>
    </rPh>
    <rPh sb="363" eb="367">
      <t>オスイショリ</t>
    </rPh>
    <rPh sb="367" eb="369">
      <t>ゲンカ</t>
    </rPh>
    <rPh sb="371" eb="373">
      <t>ゼンコク</t>
    </rPh>
    <rPh sb="373" eb="375">
      <t>ヘイキン</t>
    </rPh>
    <rPh sb="376" eb="377">
      <t>チカ</t>
    </rPh>
    <rPh sb="378" eb="380">
      <t>スウチ</t>
    </rPh>
    <rPh sb="436" eb="438">
      <t>ヘイキン</t>
    </rPh>
    <phoneticPr fontId="1"/>
  </si>
  <si>
    <r>
      <t>　人口減少等に伴う料金収入の減少や施設の老朽化に伴う更新需要の増大など、経営環境が厳しさを増すなか、経営基盤の強化を図るため、経営改革を推し進める必要があります。
　令和2年度から地方公営企業法を適用し、公営企業会計に移行したことにより、経営成績や財務状況等の経営状況を把握することが可能となりました。
　今後、経営環境を改善するため、令和6年度に改定</t>
    </r>
    <r>
      <rPr>
        <sz val="11"/>
        <color theme="1"/>
        <rFont val="ＭＳ ゴシック"/>
        <family val="3"/>
        <charset val="128"/>
      </rPr>
      <t>した経営戦略を基にストックマネジメント計画による施設の修繕を進めながら、適正な使用料水準となっているか定期的に検討し、経営戦略の確認を行いながら、健全な下水道経営を目指します。又、下水道接続率の向上に引き続き取り組んでいきます。</t>
    </r>
    <rPh sb="174" eb="176">
      <t>カイテイ</t>
    </rPh>
    <phoneticPr fontId="1"/>
  </si>
  <si>
    <r>
      <t xml:space="preserve"> 本町の公共下水道事業は、平成5年の供用開始以来、</t>
    </r>
    <r>
      <rPr>
        <sz val="10"/>
        <color theme="1"/>
        <rFont val="ＭＳ ゴシック"/>
        <family val="3"/>
        <charset val="128"/>
      </rPr>
      <t>32年が経過しました。令和2年度より昭和40年代に布設された汚水管渠や重要な管渠について、ストックマネジメント計画に基づいた点検・調査を実施しています。また、町内に20箇所あるマンホールポンプ施設についてもポンプ本体や、20年以上経過した制御盤、緊急通報装置等の電気設備を計画的に更新しています。
　「有形固定資産減価償却率」の数値は、類似団体平均値と比較して低い値となっています。これは令和2年度より公営企業会計を導入していることから、減価償却累計額を5年分のみ計上しているからであり、今後は減価償却を重ねていくことにより上昇していきます。
　「管渠老朽化率」の数値は、令和6年度より昭和40年代布設の管渠で一部発生していますが、令和７年度以降に必要箇所の管渠更新を行います。</t>
    </r>
    <rPh sb="299" eb="301">
      <t>カンキョ</t>
    </rPh>
    <rPh sb="301" eb="304">
      <t>ロウキュウカ</t>
    </rPh>
    <rPh sb="304" eb="305">
      <t>リツ</t>
    </rPh>
    <rPh sb="307" eb="309">
      <t>スウチ</t>
    </rPh>
    <rPh sb="311" eb="313">
      <t>レイワ</t>
    </rPh>
    <rPh sb="314" eb="316">
      <t>ネンド</t>
    </rPh>
    <rPh sb="318" eb="320">
      <t>ショウワ</t>
    </rPh>
    <rPh sb="322" eb="324">
      <t>ネンダイ</t>
    </rPh>
    <rPh sb="324" eb="326">
      <t>フセツ</t>
    </rPh>
    <rPh sb="327" eb="329">
      <t>カンキョ</t>
    </rPh>
    <rPh sb="330" eb="332">
      <t>イチブ</t>
    </rPh>
    <rPh sb="332" eb="334">
      <t>ハッセイ</t>
    </rPh>
    <rPh sb="341" eb="343">
      <t>レイワ</t>
    </rPh>
    <rPh sb="344" eb="346">
      <t>ネンド</t>
    </rPh>
    <rPh sb="346" eb="348">
      <t>イコウ</t>
    </rPh>
    <rPh sb="349" eb="351">
      <t>ヒツヨウ</t>
    </rPh>
    <rPh sb="351" eb="353">
      <t>カショ</t>
    </rPh>
    <rPh sb="354" eb="356">
      <t>カンキョ</t>
    </rPh>
    <rPh sb="356" eb="358">
      <t>コウシン</t>
    </rPh>
    <rPh sb="359" eb="36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</si>
</sst>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
      <sz val="10"/>
      <color theme="1"/>
      <name val="ＭＳ ゴシック"/>
      <family val="3"/>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6" fillId="0" borderId="0" xfId="0" applyFont="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C6-4AD9-9FCD-F7F17AFE16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0.08</c:v>
                </c:pt>
                <c:pt idx="3">
                  <c:v>0.09</c:v>
                </c:pt>
                <c:pt idx="4">
                  <c:v>0.15</c:v>
                </c:pt>
              </c:numCache>
            </c:numRef>
          </c:val>
          <c:smooth val="0"/>
          <c:extLst>
            <c:ext xmlns:c16="http://schemas.microsoft.com/office/drawing/2014/chart" uri="{C3380CC4-5D6E-409C-BE32-E72D297353CC}">
              <c16:uniqueId val="{00000001-C6C6-4AD9-9FCD-F7F17AFE16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33-481A-9EE0-A3C174BDFE7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47.23</c:v>
                </c:pt>
                <c:pt idx="2">
                  <c:v>48.95</c:v>
                </c:pt>
                <c:pt idx="3">
                  <c:v>56.51</c:v>
                </c:pt>
                <c:pt idx="4">
                  <c:v>56.85</c:v>
                </c:pt>
              </c:numCache>
            </c:numRef>
          </c:val>
          <c:smooth val="0"/>
          <c:extLst>
            <c:ext xmlns:c16="http://schemas.microsoft.com/office/drawing/2014/chart" uri="{C3380CC4-5D6E-409C-BE32-E72D297353CC}">
              <c16:uniqueId val="{00000001-1C33-481A-9EE0-A3C174BDFE7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89.82</c:v>
                </c:pt>
                <c:pt idx="1">
                  <c:v>90.87</c:v>
                </c:pt>
                <c:pt idx="2">
                  <c:v>91.02</c:v>
                </c:pt>
                <c:pt idx="3">
                  <c:v>91.6</c:v>
                </c:pt>
                <c:pt idx="4">
                  <c:v>91.88</c:v>
                </c:pt>
              </c:numCache>
            </c:numRef>
          </c:val>
          <c:extLst>
            <c:ext xmlns:c16="http://schemas.microsoft.com/office/drawing/2014/chart" uri="{C3380CC4-5D6E-409C-BE32-E72D297353CC}">
              <c16:uniqueId val="{00000000-E4B5-4250-9C1B-451B8F983B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85.55</c:v>
                </c:pt>
                <c:pt idx="2">
                  <c:v>81.14</c:v>
                </c:pt>
                <c:pt idx="3">
                  <c:v>90.62</c:v>
                </c:pt>
                <c:pt idx="4">
                  <c:v>90.79</c:v>
                </c:pt>
              </c:numCache>
            </c:numRef>
          </c:val>
          <c:smooth val="0"/>
          <c:extLst>
            <c:ext xmlns:c16="http://schemas.microsoft.com/office/drawing/2014/chart" uri="{C3380CC4-5D6E-409C-BE32-E72D297353CC}">
              <c16:uniqueId val="{00000001-E4B5-4250-9C1B-451B8F983B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101.83</c:v>
                </c:pt>
                <c:pt idx="1">
                  <c:v>99.31</c:v>
                </c:pt>
                <c:pt idx="2">
                  <c:v>98.78</c:v>
                </c:pt>
                <c:pt idx="3">
                  <c:v>98.9</c:v>
                </c:pt>
                <c:pt idx="4">
                  <c:v>99.47</c:v>
                </c:pt>
              </c:numCache>
            </c:numRef>
          </c:val>
          <c:extLst>
            <c:ext xmlns:c16="http://schemas.microsoft.com/office/drawing/2014/chart" uri="{C3380CC4-5D6E-409C-BE32-E72D297353CC}">
              <c16:uniqueId val="{00000000-6BC6-4608-8205-B703627532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109.7</c:v>
                </c:pt>
                <c:pt idx="2">
                  <c:v>106.08</c:v>
                </c:pt>
                <c:pt idx="3">
                  <c:v>106.53</c:v>
                </c:pt>
                <c:pt idx="4">
                  <c:v>105.5</c:v>
                </c:pt>
              </c:numCache>
            </c:numRef>
          </c:val>
          <c:smooth val="0"/>
          <c:extLst>
            <c:ext xmlns:c16="http://schemas.microsoft.com/office/drawing/2014/chart" uri="{C3380CC4-5D6E-409C-BE32-E72D297353CC}">
              <c16:uniqueId val="{00000001-6BC6-4608-8205-B7036275326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3.66</c:v>
                </c:pt>
                <c:pt idx="1">
                  <c:v>7.25</c:v>
                </c:pt>
                <c:pt idx="2">
                  <c:v>10.72</c:v>
                </c:pt>
                <c:pt idx="3">
                  <c:v>14.07</c:v>
                </c:pt>
                <c:pt idx="4">
                  <c:v>17.37</c:v>
                </c:pt>
              </c:numCache>
            </c:numRef>
          </c:val>
          <c:extLst>
            <c:ext xmlns:c16="http://schemas.microsoft.com/office/drawing/2014/chart" uri="{C3380CC4-5D6E-409C-BE32-E72D297353CC}">
              <c16:uniqueId val="{00000000-B5DF-4C13-AC78-CD9EA726450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9.35</c:v>
                </c:pt>
                <c:pt idx="2">
                  <c:v>16.11</c:v>
                </c:pt>
                <c:pt idx="3">
                  <c:v>26.9</c:v>
                </c:pt>
                <c:pt idx="4">
                  <c:v>28.47</c:v>
                </c:pt>
              </c:numCache>
            </c:numRef>
          </c:val>
          <c:smooth val="0"/>
          <c:extLst>
            <c:ext xmlns:c16="http://schemas.microsoft.com/office/drawing/2014/chart" uri="{C3380CC4-5D6E-409C-BE32-E72D297353CC}">
              <c16:uniqueId val="{00000001-B5DF-4C13-AC78-CD9EA726450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4.62</c:v>
                </c:pt>
              </c:numCache>
            </c:numRef>
          </c:val>
          <c:extLst>
            <c:ext xmlns:c16="http://schemas.microsoft.com/office/drawing/2014/chart" uri="{C3380CC4-5D6E-409C-BE32-E72D297353CC}">
              <c16:uniqueId val="{00000000-063B-4D78-98F0-3802FCB6A2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0.12</c:v>
                </c:pt>
                <c:pt idx="2">
                  <c:v>0.17</c:v>
                </c:pt>
                <c:pt idx="3">
                  <c:v>2.08</c:v>
                </c:pt>
                <c:pt idx="4">
                  <c:v>1.87</c:v>
                </c:pt>
              </c:numCache>
            </c:numRef>
          </c:val>
          <c:smooth val="0"/>
          <c:extLst>
            <c:ext xmlns:c16="http://schemas.microsoft.com/office/drawing/2014/chart" uri="{C3380CC4-5D6E-409C-BE32-E72D297353CC}">
              <c16:uniqueId val="{00000001-063B-4D78-98F0-3802FCB6A2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0.21</c:v>
                </c:pt>
                <c:pt idx="1">
                  <c:v>0.28000000000000003</c:v>
                </c:pt>
                <c:pt idx="2">
                  <c:v>0.59</c:v>
                </c:pt>
                <c:pt idx="3">
                  <c:v>0.76</c:v>
                </c:pt>
                <c:pt idx="4">
                  <c:v>1.54</c:v>
                </c:pt>
              </c:numCache>
            </c:numRef>
          </c:val>
          <c:extLst>
            <c:ext xmlns:c16="http://schemas.microsoft.com/office/drawing/2014/chart" uri="{C3380CC4-5D6E-409C-BE32-E72D297353CC}">
              <c16:uniqueId val="{00000000-E75A-4485-869C-E31AD26A40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0.1</c:v>
                </c:pt>
                <c:pt idx="2">
                  <c:v>29.34</c:v>
                </c:pt>
                <c:pt idx="3">
                  <c:v>18.41</c:v>
                </c:pt>
                <c:pt idx="4">
                  <c:v>16.91</c:v>
                </c:pt>
              </c:numCache>
            </c:numRef>
          </c:val>
          <c:smooth val="0"/>
          <c:extLst>
            <c:ext xmlns:c16="http://schemas.microsoft.com/office/drawing/2014/chart" uri="{C3380CC4-5D6E-409C-BE32-E72D297353CC}">
              <c16:uniqueId val="{00000001-E75A-4485-869C-E31AD26A40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17.100000000000001</c:v>
                </c:pt>
                <c:pt idx="1">
                  <c:v>14.73</c:v>
                </c:pt>
                <c:pt idx="2">
                  <c:v>15.59</c:v>
                </c:pt>
                <c:pt idx="3">
                  <c:v>37.57</c:v>
                </c:pt>
                <c:pt idx="4">
                  <c:v>39.130000000000003</c:v>
                </c:pt>
              </c:numCache>
            </c:numRef>
          </c:val>
          <c:extLst>
            <c:ext xmlns:c16="http://schemas.microsoft.com/office/drawing/2014/chart" uri="{C3380CC4-5D6E-409C-BE32-E72D297353CC}">
              <c16:uniqueId val="{00000000-CF65-47AC-88F6-3224B4F9A36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49.21</c:v>
                </c:pt>
                <c:pt idx="2">
                  <c:v>50.59</c:v>
                </c:pt>
                <c:pt idx="3">
                  <c:v>74.790000000000006</c:v>
                </c:pt>
                <c:pt idx="4">
                  <c:v>73.930000000000007</c:v>
                </c:pt>
              </c:numCache>
            </c:numRef>
          </c:val>
          <c:smooth val="0"/>
          <c:extLst>
            <c:ext xmlns:c16="http://schemas.microsoft.com/office/drawing/2014/chart" uri="{C3380CC4-5D6E-409C-BE32-E72D297353CC}">
              <c16:uniqueId val="{00000001-CF65-47AC-88F6-3224B4F9A36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638.29999999999995</c:v>
                </c:pt>
                <c:pt idx="1">
                  <c:v>802.77</c:v>
                </c:pt>
                <c:pt idx="2">
                  <c:v>740.18</c:v>
                </c:pt>
                <c:pt idx="3">
                  <c:v>690.06</c:v>
                </c:pt>
                <c:pt idx="4">
                  <c:v>650.88</c:v>
                </c:pt>
              </c:numCache>
            </c:numRef>
          </c:val>
          <c:extLst>
            <c:ext xmlns:c16="http://schemas.microsoft.com/office/drawing/2014/chart" uri="{C3380CC4-5D6E-409C-BE32-E72D297353CC}">
              <c16:uniqueId val="{00000000-8E40-4B69-B24B-D5D8C14E58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1172.21</c:v>
                </c:pt>
                <c:pt idx="2">
                  <c:v>987.36</c:v>
                </c:pt>
                <c:pt idx="3">
                  <c:v>767.56</c:v>
                </c:pt>
                <c:pt idx="4">
                  <c:v>795.22</c:v>
                </c:pt>
              </c:numCache>
            </c:numRef>
          </c:val>
          <c:smooth val="0"/>
          <c:extLst>
            <c:ext xmlns:c16="http://schemas.microsoft.com/office/drawing/2014/chart" uri="{C3380CC4-5D6E-409C-BE32-E72D297353CC}">
              <c16:uniqueId val="{00000001-8E40-4B69-B24B-D5D8C14E58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84.68</c:v>
                </c:pt>
                <c:pt idx="1">
                  <c:v>86.27</c:v>
                </c:pt>
                <c:pt idx="2">
                  <c:v>89.96</c:v>
                </c:pt>
                <c:pt idx="3">
                  <c:v>87.18</c:v>
                </c:pt>
                <c:pt idx="4">
                  <c:v>81.900000000000006</c:v>
                </c:pt>
              </c:numCache>
            </c:numRef>
          </c:val>
          <c:extLst>
            <c:ext xmlns:c16="http://schemas.microsoft.com/office/drawing/2014/chart" uri="{C3380CC4-5D6E-409C-BE32-E72D297353CC}">
              <c16:uniqueId val="{00000000-4AF3-47F8-8CB8-5C4DC71574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79.55</c:v>
                </c:pt>
                <c:pt idx="2">
                  <c:v>83.55</c:v>
                </c:pt>
                <c:pt idx="3">
                  <c:v>90.23</c:v>
                </c:pt>
                <c:pt idx="4">
                  <c:v>90.78</c:v>
                </c:pt>
              </c:numCache>
            </c:numRef>
          </c:val>
          <c:smooth val="0"/>
          <c:extLst>
            <c:ext xmlns:c16="http://schemas.microsoft.com/office/drawing/2014/chart" uri="{C3380CC4-5D6E-409C-BE32-E72D297353CC}">
              <c16:uniqueId val="{00000001-4AF3-47F8-8CB8-5C4DC715740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154.19999999999999</c:v>
                </c:pt>
                <c:pt idx="1">
                  <c:v>151.02000000000001</c:v>
                </c:pt>
                <c:pt idx="2">
                  <c:v>143.34</c:v>
                </c:pt>
                <c:pt idx="3">
                  <c:v>147.68</c:v>
                </c:pt>
                <c:pt idx="4">
                  <c:v>157.27000000000001</c:v>
                </c:pt>
              </c:numCache>
            </c:numRef>
          </c:val>
          <c:extLst>
            <c:ext xmlns:c16="http://schemas.microsoft.com/office/drawing/2014/chart" uri="{C3380CC4-5D6E-409C-BE32-E72D297353CC}">
              <c16:uniqueId val="{00000000-84DF-469B-AFEA-C717A05C74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161.13</c:v>
                </c:pt>
                <c:pt idx="2">
                  <c:v>185.98</c:v>
                </c:pt>
                <c:pt idx="3">
                  <c:v>170.2</c:v>
                </c:pt>
                <c:pt idx="4">
                  <c:v>170.83</c:v>
                </c:pt>
              </c:numCache>
            </c:numRef>
          </c:val>
          <c:smooth val="0"/>
          <c:extLst>
            <c:ext xmlns:c16="http://schemas.microsoft.com/office/drawing/2014/chart" uri="{C3380CC4-5D6E-409C-BE32-E72D297353CC}">
              <c16:uniqueId val="{00000001-84DF-469B-AFEA-C717A05C74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5" t="str">
        <f>データ!H6</f>
        <v>大阪府　太子町</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5</v>
      </c>
      <c r="C7" s="51"/>
      <c r="D7" s="51"/>
      <c r="E7" s="51"/>
      <c r="F7" s="51"/>
      <c r="G7" s="51"/>
      <c r="H7" s="51"/>
      <c r="I7" s="51" t="s">
        <v>7</v>
      </c>
      <c r="J7" s="51"/>
      <c r="K7" s="51"/>
      <c r="L7" s="51"/>
      <c r="M7" s="51"/>
      <c r="N7" s="51"/>
      <c r="O7" s="51"/>
      <c r="P7" s="51" t="s">
        <v>8</v>
      </c>
      <c r="Q7" s="51"/>
      <c r="R7" s="51"/>
      <c r="S7" s="51"/>
      <c r="T7" s="51"/>
      <c r="U7" s="51"/>
      <c r="V7" s="51"/>
      <c r="W7" s="51" t="s">
        <v>13</v>
      </c>
      <c r="X7" s="51"/>
      <c r="Y7" s="51"/>
      <c r="Z7" s="51"/>
      <c r="AA7" s="51"/>
      <c r="AB7" s="51"/>
      <c r="AC7" s="51"/>
      <c r="AD7" s="51" t="s">
        <v>15</v>
      </c>
      <c r="AE7" s="51"/>
      <c r="AF7" s="51"/>
      <c r="AG7" s="51"/>
      <c r="AH7" s="51"/>
      <c r="AI7" s="51"/>
      <c r="AJ7" s="51"/>
      <c r="AK7" s="3"/>
      <c r="AL7" s="51" t="s">
        <v>3</v>
      </c>
      <c r="AM7" s="51"/>
      <c r="AN7" s="51"/>
      <c r="AO7" s="51"/>
      <c r="AP7" s="51"/>
      <c r="AQ7" s="51"/>
      <c r="AR7" s="51"/>
      <c r="AS7" s="51"/>
      <c r="AT7" s="51" t="s">
        <v>11</v>
      </c>
      <c r="AU7" s="51"/>
      <c r="AV7" s="51"/>
      <c r="AW7" s="51"/>
      <c r="AX7" s="51"/>
      <c r="AY7" s="51"/>
      <c r="AZ7" s="51"/>
      <c r="BA7" s="51"/>
      <c r="BB7" s="51" t="s">
        <v>18</v>
      </c>
      <c r="BC7" s="51"/>
      <c r="BD7" s="51"/>
      <c r="BE7" s="51"/>
      <c r="BF7" s="51"/>
      <c r="BG7" s="51"/>
      <c r="BH7" s="51"/>
      <c r="BI7" s="51"/>
      <c r="BJ7" s="3"/>
      <c r="BK7" s="3"/>
      <c r="BL7" s="62" t="s">
        <v>19</v>
      </c>
      <c r="BM7" s="63"/>
      <c r="BN7" s="63"/>
      <c r="BO7" s="63"/>
      <c r="BP7" s="63"/>
      <c r="BQ7" s="63"/>
      <c r="BR7" s="63"/>
      <c r="BS7" s="63"/>
      <c r="BT7" s="63"/>
      <c r="BU7" s="63"/>
      <c r="BV7" s="63"/>
      <c r="BW7" s="63"/>
      <c r="BX7" s="63"/>
      <c r="BY7" s="64"/>
    </row>
    <row r="8" spans="1:78" ht="18.75" customHeight="1" x14ac:dyDescent="0.2">
      <c r="A8" s="2"/>
      <c r="B8" s="60" t="str">
        <f>データ!I6</f>
        <v>法適用</v>
      </c>
      <c r="C8" s="60"/>
      <c r="D8" s="60"/>
      <c r="E8" s="60"/>
      <c r="F8" s="60"/>
      <c r="G8" s="60"/>
      <c r="H8" s="60"/>
      <c r="I8" s="60" t="str">
        <f>データ!J6</f>
        <v>下水道事業</v>
      </c>
      <c r="J8" s="60"/>
      <c r="K8" s="60"/>
      <c r="L8" s="60"/>
      <c r="M8" s="60"/>
      <c r="N8" s="60"/>
      <c r="O8" s="60"/>
      <c r="P8" s="60" t="str">
        <f>データ!K6</f>
        <v>公共下水道</v>
      </c>
      <c r="Q8" s="60"/>
      <c r="R8" s="60"/>
      <c r="S8" s="60"/>
      <c r="T8" s="60"/>
      <c r="U8" s="60"/>
      <c r="V8" s="60"/>
      <c r="W8" s="60" t="str">
        <f>データ!L6</f>
        <v>Cc1</v>
      </c>
      <c r="X8" s="60"/>
      <c r="Y8" s="60"/>
      <c r="Z8" s="60"/>
      <c r="AA8" s="60"/>
      <c r="AB8" s="60"/>
      <c r="AC8" s="60"/>
      <c r="AD8" s="61" t="str">
        <f>データ!$M$6</f>
        <v>非設置</v>
      </c>
      <c r="AE8" s="61"/>
      <c r="AF8" s="61"/>
      <c r="AG8" s="61"/>
      <c r="AH8" s="61"/>
      <c r="AI8" s="61"/>
      <c r="AJ8" s="61"/>
      <c r="AK8" s="3"/>
      <c r="AL8" s="45">
        <f>データ!S6</f>
        <v>12673</v>
      </c>
      <c r="AM8" s="45"/>
      <c r="AN8" s="45"/>
      <c r="AO8" s="45"/>
      <c r="AP8" s="45"/>
      <c r="AQ8" s="45"/>
      <c r="AR8" s="45"/>
      <c r="AS8" s="45"/>
      <c r="AT8" s="46">
        <f>データ!T6</f>
        <v>14.17</v>
      </c>
      <c r="AU8" s="46"/>
      <c r="AV8" s="46"/>
      <c r="AW8" s="46"/>
      <c r="AX8" s="46"/>
      <c r="AY8" s="46"/>
      <c r="AZ8" s="46"/>
      <c r="BA8" s="46"/>
      <c r="BB8" s="46">
        <f>データ!U6</f>
        <v>894.35</v>
      </c>
      <c r="BC8" s="46"/>
      <c r="BD8" s="46"/>
      <c r="BE8" s="46"/>
      <c r="BF8" s="46"/>
      <c r="BG8" s="46"/>
      <c r="BH8" s="46"/>
      <c r="BI8" s="46"/>
      <c r="BJ8" s="3"/>
      <c r="BK8" s="3"/>
      <c r="BL8" s="56" t="s">
        <v>20</v>
      </c>
      <c r="BM8" s="57"/>
      <c r="BN8" s="58" t="s">
        <v>12</v>
      </c>
      <c r="BO8" s="58"/>
      <c r="BP8" s="58"/>
      <c r="BQ8" s="58"/>
      <c r="BR8" s="58"/>
      <c r="BS8" s="58"/>
      <c r="BT8" s="58"/>
      <c r="BU8" s="58"/>
      <c r="BV8" s="58"/>
      <c r="BW8" s="58"/>
      <c r="BX8" s="58"/>
      <c r="BY8" s="59"/>
    </row>
    <row r="9" spans="1:78" ht="18.75" customHeight="1" x14ac:dyDescent="0.2">
      <c r="A9" s="2"/>
      <c r="B9" s="51" t="s">
        <v>23</v>
      </c>
      <c r="C9" s="51"/>
      <c r="D9" s="51"/>
      <c r="E9" s="51"/>
      <c r="F9" s="51"/>
      <c r="G9" s="51"/>
      <c r="H9" s="51"/>
      <c r="I9" s="51" t="s">
        <v>24</v>
      </c>
      <c r="J9" s="51"/>
      <c r="K9" s="51"/>
      <c r="L9" s="51"/>
      <c r="M9" s="51"/>
      <c r="N9" s="51"/>
      <c r="O9" s="51"/>
      <c r="P9" s="51" t="s">
        <v>27</v>
      </c>
      <c r="Q9" s="51"/>
      <c r="R9" s="51"/>
      <c r="S9" s="51"/>
      <c r="T9" s="51"/>
      <c r="U9" s="51"/>
      <c r="V9" s="51"/>
      <c r="W9" s="51" t="s">
        <v>30</v>
      </c>
      <c r="X9" s="51"/>
      <c r="Y9" s="51"/>
      <c r="Z9" s="51"/>
      <c r="AA9" s="51"/>
      <c r="AB9" s="51"/>
      <c r="AC9" s="51"/>
      <c r="AD9" s="51" t="s">
        <v>16</v>
      </c>
      <c r="AE9" s="51"/>
      <c r="AF9" s="51"/>
      <c r="AG9" s="51"/>
      <c r="AH9" s="51"/>
      <c r="AI9" s="51"/>
      <c r="AJ9" s="51"/>
      <c r="AK9" s="3"/>
      <c r="AL9" s="51" t="s">
        <v>31</v>
      </c>
      <c r="AM9" s="51"/>
      <c r="AN9" s="51"/>
      <c r="AO9" s="51"/>
      <c r="AP9" s="51"/>
      <c r="AQ9" s="51"/>
      <c r="AR9" s="51"/>
      <c r="AS9" s="51"/>
      <c r="AT9" s="51" t="s">
        <v>32</v>
      </c>
      <c r="AU9" s="51"/>
      <c r="AV9" s="51"/>
      <c r="AW9" s="51"/>
      <c r="AX9" s="51"/>
      <c r="AY9" s="51"/>
      <c r="AZ9" s="51"/>
      <c r="BA9" s="51"/>
      <c r="BB9" s="51" t="s">
        <v>14</v>
      </c>
      <c r="BC9" s="51"/>
      <c r="BD9" s="51"/>
      <c r="BE9" s="51"/>
      <c r="BF9" s="51"/>
      <c r="BG9" s="51"/>
      <c r="BH9" s="51"/>
      <c r="BI9" s="51"/>
      <c r="BJ9" s="3"/>
      <c r="BK9" s="3"/>
      <c r="BL9" s="52" t="s">
        <v>28</v>
      </c>
      <c r="BM9" s="53"/>
      <c r="BN9" s="54" t="s">
        <v>35</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68.680000000000007</v>
      </c>
      <c r="J10" s="46"/>
      <c r="K10" s="46"/>
      <c r="L10" s="46"/>
      <c r="M10" s="46"/>
      <c r="N10" s="46"/>
      <c r="O10" s="46"/>
      <c r="P10" s="46">
        <f>データ!P6</f>
        <v>93.7</v>
      </c>
      <c r="Q10" s="46"/>
      <c r="R10" s="46"/>
      <c r="S10" s="46"/>
      <c r="T10" s="46"/>
      <c r="U10" s="46"/>
      <c r="V10" s="46"/>
      <c r="W10" s="46">
        <f>データ!Q6</f>
        <v>95.07</v>
      </c>
      <c r="X10" s="46"/>
      <c r="Y10" s="46"/>
      <c r="Z10" s="46"/>
      <c r="AA10" s="46"/>
      <c r="AB10" s="46"/>
      <c r="AC10" s="46"/>
      <c r="AD10" s="45">
        <f>データ!R6</f>
        <v>2570</v>
      </c>
      <c r="AE10" s="45"/>
      <c r="AF10" s="45"/>
      <c r="AG10" s="45"/>
      <c r="AH10" s="45"/>
      <c r="AI10" s="45"/>
      <c r="AJ10" s="45"/>
      <c r="AK10" s="2"/>
      <c r="AL10" s="45">
        <f>データ!V6</f>
        <v>11840</v>
      </c>
      <c r="AM10" s="45"/>
      <c r="AN10" s="45"/>
      <c r="AO10" s="45"/>
      <c r="AP10" s="45"/>
      <c r="AQ10" s="45"/>
      <c r="AR10" s="45"/>
      <c r="AS10" s="45"/>
      <c r="AT10" s="46">
        <f>データ!W6</f>
        <v>2.44</v>
      </c>
      <c r="AU10" s="46"/>
      <c r="AV10" s="46"/>
      <c r="AW10" s="46"/>
      <c r="AX10" s="46"/>
      <c r="AY10" s="46"/>
      <c r="AZ10" s="46"/>
      <c r="BA10" s="46"/>
      <c r="BB10" s="46">
        <f>データ!X6</f>
        <v>4852.46</v>
      </c>
      <c r="BC10" s="46"/>
      <c r="BD10" s="46"/>
      <c r="BE10" s="46"/>
      <c r="BF10" s="46"/>
      <c r="BG10" s="46"/>
      <c r="BH10" s="46"/>
      <c r="BI10" s="46"/>
      <c r="BJ10" s="2"/>
      <c r="BK10" s="2"/>
      <c r="BL10" s="47" t="s">
        <v>37</v>
      </c>
      <c r="BM10" s="48"/>
      <c r="BN10" s="49" t="s">
        <v>1</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17</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39</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111</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6"/>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6"/>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6"/>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6"/>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6"/>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6"/>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6"/>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6"/>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6"/>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6"/>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6"/>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6"/>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6"/>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6"/>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6"/>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6"/>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6"/>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6"/>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6"/>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6"/>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6"/>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6"/>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6"/>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6"/>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6"/>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6"/>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6"/>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77"/>
      <c r="BM44" s="78"/>
      <c r="BN44" s="78"/>
      <c r="BO44" s="78"/>
      <c r="BP44" s="78"/>
      <c r="BQ44" s="78"/>
      <c r="BR44" s="78"/>
      <c r="BS44" s="78"/>
      <c r="BT44" s="78"/>
      <c r="BU44" s="78"/>
      <c r="BV44" s="78"/>
      <c r="BW44" s="78"/>
      <c r="BX44" s="78"/>
      <c r="BY44" s="78"/>
      <c r="BZ44" s="7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41</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80" t="s">
        <v>113</v>
      </c>
      <c r="BM47" s="81"/>
      <c r="BN47" s="81"/>
      <c r="BO47" s="81"/>
      <c r="BP47" s="81"/>
      <c r="BQ47" s="81"/>
      <c r="BR47" s="81"/>
      <c r="BS47" s="81"/>
      <c r="BT47" s="81"/>
      <c r="BU47" s="81"/>
      <c r="BV47" s="81"/>
      <c r="BW47" s="81"/>
      <c r="BX47" s="81"/>
      <c r="BY47" s="81"/>
      <c r="BZ47" s="8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83"/>
      <c r="BM48" s="81"/>
      <c r="BN48" s="81"/>
      <c r="BO48" s="81"/>
      <c r="BP48" s="81"/>
      <c r="BQ48" s="81"/>
      <c r="BR48" s="81"/>
      <c r="BS48" s="81"/>
      <c r="BT48" s="81"/>
      <c r="BU48" s="81"/>
      <c r="BV48" s="81"/>
      <c r="BW48" s="81"/>
      <c r="BX48" s="81"/>
      <c r="BY48" s="81"/>
      <c r="BZ48" s="8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83"/>
      <c r="BM49" s="81"/>
      <c r="BN49" s="81"/>
      <c r="BO49" s="81"/>
      <c r="BP49" s="81"/>
      <c r="BQ49" s="81"/>
      <c r="BR49" s="81"/>
      <c r="BS49" s="81"/>
      <c r="BT49" s="81"/>
      <c r="BU49" s="81"/>
      <c r="BV49" s="81"/>
      <c r="BW49" s="81"/>
      <c r="BX49" s="81"/>
      <c r="BY49" s="81"/>
      <c r="BZ49" s="8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83"/>
      <c r="BM50" s="81"/>
      <c r="BN50" s="81"/>
      <c r="BO50" s="81"/>
      <c r="BP50" s="81"/>
      <c r="BQ50" s="81"/>
      <c r="BR50" s="81"/>
      <c r="BS50" s="81"/>
      <c r="BT50" s="81"/>
      <c r="BU50" s="81"/>
      <c r="BV50" s="81"/>
      <c r="BW50" s="81"/>
      <c r="BX50" s="81"/>
      <c r="BY50" s="81"/>
      <c r="BZ50" s="8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83"/>
      <c r="BM51" s="81"/>
      <c r="BN51" s="81"/>
      <c r="BO51" s="81"/>
      <c r="BP51" s="81"/>
      <c r="BQ51" s="81"/>
      <c r="BR51" s="81"/>
      <c r="BS51" s="81"/>
      <c r="BT51" s="81"/>
      <c r="BU51" s="81"/>
      <c r="BV51" s="81"/>
      <c r="BW51" s="81"/>
      <c r="BX51" s="81"/>
      <c r="BY51" s="81"/>
      <c r="BZ51" s="8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83"/>
      <c r="BM52" s="81"/>
      <c r="BN52" s="81"/>
      <c r="BO52" s="81"/>
      <c r="BP52" s="81"/>
      <c r="BQ52" s="81"/>
      <c r="BR52" s="81"/>
      <c r="BS52" s="81"/>
      <c r="BT52" s="81"/>
      <c r="BU52" s="81"/>
      <c r="BV52" s="81"/>
      <c r="BW52" s="81"/>
      <c r="BX52" s="81"/>
      <c r="BY52" s="81"/>
      <c r="BZ52" s="8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83"/>
      <c r="BM53" s="81"/>
      <c r="BN53" s="81"/>
      <c r="BO53" s="81"/>
      <c r="BP53" s="81"/>
      <c r="BQ53" s="81"/>
      <c r="BR53" s="81"/>
      <c r="BS53" s="81"/>
      <c r="BT53" s="81"/>
      <c r="BU53" s="81"/>
      <c r="BV53" s="81"/>
      <c r="BW53" s="81"/>
      <c r="BX53" s="81"/>
      <c r="BY53" s="81"/>
      <c r="BZ53" s="8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83"/>
      <c r="BM54" s="81"/>
      <c r="BN54" s="81"/>
      <c r="BO54" s="81"/>
      <c r="BP54" s="81"/>
      <c r="BQ54" s="81"/>
      <c r="BR54" s="81"/>
      <c r="BS54" s="81"/>
      <c r="BT54" s="81"/>
      <c r="BU54" s="81"/>
      <c r="BV54" s="81"/>
      <c r="BW54" s="81"/>
      <c r="BX54" s="81"/>
      <c r="BY54" s="81"/>
      <c r="BZ54" s="8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83"/>
      <c r="BM55" s="81"/>
      <c r="BN55" s="81"/>
      <c r="BO55" s="81"/>
      <c r="BP55" s="81"/>
      <c r="BQ55" s="81"/>
      <c r="BR55" s="81"/>
      <c r="BS55" s="81"/>
      <c r="BT55" s="81"/>
      <c r="BU55" s="81"/>
      <c r="BV55" s="81"/>
      <c r="BW55" s="81"/>
      <c r="BX55" s="81"/>
      <c r="BY55" s="81"/>
      <c r="BZ55" s="82"/>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83"/>
      <c r="BM56" s="81"/>
      <c r="BN56" s="81"/>
      <c r="BO56" s="81"/>
      <c r="BP56" s="81"/>
      <c r="BQ56" s="81"/>
      <c r="BR56" s="81"/>
      <c r="BS56" s="81"/>
      <c r="BT56" s="81"/>
      <c r="BU56" s="81"/>
      <c r="BV56" s="81"/>
      <c r="BW56" s="81"/>
      <c r="BX56" s="81"/>
      <c r="BY56" s="81"/>
      <c r="BZ56" s="82"/>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83"/>
      <c r="BM57" s="81"/>
      <c r="BN57" s="81"/>
      <c r="BO57" s="81"/>
      <c r="BP57" s="81"/>
      <c r="BQ57" s="81"/>
      <c r="BR57" s="81"/>
      <c r="BS57" s="81"/>
      <c r="BT57" s="81"/>
      <c r="BU57" s="81"/>
      <c r="BV57" s="81"/>
      <c r="BW57" s="81"/>
      <c r="BX57" s="81"/>
      <c r="BY57" s="81"/>
      <c r="BZ57" s="82"/>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83"/>
      <c r="BM58" s="81"/>
      <c r="BN58" s="81"/>
      <c r="BO58" s="81"/>
      <c r="BP58" s="81"/>
      <c r="BQ58" s="81"/>
      <c r="BR58" s="81"/>
      <c r="BS58" s="81"/>
      <c r="BT58" s="81"/>
      <c r="BU58" s="81"/>
      <c r="BV58" s="81"/>
      <c r="BW58" s="81"/>
      <c r="BX58" s="81"/>
      <c r="BY58" s="81"/>
      <c r="BZ58" s="82"/>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83"/>
      <c r="BM59" s="81"/>
      <c r="BN59" s="81"/>
      <c r="BO59" s="81"/>
      <c r="BP59" s="81"/>
      <c r="BQ59" s="81"/>
      <c r="BR59" s="81"/>
      <c r="BS59" s="81"/>
      <c r="BT59" s="81"/>
      <c r="BU59" s="81"/>
      <c r="BV59" s="81"/>
      <c r="BW59" s="81"/>
      <c r="BX59" s="81"/>
      <c r="BY59" s="81"/>
      <c r="BZ59" s="82"/>
    </row>
    <row r="60" spans="1:78" ht="13.5" customHeight="1" x14ac:dyDescent="0.2">
      <c r="A60" s="2"/>
      <c r="B60" s="35" t="s">
        <v>29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83"/>
      <c r="BM60" s="81"/>
      <c r="BN60" s="81"/>
      <c r="BO60" s="81"/>
      <c r="BP60" s="81"/>
      <c r="BQ60" s="81"/>
      <c r="BR60" s="81"/>
      <c r="BS60" s="81"/>
      <c r="BT60" s="81"/>
      <c r="BU60" s="81"/>
      <c r="BV60" s="81"/>
      <c r="BW60" s="81"/>
      <c r="BX60" s="81"/>
      <c r="BY60" s="81"/>
      <c r="BZ60" s="82"/>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83"/>
      <c r="BM61" s="81"/>
      <c r="BN61" s="81"/>
      <c r="BO61" s="81"/>
      <c r="BP61" s="81"/>
      <c r="BQ61" s="81"/>
      <c r="BR61" s="81"/>
      <c r="BS61" s="81"/>
      <c r="BT61" s="81"/>
      <c r="BU61" s="81"/>
      <c r="BV61" s="81"/>
      <c r="BW61" s="81"/>
      <c r="BX61" s="81"/>
      <c r="BY61" s="81"/>
      <c r="BZ61" s="8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83"/>
      <c r="BM62" s="81"/>
      <c r="BN62" s="81"/>
      <c r="BO62" s="81"/>
      <c r="BP62" s="81"/>
      <c r="BQ62" s="81"/>
      <c r="BR62" s="81"/>
      <c r="BS62" s="81"/>
      <c r="BT62" s="81"/>
      <c r="BU62" s="81"/>
      <c r="BV62" s="81"/>
      <c r="BW62" s="81"/>
      <c r="BX62" s="81"/>
      <c r="BY62" s="81"/>
      <c r="BZ62" s="8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4"/>
      <c r="BM63" s="85"/>
      <c r="BN63" s="85"/>
      <c r="BO63" s="85"/>
      <c r="BP63" s="85"/>
      <c r="BQ63" s="85"/>
      <c r="BR63" s="85"/>
      <c r="BS63" s="85"/>
      <c r="BT63" s="85"/>
      <c r="BU63" s="85"/>
      <c r="BV63" s="85"/>
      <c r="BW63" s="85"/>
      <c r="BX63" s="85"/>
      <c r="BY63" s="85"/>
      <c r="BZ63" s="8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43</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112</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74"/>
      <c r="BN80" s="74"/>
      <c r="BO80" s="74"/>
      <c r="BP80" s="74"/>
      <c r="BQ80" s="74"/>
      <c r="BR80" s="74"/>
      <c r="BS80" s="74"/>
      <c r="BT80" s="74"/>
      <c r="BU80" s="74"/>
      <c r="BV80" s="74"/>
      <c r="BW80" s="74"/>
      <c r="BX80" s="74"/>
      <c r="BY80" s="74"/>
      <c r="BZ80" s="75"/>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74"/>
      <c r="BN81" s="74"/>
      <c r="BO81" s="74"/>
      <c r="BP81" s="74"/>
      <c r="BQ81" s="74"/>
      <c r="BR81" s="74"/>
      <c r="BS81" s="74"/>
      <c r="BT81" s="74"/>
      <c r="BU81" s="74"/>
      <c r="BV81" s="74"/>
      <c r="BW81" s="74"/>
      <c r="BX81" s="74"/>
      <c r="BY81" s="74"/>
      <c r="BZ81" s="75"/>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7"/>
      <c r="BM82" s="78"/>
      <c r="BN82" s="78"/>
      <c r="BO82" s="78"/>
      <c r="BP82" s="78"/>
      <c r="BQ82" s="78"/>
      <c r="BR82" s="78"/>
      <c r="BS82" s="78"/>
      <c r="BT82" s="78"/>
      <c r="BU82" s="78"/>
      <c r="BV82" s="78"/>
      <c r="BW82" s="78"/>
      <c r="BX82" s="78"/>
      <c r="BY82" s="78"/>
      <c r="BZ82" s="79"/>
    </row>
    <row r="83" spans="1:78" x14ac:dyDescent="0.2">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2">
      <c r="B84" s="6" t="s">
        <v>38</v>
      </c>
      <c r="C84" s="6"/>
      <c r="D84" s="6"/>
      <c r="E84" s="6" t="s">
        <v>49</v>
      </c>
      <c r="F84" s="6" t="s">
        <v>34</v>
      </c>
      <c r="G84" s="6" t="s">
        <v>50</v>
      </c>
      <c r="H84" s="6" t="s">
        <v>52</v>
      </c>
      <c r="I84" s="6" t="s">
        <v>55</v>
      </c>
      <c r="J84" s="6" t="s">
        <v>0</v>
      </c>
      <c r="K84" s="6" t="s">
        <v>25</v>
      </c>
      <c r="L84" s="6" t="s">
        <v>53</v>
      </c>
      <c r="M84" s="6" t="s">
        <v>56</v>
      </c>
      <c r="N84" s="6" t="s">
        <v>57</v>
      </c>
      <c r="O84" s="6" t="s">
        <v>61</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Ihf/dGah2aVmNw4K0xBEs1+i0ZJUOTKU+Q2YU9lVhUmXeP8Mu/9aZv246cY3rlSW2Tw0Wx+h39BAVFFR/rxA2g==" saltValue="EYA8sAGt078HxOUTG5CH7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54</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36</v>
      </c>
      <c r="B3" s="16" t="s">
        <v>62</v>
      </c>
      <c r="C3" s="16" t="s">
        <v>47</v>
      </c>
      <c r="D3" s="16" t="s">
        <v>10</v>
      </c>
      <c r="E3" s="16" t="s">
        <v>21</v>
      </c>
      <c r="F3" s="16" t="s">
        <v>63</v>
      </c>
      <c r="G3" s="16" t="s">
        <v>22</v>
      </c>
      <c r="H3" s="66" t="s">
        <v>65</v>
      </c>
      <c r="I3" s="67"/>
      <c r="J3" s="67"/>
      <c r="K3" s="67"/>
      <c r="L3" s="67"/>
      <c r="M3" s="67"/>
      <c r="N3" s="67"/>
      <c r="O3" s="67"/>
      <c r="P3" s="67"/>
      <c r="Q3" s="67"/>
      <c r="R3" s="67"/>
      <c r="S3" s="67"/>
      <c r="T3" s="67"/>
      <c r="U3" s="67"/>
      <c r="V3" s="67"/>
      <c r="W3" s="67"/>
      <c r="X3" s="68"/>
      <c r="Y3" s="72" t="s">
        <v>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29</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66</v>
      </c>
      <c r="B4" s="17"/>
      <c r="C4" s="17"/>
      <c r="D4" s="17"/>
      <c r="E4" s="17"/>
      <c r="F4" s="17"/>
      <c r="G4" s="17"/>
      <c r="H4" s="69"/>
      <c r="I4" s="70"/>
      <c r="J4" s="70"/>
      <c r="K4" s="70"/>
      <c r="L4" s="70"/>
      <c r="M4" s="70"/>
      <c r="N4" s="70"/>
      <c r="O4" s="70"/>
      <c r="P4" s="70"/>
      <c r="Q4" s="70"/>
      <c r="R4" s="70"/>
      <c r="S4" s="70"/>
      <c r="T4" s="70"/>
      <c r="U4" s="70"/>
      <c r="V4" s="70"/>
      <c r="W4" s="70"/>
      <c r="X4" s="71"/>
      <c r="Y4" s="73" t="s">
        <v>51</v>
      </c>
      <c r="Z4" s="73"/>
      <c r="AA4" s="73"/>
      <c r="AB4" s="73"/>
      <c r="AC4" s="73"/>
      <c r="AD4" s="73"/>
      <c r="AE4" s="73"/>
      <c r="AF4" s="73"/>
      <c r="AG4" s="73"/>
      <c r="AH4" s="73"/>
      <c r="AI4" s="73"/>
      <c r="AJ4" s="73" t="s">
        <v>44</v>
      </c>
      <c r="AK4" s="73"/>
      <c r="AL4" s="73"/>
      <c r="AM4" s="73"/>
      <c r="AN4" s="73"/>
      <c r="AO4" s="73"/>
      <c r="AP4" s="73"/>
      <c r="AQ4" s="73"/>
      <c r="AR4" s="73"/>
      <c r="AS4" s="73"/>
      <c r="AT4" s="73"/>
      <c r="AU4" s="73" t="s">
        <v>64</v>
      </c>
      <c r="AV4" s="73"/>
      <c r="AW4" s="73"/>
      <c r="AX4" s="73"/>
      <c r="AY4" s="73"/>
      <c r="AZ4" s="73"/>
      <c r="BA4" s="73"/>
      <c r="BB4" s="73"/>
      <c r="BC4" s="73"/>
      <c r="BD4" s="73"/>
      <c r="BE4" s="73"/>
      <c r="BF4" s="73" t="s">
        <v>33</v>
      </c>
      <c r="BG4" s="73"/>
      <c r="BH4" s="73"/>
      <c r="BI4" s="73"/>
      <c r="BJ4" s="73"/>
      <c r="BK4" s="73"/>
      <c r="BL4" s="73"/>
      <c r="BM4" s="73"/>
      <c r="BN4" s="73"/>
      <c r="BO4" s="73"/>
      <c r="BP4" s="73"/>
      <c r="BQ4" s="73" t="s">
        <v>67</v>
      </c>
      <c r="BR4" s="73"/>
      <c r="BS4" s="73"/>
      <c r="BT4" s="73"/>
      <c r="BU4" s="73"/>
      <c r="BV4" s="73"/>
      <c r="BW4" s="73"/>
      <c r="BX4" s="73"/>
      <c r="BY4" s="73"/>
      <c r="BZ4" s="73"/>
      <c r="CA4" s="73"/>
      <c r="CB4" s="73" t="s">
        <v>68</v>
      </c>
      <c r="CC4" s="73"/>
      <c r="CD4" s="73"/>
      <c r="CE4" s="73"/>
      <c r="CF4" s="73"/>
      <c r="CG4" s="73"/>
      <c r="CH4" s="73"/>
      <c r="CI4" s="73"/>
      <c r="CJ4" s="73"/>
      <c r="CK4" s="73"/>
      <c r="CL4" s="73"/>
      <c r="CM4" s="73" t="s">
        <v>69</v>
      </c>
      <c r="CN4" s="73"/>
      <c r="CO4" s="73"/>
      <c r="CP4" s="73"/>
      <c r="CQ4" s="73"/>
      <c r="CR4" s="73"/>
      <c r="CS4" s="73"/>
      <c r="CT4" s="73"/>
      <c r="CU4" s="73"/>
      <c r="CV4" s="73"/>
      <c r="CW4" s="73"/>
      <c r="CX4" s="73" t="s">
        <v>48</v>
      </c>
      <c r="CY4" s="73"/>
      <c r="CZ4" s="73"/>
      <c r="DA4" s="73"/>
      <c r="DB4" s="73"/>
      <c r="DC4" s="73"/>
      <c r="DD4" s="73"/>
      <c r="DE4" s="73"/>
      <c r="DF4" s="73"/>
      <c r="DG4" s="73"/>
      <c r="DH4" s="73"/>
      <c r="DI4" s="73" t="s">
        <v>60</v>
      </c>
      <c r="DJ4" s="73"/>
      <c r="DK4" s="73"/>
      <c r="DL4" s="73"/>
      <c r="DM4" s="73"/>
      <c r="DN4" s="73"/>
      <c r="DO4" s="73"/>
      <c r="DP4" s="73"/>
      <c r="DQ4" s="73"/>
      <c r="DR4" s="73"/>
      <c r="DS4" s="73"/>
      <c r="DT4" s="73" t="s">
        <v>70</v>
      </c>
      <c r="DU4" s="73"/>
      <c r="DV4" s="73"/>
      <c r="DW4" s="73"/>
      <c r="DX4" s="73"/>
      <c r="DY4" s="73"/>
      <c r="DZ4" s="73"/>
      <c r="EA4" s="73"/>
      <c r="EB4" s="73"/>
      <c r="EC4" s="73"/>
      <c r="ED4" s="73"/>
      <c r="EE4" s="73" t="s">
        <v>71</v>
      </c>
      <c r="EF4" s="73"/>
      <c r="EG4" s="73"/>
      <c r="EH4" s="73"/>
      <c r="EI4" s="73"/>
      <c r="EJ4" s="73"/>
      <c r="EK4" s="73"/>
      <c r="EL4" s="73"/>
      <c r="EM4" s="73"/>
      <c r="EN4" s="73"/>
      <c r="EO4" s="73"/>
    </row>
    <row r="5" spans="1:148" x14ac:dyDescent="0.2">
      <c r="A5" s="14" t="s">
        <v>40</v>
      </c>
      <c r="B5" s="18"/>
      <c r="C5" s="18"/>
      <c r="D5" s="18"/>
      <c r="E5" s="18"/>
      <c r="F5" s="18"/>
      <c r="G5" s="18"/>
      <c r="H5" s="22" t="s">
        <v>72</v>
      </c>
      <c r="I5" s="22" t="s">
        <v>73</v>
      </c>
      <c r="J5" s="22" t="s">
        <v>59</v>
      </c>
      <c r="K5" s="22" t="s">
        <v>74</v>
      </c>
      <c r="L5" s="22" t="s">
        <v>26</v>
      </c>
      <c r="M5" s="22" t="s">
        <v>15</v>
      </c>
      <c r="N5" s="22" t="s">
        <v>75</v>
      </c>
      <c r="O5" s="22" t="s">
        <v>76</v>
      </c>
      <c r="P5" s="22" t="s">
        <v>77</v>
      </c>
      <c r="Q5" s="22" t="s">
        <v>78</v>
      </c>
      <c r="R5" s="22" t="s">
        <v>79</v>
      </c>
      <c r="S5" s="22" t="s">
        <v>80</v>
      </c>
      <c r="T5" s="22" t="s">
        <v>81</v>
      </c>
      <c r="U5" s="22" t="s">
        <v>82</v>
      </c>
      <c r="V5" s="22" t="s">
        <v>83</v>
      </c>
      <c r="W5" s="22" t="s">
        <v>84</v>
      </c>
      <c r="X5" s="22" t="s">
        <v>85</v>
      </c>
      <c r="Y5" s="22" t="s">
        <v>86</v>
      </c>
      <c r="Z5" s="22" t="s">
        <v>9</v>
      </c>
      <c r="AA5" s="22" t="s">
        <v>87</v>
      </c>
      <c r="AB5" s="22" t="s">
        <v>88</v>
      </c>
      <c r="AC5" s="22" t="s">
        <v>89</v>
      </c>
      <c r="AD5" s="22" t="s">
        <v>90</v>
      </c>
      <c r="AE5" s="22" t="s">
        <v>91</v>
      </c>
      <c r="AF5" s="22" t="s">
        <v>42</v>
      </c>
      <c r="AG5" s="22" t="s">
        <v>92</v>
      </c>
      <c r="AH5" s="22" t="s">
        <v>93</v>
      </c>
      <c r="AI5" s="22" t="s">
        <v>38</v>
      </c>
      <c r="AJ5" s="22" t="s">
        <v>86</v>
      </c>
      <c r="AK5" s="22" t="s">
        <v>9</v>
      </c>
      <c r="AL5" s="22" t="s">
        <v>87</v>
      </c>
      <c r="AM5" s="22" t="s">
        <v>88</v>
      </c>
      <c r="AN5" s="22" t="s">
        <v>89</v>
      </c>
      <c r="AO5" s="22" t="s">
        <v>90</v>
      </c>
      <c r="AP5" s="22" t="s">
        <v>91</v>
      </c>
      <c r="AQ5" s="22" t="s">
        <v>42</v>
      </c>
      <c r="AR5" s="22" t="s">
        <v>92</v>
      </c>
      <c r="AS5" s="22" t="s">
        <v>93</v>
      </c>
      <c r="AT5" s="22" t="s">
        <v>94</v>
      </c>
      <c r="AU5" s="22" t="s">
        <v>86</v>
      </c>
      <c r="AV5" s="22" t="s">
        <v>9</v>
      </c>
      <c r="AW5" s="22" t="s">
        <v>87</v>
      </c>
      <c r="AX5" s="22" t="s">
        <v>88</v>
      </c>
      <c r="AY5" s="22" t="s">
        <v>89</v>
      </c>
      <c r="AZ5" s="22" t="s">
        <v>90</v>
      </c>
      <c r="BA5" s="22" t="s">
        <v>91</v>
      </c>
      <c r="BB5" s="22" t="s">
        <v>42</v>
      </c>
      <c r="BC5" s="22" t="s">
        <v>92</v>
      </c>
      <c r="BD5" s="22" t="s">
        <v>93</v>
      </c>
      <c r="BE5" s="22" t="s">
        <v>94</v>
      </c>
      <c r="BF5" s="22" t="s">
        <v>86</v>
      </c>
      <c r="BG5" s="22" t="s">
        <v>9</v>
      </c>
      <c r="BH5" s="22" t="s">
        <v>87</v>
      </c>
      <c r="BI5" s="22" t="s">
        <v>88</v>
      </c>
      <c r="BJ5" s="22" t="s">
        <v>89</v>
      </c>
      <c r="BK5" s="22" t="s">
        <v>90</v>
      </c>
      <c r="BL5" s="22" t="s">
        <v>91</v>
      </c>
      <c r="BM5" s="22" t="s">
        <v>42</v>
      </c>
      <c r="BN5" s="22" t="s">
        <v>92</v>
      </c>
      <c r="BO5" s="22" t="s">
        <v>93</v>
      </c>
      <c r="BP5" s="22" t="s">
        <v>94</v>
      </c>
      <c r="BQ5" s="22" t="s">
        <v>86</v>
      </c>
      <c r="BR5" s="22" t="s">
        <v>9</v>
      </c>
      <c r="BS5" s="22" t="s">
        <v>87</v>
      </c>
      <c r="BT5" s="22" t="s">
        <v>88</v>
      </c>
      <c r="BU5" s="22" t="s">
        <v>89</v>
      </c>
      <c r="BV5" s="22" t="s">
        <v>90</v>
      </c>
      <c r="BW5" s="22" t="s">
        <v>91</v>
      </c>
      <c r="BX5" s="22" t="s">
        <v>42</v>
      </c>
      <c r="BY5" s="22" t="s">
        <v>92</v>
      </c>
      <c r="BZ5" s="22" t="s">
        <v>93</v>
      </c>
      <c r="CA5" s="22" t="s">
        <v>94</v>
      </c>
      <c r="CB5" s="22" t="s">
        <v>86</v>
      </c>
      <c r="CC5" s="22" t="s">
        <v>9</v>
      </c>
      <c r="CD5" s="22" t="s">
        <v>87</v>
      </c>
      <c r="CE5" s="22" t="s">
        <v>88</v>
      </c>
      <c r="CF5" s="22" t="s">
        <v>89</v>
      </c>
      <c r="CG5" s="22" t="s">
        <v>90</v>
      </c>
      <c r="CH5" s="22" t="s">
        <v>91</v>
      </c>
      <c r="CI5" s="22" t="s">
        <v>42</v>
      </c>
      <c r="CJ5" s="22" t="s">
        <v>92</v>
      </c>
      <c r="CK5" s="22" t="s">
        <v>93</v>
      </c>
      <c r="CL5" s="22" t="s">
        <v>94</v>
      </c>
      <c r="CM5" s="22" t="s">
        <v>86</v>
      </c>
      <c r="CN5" s="22" t="s">
        <v>9</v>
      </c>
      <c r="CO5" s="22" t="s">
        <v>87</v>
      </c>
      <c r="CP5" s="22" t="s">
        <v>88</v>
      </c>
      <c r="CQ5" s="22" t="s">
        <v>89</v>
      </c>
      <c r="CR5" s="22" t="s">
        <v>90</v>
      </c>
      <c r="CS5" s="22" t="s">
        <v>91</v>
      </c>
      <c r="CT5" s="22" t="s">
        <v>42</v>
      </c>
      <c r="CU5" s="22" t="s">
        <v>92</v>
      </c>
      <c r="CV5" s="22" t="s">
        <v>93</v>
      </c>
      <c r="CW5" s="22" t="s">
        <v>94</v>
      </c>
      <c r="CX5" s="22" t="s">
        <v>86</v>
      </c>
      <c r="CY5" s="22" t="s">
        <v>9</v>
      </c>
      <c r="CZ5" s="22" t="s">
        <v>87</v>
      </c>
      <c r="DA5" s="22" t="s">
        <v>88</v>
      </c>
      <c r="DB5" s="22" t="s">
        <v>89</v>
      </c>
      <c r="DC5" s="22" t="s">
        <v>90</v>
      </c>
      <c r="DD5" s="22" t="s">
        <v>91</v>
      </c>
      <c r="DE5" s="22" t="s">
        <v>42</v>
      </c>
      <c r="DF5" s="22" t="s">
        <v>92</v>
      </c>
      <c r="DG5" s="22" t="s">
        <v>93</v>
      </c>
      <c r="DH5" s="22" t="s">
        <v>94</v>
      </c>
      <c r="DI5" s="22" t="s">
        <v>86</v>
      </c>
      <c r="DJ5" s="22" t="s">
        <v>9</v>
      </c>
      <c r="DK5" s="22" t="s">
        <v>87</v>
      </c>
      <c r="DL5" s="22" t="s">
        <v>88</v>
      </c>
      <c r="DM5" s="22" t="s">
        <v>89</v>
      </c>
      <c r="DN5" s="22" t="s">
        <v>90</v>
      </c>
      <c r="DO5" s="22" t="s">
        <v>91</v>
      </c>
      <c r="DP5" s="22" t="s">
        <v>42</v>
      </c>
      <c r="DQ5" s="22" t="s">
        <v>92</v>
      </c>
      <c r="DR5" s="22" t="s">
        <v>93</v>
      </c>
      <c r="DS5" s="22" t="s">
        <v>94</v>
      </c>
      <c r="DT5" s="22" t="s">
        <v>86</v>
      </c>
      <c r="DU5" s="22" t="s">
        <v>9</v>
      </c>
      <c r="DV5" s="22" t="s">
        <v>87</v>
      </c>
      <c r="DW5" s="22" t="s">
        <v>88</v>
      </c>
      <c r="DX5" s="22" t="s">
        <v>89</v>
      </c>
      <c r="DY5" s="22" t="s">
        <v>90</v>
      </c>
      <c r="DZ5" s="22" t="s">
        <v>91</v>
      </c>
      <c r="EA5" s="22" t="s">
        <v>42</v>
      </c>
      <c r="EB5" s="22" t="s">
        <v>92</v>
      </c>
      <c r="EC5" s="22" t="s">
        <v>93</v>
      </c>
      <c r="ED5" s="22" t="s">
        <v>94</v>
      </c>
      <c r="EE5" s="22" t="s">
        <v>86</v>
      </c>
      <c r="EF5" s="22" t="s">
        <v>9</v>
      </c>
      <c r="EG5" s="22" t="s">
        <v>87</v>
      </c>
      <c r="EH5" s="22" t="s">
        <v>88</v>
      </c>
      <c r="EI5" s="22" t="s">
        <v>89</v>
      </c>
      <c r="EJ5" s="22" t="s">
        <v>90</v>
      </c>
      <c r="EK5" s="22" t="s">
        <v>91</v>
      </c>
      <c r="EL5" s="22" t="s">
        <v>42</v>
      </c>
      <c r="EM5" s="22" t="s">
        <v>92</v>
      </c>
      <c r="EN5" s="22" t="s">
        <v>93</v>
      </c>
      <c r="EO5" s="22" t="s">
        <v>94</v>
      </c>
    </row>
    <row r="6" spans="1:148" s="13" customFormat="1" x14ac:dyDescent="0.2">
      <c r="A6" s="14" t="s">
        <v>95</v>
      </c>
      <c r="B6" s="19">
        <f t="shared" ref="B6:X6" si="1">B7</f>
        <v>2024</v>
      </c>
      <c r="C6" s="19">
        <f t="shared" si="1"/>
        <v>273813</v>
      </c>
      <c r="D6" s="19">
        <f t="shared" si="1"/>
        <v>46</v>
      </c>
      <c r="E6" s="19">
        <f t="shared" si="1"/>
        <v>17</v>
      </c>
      <c r="F6" s="19">
        <f t="shared" si="1"/>
        <v>1</v>
      </c>
      <c r="G6" s="19">
        <f t="shared" si="1"/>
        <v>0</v>
      </c>
      <c r="H6" s="19" t="str">
        <f t="shared" si="1"/>
        <v>大阪府　太子町</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68.680000000000007</v>
      </c>
      <c r="P6" s="23">
        <f t="shared" si="1"/>
        <v>93.7</v>
      </c>
      <c r="Q6" s="23">
        <f t="shared" si="1"/>
        <v>95.07</v>
      </c>
      <c r="R6" s="23">
        <f t="shared" si="1"/>
        <v>2570</v>
      </c>
      <c r="S6" s="23">
        <f t="shared" si="1"/>
        <v>12673</v>
      </c>
      <c r="T6" s="23">
        <f t="shared" si="1"/>
        <v>14.17</v>
      </c>
      <c r="U6" s="23">
        <f t="shared" si="1"/>
        <v>894.35</v>
      </c>
      <c r="V6" s="23">
        <f t="shared" si="1"/>
        <v>11840</v>
      </c>
      <c r="W6" s="23">
        <f t="shared" si="1"/>
        <v>2.44</v>
      </c>
      <c r="X6" s="23">
        <f t="shared" si="1"/>
        <v>4852.46</v>
      </c>
      <c r="Y6" s="27">
        <f t="shared" ref="Y6:AH6" si="2">IF(Y7="",NA(),Y7)</f>
        <v>101.83</v>
      </c>
      <c r="Z6" s="27">
        <f t="shared" si="2"/>
        <v>99.31</v>
      </c>
      <c r="AA6" s="27">
        <f t="shared" si="2"/>
        <v>98.78</v>
      </c>
      <c r="AB6" s="27">
        <f t="shared" si="2"/>
        <v>98.9</v>
      </c>
      <c r="AC6" s="27">
        <f t="shared" si="2"/>
        <v>99.47</v>
      </c>
      <c r="AD6" s="27">
        <f t="shared" si="2"/>
        <v>106.75</v>
      </c>
      <c r="AE6" s="27">
        <f t="shared" si="2"/>
        <v>109.7</v>
      </c>
      <c r="AF6" s="27">
        <f t="shared" si="2"/>
        <v>106.08</v>
      </c>
      <c r="AG6" s="27">
        <f t="shared" si="2"/>
        <v>106.53</v>
      </c>
      <c r="AH6" s="27">
        <f t="shared" si="2"/>
        <v>105.5</v>
      </c>
      <c r="AI6" s="23" t="str">
        <f>IF(AI7="","",IF(AI7="-","【-】","【"&amp;SUBSTITUTE(TEXT(AI7,"#,##0.00"),"-","△")&amp;"】"))</f>
        <v>【105.36】</v>
      </c>
      <c r="AJ6" s="27">
        <f t="shared" ref="AJ6:AS6" si="3">IF(AJ7="",NA(),AJ7)</f>
        <v>0.21</v>
      </c>
      <c r="AK6" s="27">
        <f t="shared" si="3"/>
        <v>0.28000000000000003</v>
      </c>
      <c r="AL6" s="27">
        <f t="shared" si="3"/>
        <v>0.59</v>
      </c>
      <c r="AM6" s="27">
        <f t="shared" si="3"/>
        <v>0.76</v>
      </c>
      <c r="AN6" s="27">
        <f t="shared" si="3"/>
        <v>1.54</v>
      </c>
      <c r="AO6" s="27">
        <f t="shared" si="3"/>
        <v>7.23</v>
      </c>
      <c r="AP6" s="27">
        <f t="shared" si="3"/>
        <v>0.1</v>
      </c>
      <c r="AQ6" s="27">
        <f t="shared" si="3"/>
        <v>29.34</v>
      </c>
      <c r="AR6" s="27">
        <f t="shared" si="3"/>
        <v>18.41</v>
      </c>
      <c r="AS6" s="27">
        <f t="shared" si="3"/>
        <v>16.91</v>
      </c>
      <c r="AT6" s="23" t="str">
        <f>IF(AT7="","",IF(AT7="-","【-】","【"&amp;SUBSTITUTE(TEXT(AT7,"#,##0.00"),"-","△")&amp;"】"))</f>
        <v>【3.12】</v>
      </c>
      <c r="AU6" s="27">
        <f t="shared" ref="AU6:BD6" si="4">IF(AU7="",NA(),AU7)</f>
        <v>17.100000000000001</v>
      </c>
      <c r="AV6" s="27">
        <f t="shared" si="4"/>
        <v>14.73</v>
      </c>
      <c r="AW6" s="27">
        <f t="shared" si="4"/>
        <v>15.59</v>
      </c>
      <c r="AX6" s="27">
        <f t="shared" si="4"/>
        <v>37.57</v>
      </c>
      <c r="AY6" s="27">
        <f t="shared" si="4"/>
        <v>39.130000000000003</v>
      </c>
      <c r="AZ6" s="27">
        <f t="shared" si="4"/>
        <v>38.76</v>
      </c>
      <c r="BA6" s="27">
        <f t="shared" si="4"/>
        <v>49.21</v>
      </c>
      <c r="BB6" s="27">
        <f t="shared" si="4"/>
        <v>50.59</v>
      </c>
      <c r="BC6" s="27">
        <f t="shared" si="4"/>
        <v>74.790000000000006</v>
      </c>
      <c r="BD6" s="27">
        <f t="shared" si="4"/>
        <v>73.930000000000007</v>
      </c>
      <c r="BE6" s="23" t="str">
        <f>IF(BE7="","",IF(BE7="-","【-】","【"&amp;SUBSTITUTE(TEXT(BE7,"#,##0.00"),"-","△")&amp;"】"))</f>
        <v>【82.75】</v>
      </c>
      <c r="BF6" s="27">
        <f t="shared" ref="BF6:BO6" si="5">IF(BF7="",NA(),BF7)</f>
        <v>638.29999999999995</v>
      </c>
      <c r="BG6" s="27">
        <f t="shared" si="5"/>
        <v>802.77</v>
      </c>
      <c r="BH6" s="27">
        <f t="shared" si="5"/>
        <v>740.18</v>
      </c>
      <c r="BI6" s="27">
        <f t="shared" si="5"/>
        <v>690.06</v>
      </c>
      <c r="BJ6" s="27">
        <f t="shared" si="5"/>
        <v>650.88</v>
      </c>
      <c r="BK6" s="27">
        <f t="shared" si="5"/>
        <v>1303.55</v>
      </c>
      <c r="BL6" s="27">
        <f t="shared" si="5"/>
        <v>1172.21</v>
      </c>
      <c r="BM6" s="27">
        <f t="shared" si="5"/>
        <v>987.36</v>
      </c>
      <c r="BN6" s="27">
        <f t="shared" si="5"/>
        <v>767.56</v>
      </c>
      <c r="BO6" s="27">
        <f t="shared" si="5"/>
        <v>795.22</v>
      </c>
      <c r="BP6" s="23" t="str">
        <f>IF(BP7="","",IF(BP7="-","【-】","【"&amp;SUBSTITUTE(TEXT(BP7,"#,##0.00"),"-","△")&amp;"】"))</f>
        <v>【602.56】</v>
      </c>
      <c r="BQ6" s="27">
        <f t="shared" ref="BQ6:BZ6" si="6">IF(BQ7="",NA(),BQ7)</f>
        <v>84.68</v>
      </c>
      <c r="BR6" s="27">
        <f t="shared" si="6"/>
        <v>86.27</v>
      </c>
      <c r="BS6" s="27">
        <f t="shared" si="6"/>
        <v>89.96</v>
      </c>
      <c r="BT6" s="27">
        <f t="shared" si="6"/>
        <v>87.18</v>
      </c>
      <c r="BU6" s="27">
        <f t="shared" si="6"/>
        <v>81.900000000000006</v>
      </c>
      <c r="BV6" s="27">
        <f t="shared" si="6"/>
        <v>78.510000000000005</v>
      </c>
      <c r="BW6" s="27">
        <f t="shared" si="6"/>
        <v>79.55</v>
      </c>
      <c r="BX6" s="27">
        <f t="shared" si="6"/>
        <v>83.55</v>
      </c>
      <c r="BY6" s="27">
        <f t="shared" si="6"/>
        <v>90.23</v>
      </c>
      <c r="BZ6" s="27">
        <f t="shared" si="6"/>
        <v>90.78</v>
      </c>
      <c r="CA6" s="23" t="str">
        <f>IF(CA7="","",IF(CA7="-","【-】","【"&amp;SUBSTITUTE(TEXT(CA7,"#,##0.00"),"-","△")&amp;"】"))</f>
        <v>【97.94】</v>
      </c>
      <c r="CB6" s="27">
        <f t="shared" ref="CB6:CK6" si="7">IF(CB7="",NA(),CB7)</f>
        <v>154.19999999999999</v>
      </c>
      <c r="CC6" s="27">
        <f t="shared" si="7"/>
        <v>151.02000000000001</v>
      </c>
      <c r="CD6" s="27">
        <f t="shared" si="7"/>
        <v>143.34</v>
      </c>
      <c r="CE6" s="27">
        <f t="shared" si="7"/>
        <v>147.68</v>
      </c>
      <c r="CF6" s="27">
        <f t="shared" si="7"/>
        <v>157.27000000000001</v>
      </c>
      <c r="CG6" s="27">
        <f t="shared" si="7"/>
        <v>160.44999999999999</v>
      </c>
      <c r="CH6" s="27">
        <f t="shared" si="7"/>
        <v>161.13</v>
      </c>
      <c r="CI6" s="27">
        <f t="shared" si="7"/>
        <v>185.98</v>
      </c>
      <c r="CJ6" s="27">
        <f t="shared" si="7"/>
        <v>170.2</v>
      </c>
      <c r="CK6" s="27">
        <f t="shared" si="7"/>
        <v>170.83</v>
      </c>
      <c r="CL6" s="23" t="str">
        <f>IF(CL7="","",IF(CL7="-","【-】","【"&amp;SUBSTITUTE(TEXT(CL7,"#,##0.00"),"-","△")&amp;"】"))</f>
        <v>【140.98】</v>
      </c>
      <c r="CM6" s="27" t="str">
        <f t="shared" ref="CM6:CV6" si="8">IF(CM7="",NA(),CM7)</f>
        <v>-</v>
      </c>
      <c r="CN6" s="27" t="str">
        <f t="shared" si="8"/>
        <v>-</v>
      </c>
      <c r="CO6" s="27" t="str">
        <f t="shared" si="8"/>
        <v>-</v>
      </c>
      <c r="CP6" s="27" t="str">
        <f t="shared" si="8"/>
        <v>-</v>
      </c>
      <c r="CQ6" s="27" t="str">
        <f t="shared" si="8"/>
        <v>-</v>
      </c>
      <c r="CR6" s="27">
        <f t="shared" si="8"/>
        <v>46.3</v>
      </c>
      <c r="CS6" s="27">
        <f t="shared" si="8"/>
        <v>47.23</v>
      </c>
      <c r="CT6" s="27">
        <f t="shared" si="8"/>
        <v>48.95</v>
      </c>
      <c r="CU6" s="27">
        <f t="shared" si="8"/>
        <v>56.51</v>
      </c>
      <c r="CV6" s="27">
        <f t="shared" si="8"/>
        <v>56.85</v>
      </c>
      <c r="CW6" s="23" t="str">
        <f>IF(CW7="","",IF(CW7="-","【-】","【"&amp;SUBSTITUTE(TEXT(CW7,"#,##0.00"),"-","△")&amp;"】"))</f>
        <v>【60.13】</v>
      </c>
      <c r="CX6" s="27">
        <f t="shared" ref="CX6:DG6" si="9">IF(CX7="",NA(),CX7)</f>
        <v>89.82</v>
      </c>
      <c r="CY6" s="27">
        <f t="shared" si="9"/>
        <v>90.87</v>
      </c>
      <c r="CZ6" s="27">
        <f t="shared" si="9"/>
        <v>91.02</v>
      </c>
      <c r="DA6" s="27">
        <f t="shared" si="9"/>
        <v>91.6</v>
      </c>
      <c r="DB6" s="27">
        <f t="shared" si="9"/>
        <v>91.88</v>
      </c>
      <c r="DC6" s="27">
        <f t="shared" si="9"/>
        <v>85.01</v>
      </c>
      <c r="DD6" s="27">
        <f t="shared" si="9"/>
        <v>85.55</v>
      </c>
      <c r="DE6" s="27">
        <f t="shared" si="9"/>
        <v>81.14</v>
      </c>
      <c r="DF6" s="27">
        <f t="shared" si="9"/>
        <v>90.62</v>
      </c>
      <c r="DG6" s="27">
        <f t="shared" si="9"/>
        <v>90.79</v>
      </c>
      <c r="DH6" s="23" t="str">
        <f>IF(DH7="","",IF(DH7="-","【-】","【"&amp;SUBSTITUTE(TEXT(DH7,"#,##0.00"),"-","△")&amp;"】"))</f>
        <v>【96.00】</v>
      </c>
      <c r="DI6" s="27">
        <f t="shared" ref="DI6:DR6" si="10">IF(DI7="",NA(),DI7)</f>
        <v>3.66</v>
      </c>
      <c r="DJ6" s="27">
        <f t="shared" si="10"/>
        <v>7.25</v>
      </c>
      <c r="DK6" s="27">
        <f t="shared" si="10"/>
        <v>10.72</v>
      </c>
      <c r="DL6" s="27">
        <f t="shared" si="10"/>
        <v>14.07</v>
      </c>
      <c r="DM6" s="27">
        <f t="shared" si="10"/>
        <v>17.37</v>
      </c>
      <c r="DN6" s="27">
        <f t="shared" si="10"/>
        <v>9.0399999999999991</v>
      </c>
      <c r="DO6" s="27">
        <f t="shared" si="10"/>
        <v>9.35</v>
      </c>
      <c r="DP6" s="27">
        <f t="shared" si="10"/>
        <v>16.11</v>
      </c>
      <c r="DQ6" s="27">
        <f t="shared" si="10"/>
        <v>26.9</v>
      </c>
      <c r="DR6" s="27">
        <f t="shared" si="10"/>
        <v>28.47</v>
      </c>
      <c r="DS6" s="23" t="str">
        <f>IF(DS7="","",IF(DS7="-","【-】","【"&amp;SUBSTITUTE(TEXT(DS7,"#,##0.00"),"-","△")&amp;"】"))</f>
        <v>【42.20】</v>
      </c>
      <c r="DT6" s="23">
        <f t="shared" ref="DT6:EC6" si="11">IF(DT7="",NA(),DT7)</f>
        <v>0</v>
      </c>
      <c r="DU6" s="23">
        <f t="shared" si="11"/>
        <v>0</v>
      </c>
      <c r="DV6" s="23">
        <f t="shared" si="11"/>
        <v>0</v>
      </c>
      <c r="DW6" s="23">
        <f t="shared" si="11"/>
        <v>0</v>
      </c>
      <c r="DX6" s="27">
        <f t="shared" si="11"/>
        <v>4.62</v>
      </c>
      <c r="DY6" s="23">
        <f t="shared" si="11"/>
        <v>0</v>
      </c>
      <c r="DZ6" s="27">
        <f t="shared" si="11"/>
        <v>0.12</v>
      </c>
      <c r="EA6" s="27">
        <f t="shared" si="11"/>
        <v>0.17</v>
      </c>
      <c r="EB6" s="27">
        <f t="shared" si="11"/>
        <v>2.08</v>
      </c>
      <c r="EC6" s="27">
        <f t="shared" si="11"/>
        <v>1.87</v>
      </c>
      <c r="ED6" s="23" t="str">
        <f>IF(ED7="","",IF(ED7="-","【-】","【"&amp;SUBSTITUTE(TEXT(ED7,"#,##0.00"),"-","△")&amp;"】"))</f>
        <v>【9.46】</v>
      </c>
      <c r="EE6" s="23">
        <f t="shared" ref="EE6:EN6" si="12">IF(EE7="",NA(),EE7)</f>
        <v>0</v>
      </c>
      <c r="EF6" s="23">
        <f t="shared" si="12"/>
        <v>0</v>
      </c>
      <c r="EG6" s="23">
        <f t="shared" si="12"/>
        <v>0</v>
      </c>
      <c r="EH6" s="23">
        <f t="shared" si="12"/>
        <v>0</v>
      </c>
      <c r="EI6" s="23">
        <f t="shared" si="12"/>
        <v>0</v>
      </c>
      <c r="EJ6" s="27">
        <f t="shared" si="12"/>
        <v>0.04</v>
      </c>
      <c r="EK6" s="27">
        <f t="shared" si="12"/>
        <v>0.06</v>
      </c>
      <c r="EL6" s="27">
        <f t="shared" si="12"/>
        <v>0.08</v>
      </c>
      <c r="EM6" s="27">
        <f t="shared" si="12"/>
        <v>0.09</v>
      </c>
      <c r="EN6" s="27">
        <f t="shared" si="12"/>
        <v>0.15</v>
      </c>
      <c r="EO6" s="23" t="str">
        <f>IF(EO7="","",IF(EO7="-","【-】","【"&amp;SUBSTITUTE(TEXT(EO7,"#,##0.00"),"-","△")&amp;"】"))</f>
        <v>【0.19】</v>
      </c>
    </row>
    <row r="7" spans="1:148" s="13" customFormat="1" x14ac:dyDescent="0.2">
      <c r="A7" s="14"/>
      <c r="B7" s="20">
        <v>2024</v>
      </c>
      <c r="C7" s="20">
        <v>273813</v>
      </c>
      <c r="D7" s="20">
        <v>46</v>
      </c>
      <c r="E7" s="20">
        <v>17</v>
      </c>
      <c r="F7" s="20">
        <v>1</v>
      </c>
      <c r="G7" s="20">
        <v>0</v>
      </c>
      <c r="H7" s="20" t="s">
        <v>96</v>
      </c>
      <c r="I7" s="20" t="s">
        <v>97</v>
      </c>
      <c r="J7" s="20" t="s">
        <v>98</v>
      </c>
      <c r="K7" s="20" t="s">
        <v>99</v>
      </c>
      <c r="L7" s="20" t="s">
        <v>100</v>
      </c>
      <c r="M7" s="20" t="s">
        <v>102</v>
      </c>
      <c r="N7" s="24" t="s">
        <v>103</v>
      </c>
      <c r="O7" s="24">
        <v>68.680000000000007</v>
      </c>
      <c r="P7" s="24">
        <v>93.7</v>
      </c>
      <c r="Q7" s="24">
        <v>95.07</v>
      </c>
      <c r="R7" s="24">
        <v>2570</v>
      </c>
      <c r="S7" s="24">
        <v>12673</v>
      </c>
      <c r="T7" s="24">
        <v>14.17</v>
      </c>
      <c r="U7" s="24">
        <v>894.35</v>
      </c>
      <c r="V7" s="24">
        <v>11840</v>
      </c>
      <c r="W7" s="24">
        <v>2.44</v>
      </c>
      <c r="X7" s="24">
        <v>4852.46</v>
      </c>
      <c r="Y7" s="24">
        <v>101.83</v>
      </c>
      <c r="Z7" s="24">
        <v>99.31</v>
      </c>
      <c r="AA7" s="24">
        <v>98.78</v>
      </c>
      <c r="AB7" s="24">
        <v>98.9</v>
      </c>
      <c r="AC7" s="24">
        <v>99.47</v>
      </c>
      <c r="AD7" s="24">
        <v>106.75</v>
      </c>
      <c r="AE7" s="24">
        <v>109.7</v>
      </c>
      <c r="AF7" s="24">
        <v>106.08</v>
      </c>
      <c r="AG7" s="24">
        <v>106.53</v>
      </c>
      <c r="AH7" s="24">
        <v>105.5</v>
      </c>
      <c r="AI7" s="24">
        <v>105.36</v>
      </c>
      <c r="AJ7" s="24">
        <v>0.21</v>
      </c>
      <c r="AK7" s="24">
        <v>0.28000000000000003</v>
      </c>
      <c r="AL7" s="24">
        <v>0.59</v>
      </c>
      <c r="AM7" s="24">
        <v>0.76</v>
      </c>
      <c r="AN7" s="24">
        <v>1.54</v>
      </c>
      <c r="AO7" s="24">
        <v>7.23</v>
      </c>
      <c r="AP7" s="24">
        <v>0.1</v>
      </c>
      <c r="AQ7" s="24">
        <v>29.34</v>
      </c>
      <c r="AR7" s="24">
        <v>18.41</v>
      </c>
      <c r="AS7" s="24">
        <v>16.91</v>
      </c>
      <c r="AT7" s="24">
        <v>3.12</v>
      </c>
      <c r="AU7" s="24">
        <v>17.100000000000001</v>
      </c>
      <c r="AV7" s="24">
        <v>14.73</v>
      </c>
      <c r="AW7" s="24">
        <v>15.59</v>
      </c>
      <c r="AX7" s="24">
        <v>37.57</v>
      </c>
      <c r="AY7" s="24">
        <v>39.130000000000003</v>
      </c>
      <c r="AZ7" s="24">
        <v>38.76</v>
      </c>
      <c r="BA7" s="24">
        <v>49.21</v>
      </c>
      <c r="BB7" s="24">
        <v>50.59</v>
      </c>
      <c r="BC7" s="24">
        <v>74.790000000000006</v>
      </c>
      <c r="BD7" s="24">
        <v>73.930000000000007</v>
      </c>
      <c r="BE7" s="24">
        <v>82.75</v>
      </c>
      <c r="BF7" s="24">
        <v>638.29999999999995</v>
      </c>
      <c r="BG7" s="24">
        <v>802.77</v>
      </c>
      <c r="BH7" s="24">
        <v>740.18</v>
      </c>
      <c r="BI7" s="24">
        <v>690.06</v>
      </c>
      <c r="BJ7" s="24">
        <v>650.88</v>
      </c>
      <c r="BK7" s="24">
        <v>1303.55</v>
      </c>
      <c r="BL7" s="24">
        <v>1172.21</v>
      </c>
      <c r="BM7" s="24">
        <v>987.36</v>
      </c>
      <c r="BN7" s="24">
        <v>767.56</v>
      </c>
      <c r="BO7" s="24">
        <v>795.22</v>
      </c>
      <c r="BP7" s="24">
        <v>602.55999999999995</v>
      </c>
      <c r="BQ7" s="24">
        <v>84.68</v>
      </c>
      <c r="BR7" s="24">
        <v>86.27</v>
      </c>
      <c r="BS7" s="24">
        <v>89.96</v>
      </c>
      <c r="BT7" s="24">
        <v>87.18</v>
      </c>
      <c r="BU7" s="24">
        <v>81.900000000000006</v>
      </c>
      <c r="BV7" s="24">
        <v>78.510000000000005</v>
      </c>
      <c r="BW7" s="24">
        <v>79.55</v>
      </c>
      <c r="BX7" s="24">
        <v>83.55</v>
      </c>
      <c r="BY7" s="24">
        <v>90.23</v>
      </c>
      <c r="BZ7" s="24">
        <v>90.78</v>
      </c>
      <c r="CA7" s="24">
        <v>97.94</v>
      </c>
      <c r="CB7" s="24">
        <v>154.19999999999999</v>
      </c>
      <c r="CC7" s="24">
        <v>151.02000000000001</v>
      </c>
      <c r="CD7" s="24">
        <v>143.34</v>
      </c>
      <c r="CE7" s="24">
        <v>147.68</v>
      </c>
      <c r="CF7" s="24">
        <v>157.27000000000001</v>
      </c>
      <c r="CG7" s="24">
        <v>160.44999999999999</v>
      </c>
      <c r="CH7" s="24">
        <v>161.13</v>
      </c>
      <c r="CI7" s="24">
        <v>185.98</v>
      </c>
      <c r="CJ7" s="24">
        <v>170.2</v>
      </c>
      <c r="CK7" s="24">
        <v>170.83</v>
      </c>
      <c r="CL7" s="24">
        <v>140.97999999999999</v>
      </c>
      <c r="CM7" s="24" t="s">
        <v>103</v>
      </c>
      <c r="CN7" s="24" t="s">
        <v>103</v>
      </c>
      <c r="CO7" s="24" t="s">
        <v>103</v>
      </c>
      <c r="CP7" s="24" t="s">
        <v>103</v>
      </c>
      <c r="CQ7" s="24" t="s">
        <v>103</v>
      </c>
      <c r="CR7" s="24">
        <v>46.3</v>
      </c>
      <c r="CS7" s="24">
        <v>47.23</v>
      </c>
      <c r="CT7" s="24">
        <v>48.95</v>
      </c>
      <c r="CU7" s="24">
        <v>56.51</v>
      </c>
      <c r="CV7" s="24">
        <v>56.85</v>
      </c>
      <c r="CW7" s="24">
        <v>60.13</v>
      </c>
      <c r="CX7" s="24">
        <v>89.82</v>
      </c>
      <c r="CY7" s="24">
        <v>90.87</v>
      </c>
      <c r="CZ7" s="24">
        <v>91.02</v>
      </c>
      <c r="DA7" s="24">
        <v>91.6</v>
      </c>
      <c r="DB7" s="24">
        <v>91.88</v>
      </c>
      <c r="DC7" s="24">
        <v>85.01</v>
      </c>
      <c r="DD7" s="24">
        <v>85.55</v>
      </c>
      <c r="DE7" s="24">
        <v>81.14</v>
      </c>
      <c r="DF7" s="24">
        <v>90.62</v>
      </c>
      <c r="DG7" s="24">
        <v>90.79</v>
      </c>
      <c r="DH7" s="24">
        <v>96</v>
      </c>
      <c r="DI7" s="24">
        <v>3.66</v>
      </c>
      <c r="DJ7" s="24">
        <v>7.25</v>
      </c>
      <c r="DK7" s="24">
        <v>10.72</v>
      </c>
      <c r="DL7" s="24">
        <v>14.07</v>
      </c>
      <c r="DM7" s="24">
        <v>17.37</v>
      </c>
      <c r="DN7" s="24">
        <v>9.0399999999999991</v>
      </c>
      <c r="DO7" s="24">
        <v>9.35</v>
      </c>
      <c r="DP7" s="24">
        <v>16.11</v>
      </c>
      <c r="DQ7" s="24">
        <v>26.9</v>
      </c>
      <c r="DR7" s="24">
        <v>28.47</v>
      </c>
      <c r="DS7" s="24">
        <v>42.2</v>
      </c>
      <c r="DT7" s="24">
        <v>0</v>
      </c>
      <c r="DU7" s="24">
        <v>0</v>
      </c>
      <c r="DV7" s="24">
        <v>0</v>
      </c>
      <c r="DW7" s="24">
        <v>0</v>
      </c>
      <c r="DX7" s="24">
        <v>4.62</v>
      </c>
      <c r="DY7" s="24">
        <v>0</v>
      </c>
      <c r="DZ7" s="24">
        <v>0.12</v>
      </c>
      <c r="EA7" s="24">
        <v>0.17</v>
      </c>
      <c r="EB7" s="24">
        <v>2.08</v>
      </c>
      <c r="EC7" s="24">
        <v>1.87</v>
      </c>
      <c r="ED7" s="24">
        <v>9.4600000000000009</v>
      </c>
      <c r="EE7" s="24">
        <v>0</v>
      </c>
      <c r="EF7" s="24">
        <v>0</v>
      </c>
      <c r="EG7" s="24">
        <v>0</v>
      </c>
      <c r="EH7" s="24">
        <v>0</v>
      </c>
      <c r="EI7" s="24">
        <v>0</v>
      </c>
      <c r="EJ7" s="24">
        <v>0.04</v>
      </c>
      <c r="EK7" s="24">
        <v>0.06</v>
      </c>
      <c r="EL7" s="24">
        <v>0.08</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62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46</v>
      </c>
    </row>
    <row r="12" spans="1:148" x14ac:dyDescent="0.2">
      <c r="B12">
        <v>1</v>
      </c>
      <c r="C12">
        <v>1</v>
      </c>
      <c r="D12">
        <v>2</v>
      </c>
      <c r="E12">
        <v>3</v>
      </c>
      <c r="F12">
        <v>4</v>
      </c>
      <c r="G12" t="s">
        <v>109</v>
      </c>
    </row>
    <row r="13" spans="1:148" x14ac:dyDescent="0.2">
      <c r="B13" t="s">
        <v>101</v>
      </c>
      <c r="C13" t="s">
        <v>101</v>
      </c>
      <c r="D13" t="s">
        <v>101</v>
      </c>
      <c r="E13" t="s">
        <v>101</v>
      </c>
      <c r="F13" t="s">
        <v>101</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小松　大輝</cp:lastModifiedBy>
  <dcterms:created xsi:type="dcterms:W3CDTF">2025-12-23T06:03:16Z</dcterms:created>
  <dcterms:modified xsi:type="dcterms:W3CDTF">2026-02-17T05:42:36Z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2026-01-21T02:58:36Z</vt:filetime>
  </property>
</Properties>
</file>