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40 岬町○【児玉】修正依頼中\"/>
    </mc:Choice>
  </mc:AlternateContent>
  <xr:revisionPtr revIDLastSave="0" documentId="13_ncr:1_{9E310BD9-3A67-453E-A6EF-E7E179E8499E}" xr6:coauthVersionLast="47" xr6:coauthVersionMax="47" xr10:uidLastSave="{00000000-0000-0000-0000-000000000000}"/>
  <workbookProtection workbookAlgorithmName="SHA-512" workbookHashValue="eWx685YSECN4MMjilXDizDNSodDThe9RDWXBrGnYyTZ2A4hJmW9wMvUpKQpjLb3I6jhcMFIJbF/Afn7GzD0jkQ==" workbookSaltValue="CqnsRoKu1vWLM1cIBGbGFQ==" workbookSpinCount="100000" lockStructure="1"/>
  <bookViews>
    <workbookView xWindow="22930" yWindow="-110" windowWidth="23260" windowHeight="124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AD10" i="4" s="1"/>
  <c r="Q6" i="5"/>
  <c r="P6" i="5"/>
  <c r="O6" i="5"/>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T10" i="4"/>
  <c r="AL10" i="4"/>
  <c r="W10" i="4"/>
  <c r="P10" i="4"/>
  <c r="I10" i="4"/>
  <c r="AD8" i="4"/>
  <c r="W8" i="4"/>
  <c r="B6" i="4"/>
</calcChain>
</file>

<file path=xl/sharedStrings.xml><?xml version="1.0" encoding="utf-8"?>
<sst xmlns="http://schemas.openxmlformats.org/spreadsheetml/2006/main" count="319" uniqueCount="114">
  <si>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</si>
  <si>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</si>
  <si>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</si>
  <si>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</si>
  <si>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</si>
  <si>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</si>
  <si>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</si>
  <si>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</si>
  <si>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</si>
  <si>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</si>
  <si>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</si>
  <si>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</si>
  <si>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</si>
  <si>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</si>
  <si>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</si>
  <si>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</si>
  <si>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</si>
  <si>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</si>
  <si>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大阪府　岬町</t>
  </si>
  <si>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</si>
  <si>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</si>
  <si>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</si>
  <si>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</si>
  <si>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</si>
  <si>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</si>
  <si>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</si>
  <si>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</si>
  <si>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</si>
  <si>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</si>
  <si>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</si>
  <si>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</si>
  <si>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</si>
  <si>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</si>
  <si>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</si>
  <si>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</si>
  <si>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</si>
  <si>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</si>
  <si>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</si>
  <si>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</si>
  <si>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</si>
  <si>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</si>
  <si>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</si>
  <si>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</si>
  <si>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</si>
  <si>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</si>
  <si>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</si>
  <si>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</si>
  <si>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</si>
  <si>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</si>
  <si>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</si>
  <si>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</si>
  <si>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</si>
  <si>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</si>
  <si>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</si>
  <si>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</si>
  <si>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</si>
  <si>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</si>
  <si>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</si>
  <si>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</si>
  <si>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</si>
  <si>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</si>
  <si>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</si>
  <si>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</si>
  <si>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</si>
  <si>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</si>
  <si>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</si>
  <si>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</si>
  <si>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</si>
  <si>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</si>
  <si>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</si>
  <si>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</si>
  <si>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</si>
  <si>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</si>
  <si>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</si>
  <si>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</si>
  <si>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</si>
  <si>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</si>
  <si>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</si>
  <si>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</si>
  <si>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</si>
  <si>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</si>
  <si>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</si>
  <si>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</si>
  <si>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</si>
  <si>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</si>
  <si>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</si>
  <si>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</si>
  <si>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</si>
  <si>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</si>
  <si>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</si>
  <si>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</si>
  <si>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</si>
  <si>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</si>
  <si>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</si>
  <si>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</si>
  <si>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</si>
  <si>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</si>
  <si>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</si>
  <si>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</si>
  <si>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</si>
  <si>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</si>
  <si>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</si>
  <si>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</si>
  <si>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</si>
  <si>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</si>
  <si>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</si>
  <si>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</si>
  <si>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</si>
  <si>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</si>
  <si>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</si>
  <si>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</si>
  <si>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※令和6年度より地方公営企業法を一部適用したため、令和5年度以前の数値は</t>
    </r>
    <r>
      <rPr>
        <sz val="9"/>
        <rFont val="ＭＳ ゴシック"/>
        <family val="3"/>
        <charset val="128"/>
      </rPr>
      <t>表示されません。
　①経常収支比率が100％を上回っているが、現状は、収益の主である排水処理施設使用料は大阪府内でも低いため、費用の一部しか賄えておらず、不足分については一般会計からの繰入金に依存している状況です。
　③④流動比率が類似団体平均値と比べて低く、企業債残高対事業規模比率が類似団体平均値と比べて高い理由は、排水処理施設使用料が低く、現預金が少ないため、また、過去の排水処理施設への投資や事業費を補うために借り入れた企業債残高が多く償還金も大きいためです。
　⑤経費回収率は100％を下回っており、下水道使用料で汚水処理費を賄えていない状況です。本要因は、前述のとおり排水処理施設使用料が低く、費用の一部しか賄えていないこと、また、地方公営企業法一部適用に伴い、算出数値の違いなどにより汚水処理原価が増加したことなどが考えられます。
　⑥汚水処理原価については、一般会計より分流式下水道等に要する経費を受け入れているため、類似団体平均値よりも低い数値となっています。
　⑦施設利用率は、類似団体平均値と比べて高いが、今後は人口減少に伴い減少傾向に転じる恐れがあります。
　⑧水洗化率については、類似団体平均値と比べて高いが、水洗便所改造資金補助金、融資あっせん及び利子補助制度等により水洗化率向上に努めています。
　</t>
    </r>
    <rPh sb="60" eb="61">
      <t>ウエ</t>
    </rPh>
    <rPh sb="68" eb="70">
      <t>ゲンジョウ</t>
    </rPh>
    <rPh sb="79" eb="85">
      <t>ハイスイショリシセツ</t>
    </rPh>
    <rPh sb="227" eb="229">
      <t>ハイスイ</t>
    </rPh>
    <rPh sb="229" eb="231">
      <t>ショリ</t>
    </rPh>
    <rPh sb="231" eb="233">
      <t>シセツ</t>
    </rPh>
    <rPh sb="501" eb="502">
      <t>タカ</t>
    </rPh>
    <rPh sb="505" eb="507">
      <t>コンゴ</t>
    </rPh>
    <rPh sb="520" eb="521">
      <t>テン</t>
    </rPh>
    <rPh sb="523" eb="524">
      <t>オソ</t>
    </rPh>
    <rPh sb="557" eb="558">
      <t>タカ</t>
    </rPh>
    <phoneticPr fontId="1"/>
  </si>
  <si>
    <r>
      <t>※令和6年度より地方公営企業法を一部適用したため、令和5年度以前の数値は</t>
    </r>
    <r>
      <rPr>
        <sz val="11"/>
        <rFont val="ＭＳ ゴシック"/>
        <family val="3"/>
        <charset val="128"/>
      </rPr>
      <t>表示されません。　
　①有形固定資産減価償却率については、地方公営企業法適用後初年度のため、類似団体平均値よりも低くなっています。
　②③本町では平成20年に建設した施設のため、老朽化している箇所は特に見られません。</t>
    </r>
    <rPh sb="36" eb="38">
      <t>ヒョウジ</t>
    </rPh>
    <phoneticPr fontId="1"/>
  </si>
  <si>
    <r>
      <t>　本町の漁業集落排水事業は、令和6年度より</t>
    </r>
    <r>
      <rPr>
        <sz val="11"/>
        <rFont val="ＭＳ ゴシック"/>
        <family val="3"/>
        <charset val="128"/>
      </rPr>
      <t>地方公営企業法を一部適用し、公営企業会計に移行したが収支均衡を保つために移行後も一般会計からの繰入金に頼る状況にあります。
　今後は新たな財務諸表を通して経営状況を明確に把握できるようになるとともに、令和2年度に策定した「経営戦略」の改定も予定しており、これらに基づき、より計画的な建設・更新工事、排水処理施設の効率的な維持管理、費用対効果を踏まえた経費の節減など経営の効率化に努め、繰入金に依存しすぎない健全な経営を目指していきます。</t>
    </r>
    <rPh sb="4" eb="10">
      <t>ギョギョウシュウラクハイスイ</t>
    </rPh>
    <rPh sb="27" eb="28">
      <t>ホウ</t>
    </rPh>
    <rPh sb="170" eb="172">
      <t>ハイスイ</t>
    </rPh>
    <rPh sb="172" eb="174">
      <t>ショリ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</si>
</sst>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9"/>
      <name val="ＭＳ ゴシック"/>
      <family val="3"/>
    </font>
    <font>
      <sz val="9"/>
      <name val="ＭＳ ゴシック"/>
      <family val="3"/>
      <charset val="128"/>
    </font>
    <font>
      <sz val="1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7B3-4BE1-8F4A-9E643364D5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7B3-4BE1-8F4A-9E643364D58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29.82</c:v>
                </c:pt>
              </c:numCache>
            </c:numRef>
          </c:val>
          <c:extLst>
            <c:ext xmlns:c16="http://schemas.microsoft.com/office/drawing/2014/chart" uri="{C3380CC4-5D6E-409C-BE32-E72D297353CC}">
              <c16:uniqueId val="{00000000-ABD8-423C-BD00-EB2CF05E912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ABD8-423C-BD00-EB2CF05E912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84.96</c:v>
                </c:pt>
              </c:numCache>
            </c:numRef>
          </c:val>
          <c:extLst>
            <c:ext xmlns:c16="http://schemas.microsoft.com/office/drawing/2014/chart" uri="{C3380CC4-5D6E-409C-BE32-E72D297353CC}">
              <c16:uniqueId val="{00000000-AB03-4620-8D6E-2D25A91233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AB03-4620-8D6E-2D25A91233A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112.45</c:v>
                </c:pt>
              </c:numCache>
            </c:numRef>
          </c:val>
          <c:extLst>
            <c:ext xmlns:c16="http://schemas.microsoft.com/office/drawing/2014/chart" uri="{C3380CC4-5D6E-409C-BE32-E72D297353CC}">
              <c16:uniqueId val="{00000000-6F78-4D45-B86F-206A584D5C5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6F78-4D45-B86F-206A584D5C5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4.01</c:v>
                </c:pt>
              </c:numCache>
            </c:numRef>
          </c:val>
          <c:extLst>
            <c:ext xmlns:c16="http://schemas.microsoft.com/office/drawing/2014/chart" uri="{C3380CC4-5D6E-409C-BE32-E72D297353CC}">
              <c16:uniqueId val="{00000000-1000-47BC-AD97-F0DA5321F45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1000-47BC-AD97-F0DA5321F45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9C7-413D-9CD2-F9369878D8A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9C7-413D-9CD2-F9369878D8A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079-4E3F-9D80-A381759398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3079-4E3F-9D80-A381759398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15.41</c:v>
                </c:pt>
              </c:numCache>
            </c:numRef>
          </c:val>
          <c:extLst>
            <c:ext xmlns:c16="http://schemas.microsoft.com/office/drawing/2014/chart" uri="{C3380CC4-5D6E-409C-BE32-E72D297353CC}">
              <c16:uniqueId val="{00000000-92D6-406B-8454-58EAF4886A0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92D6-406B-8454-58EAF4886A0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8314.42</c:v>
                </c:pt>
              </c:numCache>
            </c:numRef>
          </c:val>
          <c:extLst>
            <c:ext xmlns:c16="http://schemas.microsoft.com/office/drawing/2014/chart" uri="{C3380CC4-5D6E-409C-BE32-E72D297353CC}">
              <c16:uniqueId val="{00000000-9676-4534-9E44-9A868815201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9676-4534-9E44-9A868815201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26.39</c:v>
                </c:pt>
              </c:numCache>
            </c:numRef>
          </c:val>
          <c:extLst>
            <c:ext xmlns:c16="http://schemas.microsoft.com/office/drawing/2014/chart" uri="{C3380CC4-5D6E-409C-BE32-E72D297353CC}">
              <c16:uniqueId val="{00000000-4FFC-44EA-927A-570CA7195D4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4FFC-44EA-927A-570CA7195D4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392.52</c:v>
                </c:pt>
              </c:numCache>
            </c:numRef>
          </c:val>
          <c:extLst>
            <c:ext xmlns:c16="http://schemas.microsoft.com/office/drawing/2014/chart" uri="{C3380CC4-5D6E-409C-BE32-E72D297353CC}">
              <c16:uniqueId val="{00000000-E6BA-4F11-A9EB-24DB6BC2CCD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E6BA-4F11-A9EB-24DB6BC2CCD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【104.55】</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【84.87】</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【71.46】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【1,223.19】</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【80.97】</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【30.09】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【462.49】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【37.21】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【26.63】</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大阪府　岬町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漁業集落排水</v>
      </c>
      <c r="Q8" s="33"/>
      <c r="R8" s="33"/>
      <c r="S8" s="33"/>
      <c r="T8" s="33"/>
      <c r="U8" s="33"/>
      <c r="V8" s="33"/>
      <c r="W8" s="33" t="str">
        <f>データ!L6</f>
        <v>H2</v>
      </c>
      <c r="X8" s="33"/>
      <c r="Y8" s="33"/>
      <c r="Z8" s="33"/>
      <c r="AA8" s="33"/>
      <c r="AB8" s="33"/>
      <c r="AC8" s="33"/>
      <c r="AD8" s="34" t="str">
        <f>データ!$M$6</f>
        <v>非設置</v>
      </c>
      <c r="AE8" s="34"/>
      <c r="AF8" s="34"/>
      <c r="AG8" s="34"/>
      <c r="AH8" s="34"/>
      <c r="AI8" s="34"/>
      <c r="AJ8" s="34"/>
      <c r="AK8" s="3"/>
      <c r="AL8" s="35">
        <f>データ!S6</f>
        <v>14295</v>
      </c>
      <c r="AM8" s="35"/>
      <c r="AN8" s="35"/>
      <c r="AO8" s="35"/>
      <c r="AP8" s="35"/>
      <c r="AQ8" s="35"/>
      <c r="AR8" s="35"/>
      <c r="AS8" s="35"/>
      <c r="AT8" s="36">
        <f>データ!T6</f>
        <v>49.18</v>
      </c>
      <c r="AU8" s="36"/>
      <c r="AV8" s="36"/>
      <c r="AW8" s="36"/>
      <c r="AX8" s="36"/>
      <c r="AY8" s="36"/>
      <c r="AZ8" s="36"/>
      <c r="BA8" s="36"/>
      <c r="BB8" s="36">
        <f>データ!U6</f>
        <v>290.67</v>
      </c>
      <c r="BC8" s="36"/>
      <c r="BD8" s="36"/>
      <c r="BE8" s="36"/>
      <c r="BF8" s="36"/>
      <c r="BG8" s="36"/>
      <c r="BH8" s="36"/>
      <c r="BI8" s="36"/>
      <c r="BJ8" s="3"/>
      <c r="BK8" s="3"/>
      <c r="BL8" s="37" t="s">
        <v>12</v>
      </c>
      <c r="BM8" s="38"/>
      <c r="BN8" s="39" t="s">
        <v>21</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34</v>
      </c>
      <c r="BC9" s="29"/>
      <c r="BD9" s="29"/>
      <c r="BE9" s="29"/>
      <c r="BF9" s="29"/>
      <c r="BG9" s="29"/>
      <c r="BH9" s="29"/>
      <c r="BI9" s="29"/>
      <c r="BJ9" s="3"/>
      <c r="BK9" s="3"/>
      <c r="BL9" s="41" t="s">
        <v>35</v>
      </c>
      <c r="BM9" s="42"/>
      <c r="BN9" s="43" t="s">
        <v>37</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62.45</v>
      </c>
      <c r="J10" s="36"/>
      <c r="K10" s="36"/>
      <c r="L10" s="36"/>
      <c r="M10" s="36"/>
      <c r="N10" s="36"/>
      <c r="O10" s="36"/>
      <c r="P10" s="36">
        <f>データ!P6</f>
        <v>0.95</v>
      </c>
      <c r="Q10" s="36"/>
      <c r="R10" s="36"/>
      <c r="S10" s="36"/>
      <c r="T10" s="36"/>
      <c r="U10" s="36"/>
      <c r="V10" s="36"/>
      <c r="W10" s="36">
        <f>データ!Q6</f>
        <v>103.63</v>
      </c>
      <c r="X10" s="36"/>
      <c r="Y10" s="36"/>
      <c r="Z10" s="36"/>
      <c r="AA10" s="36"/>
      <c r="AB10" s="36"/>
      <c r="AC10" s="36"/>
      <c r="AD10" s="35">
        <f>データ!R6</f>
        <v>1990</v>
      </c>
      <c r="AE10" s="35"/>
      <c r="AF10" s="35"/>
      <c r="AG10" s="35"/>
      <c r="AH10" s="35"/>
      <c r="AI10" s="35"/>
      <c r="AJ10" s="35"/>
      <c r="AK10" s="2"/>
      <c r="AL10" s="35">
        <f>データ!V6</f>
        <v>133</v>
      </c>
      <c r="AM10" s="35"/>
      <c r="AN10" s="35"/>
      <c r="AO10" s="35"/>
      <c r="AP10" s="35"/>
      <c r="AQ10" s="35"/>
      <c r="AR10" s="35"/>
      <c r="AS10" s="35"/>
      <c r="AT10" s="36">
        <f>データ!W6</f>
        <v>0.06</v>
      </c>
      <c r="AU10" s="36"/>
      <c r="AV10" s="36"/>
      <c r="AW10" s="36"/>
      <c r="AX10" s="36"/>
      <c r="AY10" s="36"/>
      <c r="AZ10" s="36"/>
      <c r="BA10" s="36"/>
      <c r="BB10" s="36">
        <f>データ!X6</f>
        <v>2216.67</v>
      </c>
      <c r="BC10" s="36"/>
      <c r="BD10" s="36"/>
      <c r="BE10" s="36"/>
      <c r="BF10" s="36"/>
      <c r="BG10" s="36"/>
      <c r="BH10" s="36"/>
      <c r="BI10" s="36"/>
      <c r="BJ10" s="2"/>
      <c r="BK10" s="2"/>
      <c r="BL10" s="45" t="s">
        <v>38</v>
      </c>
      <c r="BM10" s="46"/>
      <c r="BN10" s="47" t="s">
        <v>40</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3" t="s">
        <v>111</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9" t="s">
        <v>112</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9"/>
      <c r="BM58" s="80"/>
      <c r="BN58" s="80"/>
      <c r="BO58" s="80"/>
      <c r="BP58" s="80"/>
      <c r="BQ58" s="80"/>
      <c r="BR58" s="80"/>
      <c r="BS58" s="80"/>
      <c r="BT58" s="80"/>
      <c r="BU58" s="80"/>
      <c r="BV58" s="80"/>
      <c r="BW58" s="80"/>
      <c r="BX58" s="80"/>
      <c r="BY58" s="80"/>
      <c r="BZ58" s="81"/>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9"/>
      <c r="BM59" s="80"/>
      <c r="BN59" s="80"/>
      <c r="BO59" s="80"/>
      <c r="BP59" s="80"/>
      <c r="BQ59" s="80"/>
      <c r="BR59" s="80"/>
      <c r="BS59" s="80"/>
      <c r="BT59" s="80"/>
      <c r="BU59" s="80"/>
      <c r="BV59" s="80"/>
      <c r="BW59" s="80"/>
      <c r="BX59" s="80"/>
      <c r="BY59" s="80"/>
      <c r="BZ59" s="81"/>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9"/>
      <c r="BM60" s="80"/>
      <c r="BN60" s="80"/>
      <c r="BO60" s="80"/>
      <c r="BP60" s="80"/>
      <c r="BQ60" s="80"/>
      <c r="BR60" s="80"/>
      <c r="BS60" s="80"/>
      <c r="BT60" s="80"/>
      <c r="BU60" s="80"/>
      <c r="BV60" s="80"/>
      <c r="BW60" s="80"/>
      <c r="BX60" s="80"/>
      <c r="BY60" s="80"/>
      <c r="BZ60" s="8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9" t="s">
        <v>113</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9"/>
      <c r="BM80" s="80"/>
      <c r="BN80" s="80"/>
      <c r="BO80" s="80"/>
      <c r="BP80" s="80"/>
      <c r="BQ80" s="80"/>
      <c r="BR80" s="80"/>
      <c r="BS80" s="80"/>
      <c r="BT80" s="80"/>
      <c r="BU80" s="80"/>
      <c r="BV80" s="80"/>
      <c r="BW80" s="80"/>
      <c r="BX80" s="80"/>
      <c r="BY80" s="80"/>
      <c r="BZ80" s="8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9"/>
      <c r="BM81" s="80"/>
      <c r="BN81" s="80"/>
      <c r="BO81" s="80"/>
      <c r="BP81" s="80"/>
      <c r="BQ81" s="80"/>
      <c r="BR81" s="80"/>
      <c r="BS81" s="80"/>
      <c r="BT81" s="80"/>
      <c r="BU81" s="80"/>
      <c r="BV81" s="80"/>
      <c r="BW81" s="80"/>
      <c r="BX81" s="80"/>
      <c r="BY81" s="80"/>
      <c r="BZ81" s="8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82"/>
      <c r="BM82" s="83"/>
      <c r="BN82" s="83"/>
      <c r="BO82" s="83"/>
      <c r="BP82" s="83"/>
      <c r="BQ82" s="83"/>
      <c r="BR82" s="83"/>
      <c r="BS82" s="83"/>
      <c r="BT82" s="83"/>
      <c r="BU82" s="83"/>
      <c r="BV82" s="83"/>
      <c r="BW82" s="83"/>
      <c r="BX82" s="83"/>
      <c r="BY82" s="83"/>
      <c r="BZ82" s="84"/>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46</v>
      </c>
      <c r="C84" s="6"/>
      <c r="D84" s="6"/>
      <c r="E84" s="6" t="s">
        <v>48</v>
      </c>
      <c r="F84" s="6" t="s">
        <v>49</v>
      </c>
      <c r="G84" s="6" t="s">
        <v>50</v>
      </c>
      <c r="H84" s="6" t="s">
        <v>43</v>
      </c>
      <c r="I84" s="6" t="s">
        <v>8</v>
      </c>
      <c r="J84" s="6" t="s">
        <v>51</v>
      </c>
      <c r="K84" s="6" t="s">
        <v>52</v>
      </c>
      <c r="L84" s="6" t="s">
        <v>33</v>
      </c>
      <c r="M84" s="6" t="s">
        <v>36</v>
      </c>
      <c r="N84" s="6" t="s">
        <v>54</v>
      </c>
      <c r="O84" s="6" t="s">
        <v>56</v>
      </c>
    </row>
    <row r="85" spans="1:78" hidden="1" x14ac:dyDescent="0.2">
      <c r="B85" s="6"/>
      <c r="C85" s="6"/>
      <c r="D85" s="6"/>
      <c r="E85" s="6" t="str">
        <f>データ!AI6</f>
        <v>【104.55】</v>
      </c>
      <c r="F85" s="6" t="str">
        <f>データ!AT6</f>
        <v>【84.87】</v>
      </c>
      <c r="G85" s="6" t="str">
        <f>データ!BE6</f>
        <v>【71.46】</v>
      </c>
      <c r="H85" s="6" t="str">
        <f>データ!BP6</f>
        <v>【1,223.19】</v>
      </c>
      <c r="I85" s="6" t="str">
        <f>データ!CA6</f>
        <v>【37.21】</v>
      </c>
      <c r="J85" s="6" t="str">
        <f>データ!CL6</f>
        <v>【462.49】</v>
      </c>
      <c r="K85" s="6" t="str">
        <f>データ!CW6</f>
        <v>【30.09】</v>
      </c>
      <c r="L85" s="6" t="str">
        <f>データ!DH6</f>
        <v>【80.97】</v>
      </c>
      <c r="M85" s="6" t="str">
        <f>データ!DS6</f>
        <v>【26.63】</v>
      </c>
      <c r="N85" s="6" t="str">
        <f>データ!ED6</f>
        <v>【0.00】</v>
      </c>
      <c r="O85" s="6" t="str">
        <f>データ!EO6</f>
        <v>【0.00】</v>
      </c>
    </row>
  </sheetData>
  <sheetProtection algorithmName="SHA-512" hashValue="67yu2SvZbRjVewFCCo/0tsPLRZmOIRi5b0fBwWq1u447BnA3QQS26fLb1BcZhvfe6NxwF1HZ1sBOq8cDs7DJkA==" saltValue="yHIOxrApvGDAk1+csRfJV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8"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32</v>
      </c>
      <c r="C3" s="16" t="s">
        <v>60</v>
      </c>
      <c r="D3" s="16" t="s">
        <v>39</v>
      </c>
      <c r="E3" s="16" t="s">
        <v>4</v>
      </c>
      <c r="F3" s="16" t="s">
        <v>3</v>
      </c>
      <c r="G3" s="16" t="s">
        <v>25</v>
      </c>
      <c r="H3" s="67" t="s">
        <v>61</v>
      </c>
      <c r="I3" s="68"/>
      <c r="J3" s="68"/>
      <c r="K3" s="68"/>
      <c r="L3" s="68"/>
      <c r="M3" s="68"/>
      <c r="N3" s="68"/>
      <c r="O3" s="68"/>
      <c r="P3" s="68"/>
      <c r="Q3" s="68"/>
      <c r="R3" s="68"/>
      <c r="S3" s="68"/>
      <c r="T3" s="68"/>
      <c r="U3" s="68"/>
      <c r="V3" s="68"/>
      <c r="W3" s="68"/>
      <c r="X3" s="69"/>
      <c r="Y3" s="65" t="s">
        <v>55</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10</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2">
      <c r="A4" s="14" t="s">
        <v>62</v>
      </c>
      <c r="B4" s="17"/>
      <c r="C4" s="17"/>
      <c r="D4" s="17"/>
      <c r="E4" s="17"/>
      <c r="F4" s="17"/>
      <c r="G4" s="17"/>
      <c r="H4" s="70"/>
      <c r="I4" s="71"/>
      <c r="J4" s="71"/>
      <c r="K4" s="71"/>
      <c r="L4" s="71"/>
      <c r="M4" s="71"/>
      <c r="N4" s="71"/>
      <c r="O4" s="71"/>
      <c r="P4" s="71"/>
      <c r="Q4" s="71"/>
      <c r="R4" s="71"/>
      <c r="S4" s="71"/>
      <c r="T4" s="71"/>
      <c r="U4" s="71"/>
      <c r="V4" s="71"/>
      <c r="W4" s="71"/>
      <c r="X4" s="72"/>
      <c r="Y4" s="66" t="s">
        <v>53</v>
      </c>
      <c r="Z4" s="66"/>
      <c r="AA4" s="66"/>
      <c r="AB4" s="66"/>
      <c r="AC4" s="66"/>
      <c r="AD4" s="66"/>
      <c r="AE4" s="66"/>
      <c r="AF4" s="66"/>
      <c r="AG4" s="66"/>
      <c r="AH4" s="66"/>
      <c r="AI4" s="66"/>
      <c r="AJ4" s="66" t="s">
        <v>47</v>
      </c>
      <c r="AK4" s="66"/>
      <c r="AL4" s="66"/>
      <c r="AM4" s="66"/>
      <c r="AN4" s="66"/>
      <c r="AO4" s="66"/>
      <c r="AP4" s="66"/>
      <c r="AQ4" s="66"/>
      <c r="AR4" s="66"/>
      <c r="AS4" s="66"/>
      <c r="AT4" s="66"/>
      <c r="AU4" s="66" t="s">
        <v>28</v>
      </c>
      <c r="AV4" s="66"/>
      <c r="AW4" s="66"/>
      <c r="AX4" s="66"/>
      <c r="AY4" s="66"/>
      <c r="AZ4" s="66"/>
      <c r="BA4" s="66"/>
      <c r="BB4" s="66"/>
      <c r="BC4" s="66"/>
      <c r="BD4" s="66"/>
      <c r="BE4" s="66"/>
      <c r="BF4" s="66" t="s">
        <v>64</v>
      </c>
      <c r="BG4" s="66"/>
      <c r="BH4" s="66"/>
      <c r="BI4" s="66"/>
      <c r="BJ4" s="66"/>
      <c r="BK4" s="66"/>
      <c r="BL4" s="66"/>
      <c r="BM4" s="66"/>
      <c r="BN4" s="66"/>
      <c r="BO4" s="66"/>
      <c r="BP4" s="66"/>
      <c r="BQ4" s="66" t="s">
        <v>14</v>
      </c>
      <c r="BR4" s="66"/>
      <c r="BS4" s="66"/>
      <c r="BT4" s="66"/>
      <c r="BU4" s="66"/>
      <c r="BV4" s="66"/>
      <c r="BW4" s="66"/>
      <c r="BX4" s="66"/>
      <c r="BY4" s="66"/>
      <c r="BZ4" s="66"/>
      <c r="CA4" s="66"/>
      <c r="CB4" s="66" t="s">
        <v>63</v>
      </c>
      <c r="CC4" s="66"/>
      <c r="CD4" s="66"/>
      <c r="CE4" s="66"/>
      <c r="CF4" s="66"/>
      <c r="CG4" s="66"/>
      <c r="CH4" s="66"/>
      <c r="CI4" s="66"/>
      <c r="CJ4" s="66"/>
      <c r="CK4" s="66"/>
      <c r="CL4" s="66"/>
      <c r="CM4" s="66" t="s">
        <v>1</v>
      </c>
      <c r="CN4" s="66"/>
      <c r="CO4" s="66"/>
      <c r="CP4" s="66"/>
      <c r="CQ4" s="66"/>
      <c r="CR4" s="66"/>
      <c r="CS4" s="66"/>
      <c r="CT4" s="66"/>
      <c r="CU4" s="66"/>
      <c r="CV4" s="66"/>
      <c r="CW4" s="66"/>
      <c r="CX4" s="66" t="s">
        <v>65</v>
      </c>
      <c r="CY4" s="66"/>
      <c r="CZ4" s="66"/>
      <c r="DA4" s="66"/>
      <c r="DB4" s="66"/>
      <c r="DC4" s="66"/>
      <c r="DD4" s="66"/>
      <c r="DE4" s="66"/>
      <c r="DF4" s="66"/>
      <c r="DG4" s="66"/>
      <c r="DH4" s="66"/>
      <c r="DI4" s="66" t="s">
        <v>66</v>
      </c>
      <c r="DJ4" s="66"/>
      <c r="DK4" s="66"/>
      <c r="DL4" s="66"/>
      <c r="DM4" s="66"/>
      <c r="DN4" s="66"/>
      <c r="DO4" s="66"/>
      <c r="DP4" s="66"/>
      <c r="DQ4" s="66"/>
      <c r="DR4" s="66"/>
      <c r="DS4" s="66"/>
      <c r="DT4" s="66" t="s">
        <v>67</v>
      </c>
      <c r="DU4" s="66"/>
      <c r="DV4" s="66"/>
      <c r="DW4" s="66"/>
      <c r="DX4" s="66"/>
      <c r="DY4" s="66"/>
      <c r="DZ4" s="66"/>
      <c r="EA4" s="66"/>
      <c r="EB4" s="66"/>
      <c r="EC4" s="66"/>
      <c r="ED4" s="66"/>
      <c r="EE4" s="66" t="s">
        <v>68</v>
      </c>
      <c r="EF4" s="66"/>
      <c r="EG4" s="66"/>
      <c r="EH4" s="66"/>
      <c r="EI4" s="66"/>
      <c r="EJ4" s="66"/>
      <c r="EK4" s="66"/>
      <c r="EL4" s="66"/>
      <c r="EM4" s="66"/>
      <c r="EN4" s="66"/>
      <c r="EO4" s="66"/>
    </row>
    <row r="5" spans="1:148" x14ac:dyDescent="0.2">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46</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2">
      <c r="A6" s="14" t="s">
        <v>95</v>
      </c>
      <c r="B6" s="19">
        <f t="shared" ref="B6:X6" si="1">B7</f>
        <v>2024</v>
      </c>
      <c r="C6" s="19">
        <f t="shared" si="1"/>
        <v>273660</v>
      </c>
      <c r="D6" s="19">
        <f t="shared" si="1"/>
        <v>46</v>
      </c>
      <c r="E6" s="19">
        <f t="shared" si="1"/>
        <v>17</v>
      </c>
      <c r="F6" s="19">
        <f t="shared" si="1"/>
        <v>6</v>
      </c>
      <c r="G6" s="19">
        <f t="shared" si="1"/>
        <v>0</v>
      </c>
      <c r="H6" s="19" t="str">
        <f t="shared" si="1"/>
        <v>大阪府　岬町</v>
      </c>
      <c r="I6" s="19" t="str">
        <f t="shared" si="1"/>
        <v>法適用</v>
      </c>
      <c r="J6" s="19" t="str">
        <f t="shared" si="1"/>
        <v>下水道事業</v>
      </c>
      <c r="K6" s="19" t="str">
        <f t="shared" si="1"/>
        <v>漁業集落排水</v>
      </c>
      <c r="L6" s="19" t="str">
        <f t="shared" si="1"/>
        <v>H2</v>
      </c>
      <c r="M6" s="19" t="str">
        <f t="shared" si="1"/>
        <v>非設置</v>
      </c>
      <c r="N6" s="23" t="str">
        <f t="shared" si="1"/>
        <v>-</v>
      </c>
      <c r="O6" s="23">
        <f t="shared" si="1"/>
        <v>62.45</v>
      </c>
      <c r="P6" s="23">
        <f t="shared" si="1"/>
        <v>0.95</v>
      </c>
      <c r="Q6" s="23">
        <f t="shared" si="1"/>
        <v>103.63</v>
      </c>
      <c r="R6" s="23">
        <f t="shared" si="1"/>
        <v>1990</v>
      </c>
      <c r="S6" s="23">
        <f t="shared" si="1"/>
        <v>14295</v>
      </c>
      <c r="T6" s="23">
        <f t="shared" si="1"/>
        <v>49.18</v>
      </c>
      <c r="U6" s="23">
        <f t="shared" si="1"/>
        <v>290.67</v>
      </c>
      <c r="V6" s="23">
        <f t="shared" si="1"/>
        <v>133</v>
      </c>
      <c r="W6" s="23">
        <f t="shared" si="1"/>
        <v>0.06</v>
      </c>
      <c r="X6" s="23">
        <f t="shared" si="1"/>
        <v>2216.67</v>
      </c>
      <c r="Y6" s="27" t="str">
        <f t="shared" ref="Y6:AH6" si="2">IF(Y7="",NA(),Y7)</f>
        <v>-</v>
      </c>
      <c r="Z6" s="27" t="str">
        <f t="shared" si="2"/>
        <v>-</v>
      </c>
      <c r="AA6" s="27" t="str">
        <f t="shared" si="2"/>
        <v>-</v>
      </c>
      <c r="AB6" s="27" t="str">
        <f t="shared" si="2"/>
        <v>-</v>
      </c>
      <c r="AC6" s="27">
        <f t="shared" si="2"/>
        <v>112.45</v>
      </c>
      <c r="AD6" s="27" t="str">
        <f t="shared" si="2"/>
        <v>-</v>
      </c>
      <c r="AE6" s="27" t="str">
        <f t="shared" si="2"/>
        <v>-</v>
      </c>
      <c r="AF6" s="27" t="str">
        <f t="shared" si="2"/>
        <v>-</v>
      </c>
      <c r="AG6" s="27" t="str">
        <f t="shared" si="2"/>
        <v>-</v>
      </c>
      <c r="AH6" s="27">
        <f t="shared" si="2"/>
        <v>107.11</v>
      </c>
      <c r="AI6" s="23" t="str">
        <f>IF(AI7="","",IF(AI7="-","【-】","【"&amp;SUBSTITUTE(TEXT(AI7,"#,##0.00"),"-","△")&amp;"】"))</f>
        <v>【104.55】</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108.76</v>
      </c>
      <c r="AT6" s="23" t="str">
        <f>IF(AT7="","",IF(AT7="-","【-】","【"&amp;SUBSTITUTE(TEXT(AT7,"#,##0.00"),"-","△")&amp;"】"))</f>
        <v>【84.87】</v>
      </c>
      <c r="AU6" s="27" t="str">
        <f t="shared" ref="AU6:BD6" si="4">IF(AU7="",NA(),AU7)</f>
        <v>-</v>
      </c>
      <c r="AV6" s="27" t="str">
        <f t="shared" si="4"/>
        <v>-</v>
      </c>
      <c r="AW6" s="27" t="str">
        <f t="shared" si="4"/>
        <v>-</v>
      </c>
      <c r="AX6" s="27" t="str">
        <f t="shared" si="4"/>
        <v>-</v>
      </c>
      <c r="AY6" s="27">
        <f t="shared" si="4"/>
        <v>15.41</v>
      </c>
      <c r="AZ6" s="27" t="str">
        <f t="shared" si="4"/>
        <v>-</v>
      </c>
      <c r="BA6" s="27" t="str">
        <f t="shared" si="4"/>
        <v>-</v>
      </c>
      <c r="BB6" s="27" t="str">
        <f t="shared" si="4"/>
        <v>-</v>
      </c>
      <c r="BC6" s="27" t="str">
        <f t="shared" si="4"/>
        <v>-</v>
      </c>
      <c r="BD6" s="27">
        <f t="shared" si="4"/>
        <v>72.13</v>
      </c>
      <c r="BE6" s="23" t="str">
        <f>IF(BE7="","",IF(BE7="-","【-】","【"&amp;SUBSTITUTE(TEXT(BE7,"#,##0.00"),"-","△")&amp;"】"))</f>
        <v>【71.46】</v>
      </c>
      <c r="BF6" s="27" t="str">
        <f t="shared" ref="BF6:BO6" si="5">IF(BF7="",NA(),BF7)</f>
        <v>-</v>
      </c>
      <c r="BG6" s="27" t="str">
        <f t="shared" si="5"/>
        <v>-</v>
      </c>
      <c r="BH6" s="27" t="str">
        <f t="shared" si="5"/>
        <v>-</v>
      </c>
      <c r="BI6" s="27" t="str">
        <f t="shared" si="5"/>
        <v>-</v>
      </c>
      <c r="BJ6" s="27">
        <f t="shared" si="5"/>
        <v>8314.42</v>
      </c>
      <c r="BK6" s="27" t="str">
        <f t="shared" si="5"/>
        <v>-</v>
      </c>
      <c r="BL6" s="27" t="str">
        <f t="shared" si="5"/>
        <v>-</v>
      </c>
      <c r="BM6" s="27" t="str">
        <f t="shared" si="5"/>
        <v>-</v>
      </c>
      <c r="BN6" s="27" t="str">
        <f t="shared" si="5"/>
        <v>-</v>
      </c>
      <c r="BO6" s="27">
        <f t="shared" si="5"/>
        <v>1420.25</v>
      </c>
      <c r="BP6" s="23" t="str">
        <f>IF(BP7="","",IF(BP7="-","【-】","【"&amp;SUBSTITUTE(TEXT(BP7,"#,##0.00"),"-","△")&amp;"】"))</f>
        <v>【1,223.19】</v>
      </c>
      <c r="BQ6" s="27" t="str">
        <f t="shared" ref="BQ6:BZ6" si="6">IF(BQ7="",NA(),BQ7)</f>
        <v>-</v>
      </c>
      <c r="BR6" s="27" t="str">
        <f t="shared" si="6"/>
        <v>-</v>
      </c>
      <c r="BS6" s="27" t="str">
        <f t="shared" si="6"/>
        <v>-</v>
      </c>
      <c r="BT6" s="27" t="str">
        <f t="shared" si="6"/>
        <v>-</v>
      </c>
      <c r="BU6" s="27">
        <f t="shared" si="6"/>
        <v>26.39</v>
      </c>
      <c r="BV6" s="27" t="str">
        <f t="shared" si="6"/>
        <v>-</v>
      </c>
      <c r="BW6" s="27" t="str">
        <f t="shared" si="6"/>
        <v>-</v>
      </c>
      <c r="BX6" s="27" t="str">
        <f t="shared" si="6"/>
        <v>-</v>
      </c>
      <c r="BY6" s="27" t="str">
        <f t="shared" si="6"/>
        <v>-</v>
      </c>
      <c r="BZ6" s="27">
        <f t="shared" si="6"/>
        <v>32.700000000000003</v>
      </c>
      <c r="CA6" s="23" t="str">
        <f>IF(CA7="","",IF(CA7="-","【-】","【"&amp;SUBSTITUTE(TEXT(CA7,"#,##0.00"),"-","△")&amp;"】"))</f>
        <v>【37.21】</v>
      </c>
      <c r="CB6" s="27" t="str">
        <f t="shared" ref="CB6:CK6" si="7">IF(CB7="",NA(),CB7)</f>
        <v>-</v>
      </c>
      <c r="CC6" s="27" t="str">
        <f t="shared" si="7"/>
        <v>-</v>
      </c>
      <c r="CD6" s="27" t="str">
        <f t="shared" si="7"/>
        <v>-</v>
      </c>
      <c r="CE6" s="27" t="str">
        <f t="shared" si="7"/>
        <v>-</v>
      </c>
      <c r="CF6" s="27">
        <f t="shared" si="7"/>
        <v>392.52</v>
      </c>
      <c r="CG6" s="27" t="str">
        <f t="shared" si="7"/>
        <v>-</v>
      </c>
      <c r="CH6" s="27" t="str">
        <f t="shared" si="7"/>
        <v>-</v>
      </c>
      <c r="CI6" s="27" t="str">
        <f t="shared" si="7"/>
        <v>-</v>
      </c>
      <c r="CJ6" s="27" t="str">
        <f t="shared" si="7"/>
        <v>-</v>
      </c>
      <c r="CK6" s="27">
        <f t="shared" si="7"/>
        <v>536.16999999999996</v>
      </c>
      <c r="CL6" s="23" t="str">
        <f>IF(CL7="","",IF(CL7="-","【-】","【"&amp;SUBSTITUTE(TEXT(CL7,"#,##0.00"),"-","△")&amp;"】"))</f>
        <v>【462.49】</v>
      </c>
      <c r="CM6" s="27" t="str">
        <f t="shared" ref="CM6:CV6" si="8">IF(CM7="",NA(),CM7)</f>
        <v>-</v>
      </c>
      <c r="CN6" s="27" t="str">
        <f t="shared" si="8"/>
        <v>-</v>
      </c>
      <c r="CO6" s="27" t="str">
        <f t="shared" si="8"/>
        <v>-</v>
      </c>
      <c r="CP6" s="27" t="str">
        <f t="shared" si="8"/>
        <v>-</v>
      </c>
      <c r="CQ6" s="27">
        <f t="shared" si="8"/>
        <v>29.82</v>
      </c>
      <c r="CR6" s="27" t="str">
        <f t="shared" si="8"/>
        <v>-</v>
      </c>
      <c r="CS6" s="27" t="str">
        <f t="shared" si="8"/>
        <v>-</v>
      </c>
      <c r="CT6" s="27" t="str">
        <f t="shared" si="8"/>
        <v>-</v>
      </c>
      <c r="CU6" s="27" t="str">
        <f t="shared" si="8"/>
        <v>-</v>
      </c>
      <c r="CV6" s="27">
        <f t="shared" si="8"/>
        <v>27.81</v>
      </c>
      <c r="CW6" s="23" t="str">
        <f>IF(CW7="","",IF(CW7="-","【-】","【"&amp;SUBSTITUTE(TEXT(CW7,"#,##0.00"),"-","△")&amp;"】"))</f>
        <v>【30.09】</v>
      </c>
      <c r="CX6" s="27" t="str">
        <f t="shared" ref="CX6:DG6" si="9">IF(CX7="",NA(),CX7)</f>
        <v>-</v>
      </c>
      <c r="CY6" s="27" t="str">
        <f t="shared" si="9"/>
        <v>-</v>
      </c>
      <c r="CZ6" s="27" t="str">
        <f t="shared" si="9"/>
        <v>-</v>
      </c>
      <c r="DA6" s="27" t="str">
        <f t="shared" si="9"/>
        <v>-</v>
      </c>
      <c r="DB6" s="27">
        <f t="shared" si="9"/>
        <v>84.96</v>
      </c>
      <c r="DC6" s="27" t="str">
        <f t="shared" si="9"/>
        <v>-</v>
      </c>
      <c r="DD6" s="27" t="str">
        <f t="shared" si="9"/>
        <v>-</v>
      </c>
      <c r="DE6" s="27" t="str">
        <f t="shared" si="9"/>
        <v>-</v>
      </c>
      <c r="DF6" s="27" t="str">
        <f t="shared" si="9"/>
        <v>-</v>
      </c>
      <c r="DG6" s="27">
        <f t="shared" si="9"/>
        <v>78.680000000000007</v>
      </c>
      <c r="DH6" s="23" t="str">
        <f>IF(DH7="","",IF(DH7="-","【-】","【"&amp;SUBSTITUTE(TEXT(DH7,"#,##0.00"),"-","△")&amp;"】"))</f>
        <v>【80.97】</v>
      </c>
      <c r="DI6" s="27" t="str">
        <f t="shared" ref="DI6:DR6" si="10">IF(DI7="",NA(),DI7)</f>
        <v>-</v>
      </c>
      <c r="DJ6" s="27" t="str">
        <f t="shared" si="10"/>
        <v>-</v>
      </c>
      <c r="DK6" s="27" t="str">
        <f t="shared" si="10"/>
        <v>-</v>
      </c>
      <c r="DL6" s="27" t="str">
        <f t="shared" si="10"/>
        <v>-</v>
      </c>
      <c r="DM6" s="27">
        <f t="shared" si="10"/>
        <v>4.01</v>
      </c>
      <c r="DN6" s="27" t="str">
        <f t="shared" si="10"/>
        <v>-</v>
      </c>
      <c r="DO6" s="27" t="str">
        <f t="shared" si="10"/>
        <v>-</v>
      </c>
      <c r="DP6" s="27" t="str">
        <f t="shared" si="10"/>
        <v>-</v>
      </c>
      <c r="DQ6" s="27" t="str">
        <f t="shared" si="10"/>
        <v>-</v>
      </c>
      <c r="DR6" s="27">
        <f t="shared" si="10"/>
        <v>23.92</v>
      </c>
      <c r="DS6" s="23" t="str">
        <f>IF(DS7="","",IF(DS7="-","【-】","【"&amp;SUBSTITUTE(TEXT(DS7,"#,##0.00"),"-","△")&amp;"】"))</f>
        <v>【26.63】</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【0.00】</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3">
        <f t="shared" si="12"/>
        <v>0</v>
      </c>
      <c r="EO6" s="23" t="str">
        <f>IF(EO7="","",IF(EO7="-","【-】","【"&amp;SUBSTITUTE(TEXT(EO7,"#,##0.00"),"-","△")&amp;"】"))</f>
        <v>【0.00】</v>
      </c>
    </row>
    <row r="7" spans="1:148" s="13" customFormat="1" x14ac:dyDescent="0.2">
      <c r="A7" s="14"/>
      <c r="B7" s="20">
        <v>2024</v>
      </c>
      <c r="C7" s="20">
        <v>273660</v>
      </c>
      <c r="D7" s="20">
        <v>46</v>
      </c>
      <c r="E7" s="20">
        <v>17</v>
      </c>
      <c r="F7" s="20">
        <v>6</v>
      </c>
      <c r="G7" s="20">
        <v>0</v>
      </c>
      <c r="H7" s="20" t="s">
        <v>18</v>
      </c>
      <c r="I7" s="20" t="s">
        <v>96</v>
      </c>
      <c r="J7" s="20" t="s">
        <v>97</v>
      </c>
      <c r="K7" s="20" t="s">
        <v>98</v>
      </c>
      <c r="L7" s="20" t="s">
        <v>99</v>
      </c>
      <c r="M7" s="20" t="s">
        <v>100</v>
      </c>
      <c r="N7" s="24" t="s">
        <v>101</v>
      </c>
      <c r="O7" s="24">
        <v>62.45</v>
      </c>
      <c r="P7" s="24">
        <v>0.95</v>
      </c>
      <c r="Q7" s="24">
        <v>103.63</v>
      </c>
      <c r="R7" s="24">
        <v>1990</v>
      </c>
      <c r="S7" s="24">
        <v>14295</v>
      </c>
      <c r="T7" s="24">
        <v>49.18</v>
      </c>
      <c r="U7" s="24">
        <v>290.67</v>
      </c>
      <c r="V7" s="24">
        <v>133</v>
      </c>
      <c r="W7" s="24">
        <v>0.06</v>
      </c>
      <c r="X7" s="24">
        <v>2216.67</v>
      </c>
      <c r="Y7" s="24" t="s">
        <v>101</v>
      </c>
      <c r="Z7" s="24" t="s">
        <v>101</v>
      </c>
      <c r="AA7" s="24" t="s">
        <v>101</v>
      </c>
      <c r="AB7" s="24" t="s">
        <v>101</v>
      </c>
      <c r="AC7" s="24">
        <v>112.45</v>
      </c>
      <c r="AD7" s="24" t="s">
        <v>101</v>
      </c>
      <c r="AE7" s="24" t="s">
        <v>101</v>
      </c>
      <c r="AF7" s="24" t="s">
        <v>101</v>
      </c>
      <c r="AG7" s="24" t="s">
        <v>101</v>
      </c>
      <c r="AH7" s="24">
        <v>107.11</v>
      </c>
      <c r="AI7" s="24">
        <v>104.55</v>
      </c>
      <c r="AJ7" s="24" t="s">
        <v>101</v>
      </c>
      <c r="AK7" s="24" t="s">
        <v>101</v>
      </c>
      <c r="AL7" s="24" t="s">
        <v>101</v>
      </c>
      <c r="AM7" s="24" t="s">
        <v>101</v>
      </c>
      <c r="AN7" s="24">
        <v>0</v>
      </c>
      <c r="AO7" s="24" t="s">
        <v>101</v>
      </c>
      <c r="AP7" s="24" t="s">
        <v>101</v>
      </c>
      <c r="AQ7" s="24" t="s">
        <v>101</v>
      </c>
      <c r="AR7" s="24" t="s">
        <v>101</v>
      </c>
      <c r="AS7" s="24">
        <v>108.76</v>
      </c>
      <c r="AT7" s="24">
        <v>84.87</v>
      </c>
      <c r="AU7" s="24" t="s">
        <v>101</v>
      </c>
      <c r="AV7" s="24" t="s">
        <v>101</v>
      </c>
      <c r="AW7" s="24" t="s">
        <v>101</v>
      </c>
      <c r="AX7" s="24" t="s">
        <v>101</v>
      </c>
      <c r="AY7" s="24">
        <v>15.41</v>
      </c>
      <c r="AZ7" s="24" t="s">
        <v>101</v>
      </c>
      <c r="BA7" s="24" t="s">
        <v>101</v>
      </c>
      <c r="BB7" s="24" t="s">
        <v>101</v>
      </c>
      <c r="BC7" s="24" t="s">
        <v>101</v>
      </c>
      <c r="BD7" s="24">
        <v>72.13</v>
      </c>
      <c r="BE7" s="24">
        <v>71.459999999999994</v>
      </c>
      <c r="BF7" s="24" t="s">
        <v>101</v>
      </c>
      <c r="BG7" s="24" t="s">
        <v>101</v>
      </c>
      <c r="BH7" s="24" t="s">
        <v>101</v>
      </c>
      <c r="BI7" s="24" t="s">
        <v>101</v>
      </c>
      <c r="BJ7" s="24">
        <v>8314.42</v>
      </c>
      <c r="BK7" s="24" t="s">
        <v>101</v>
      </c>
      <c r="BL7" s="24" t="s">
        <v>101</v>
      </c>
      <c r="BM7" s="24" t="s">
        <v>101</v>
      </c>
      <c r="BN7" s="24" t="s">
        <v>101</v>
      </c>
      <c r="BO7" s="24">
        <v>1420.25</v>
      </c>
      <c r="BP7" s="24">
        <v>1223.19</v>
      </c>
      <c r="BQ7" s="24" t="s">
        <v>101</v>
      </c>
      <c r="BR7" s="24" t="s">
        <v>101</v>
      </c>
      <c r="BS7" s="24" t="s">
        <v>101</v>
      </c>
      <c r="BT7" s="24" t="s">
        <v>101</v>
      </c>
      <c r="BU7" s="24">
        <v>26.39</v>
      </c>
      <c r="BV7" s="24" t="s">
        <v>101</v>
      </c>
      <c r="BW7" s="24" t="s">
        <v>101</v>
      </c>
      <c r="BX7" s="24" t="s">
        <v>101</v>
      </c>
      <c r="BY7" s="24" t="s">
        <v>101</v>
      </c>
      <c r="BZ7" s="24">
        <v>32.700000000000003</v>
      </c>
      <c r="CA7" s="24">
        <v>37.21</v>
      </c>
      <c r="CB7" s="24" t="s">
        <v>101</v>
      </c>
      <c r="CC7" s="24" t="s">
        <v>101</v>
      </c>
      <c r="CD7" s="24" t="s">
        <v>101</v>
      </c>
      <c r="CE7" s="24" t="s">
        <v>101</v>
      </c>
      <c r="CF7" s="24">
        <v>392.52</v>
      </c>
      <c r="CG7" s="24" t="s">
        <v>101</v>
      </c>
      <c r="CH7" s="24" t="s">
        <v>101</v>
      </c>
      <c r="CI7" s="24" t="s">
        <v>101</v>
      </c>
      <c r="CJ7" s="24" t="s">
        <v>101</v>
      </c>
      <c r="CK7" s="24">
        <v>536.16999999999996</v>
      </c>
      <c r="CL7" s="24">
        <v>462.49</v>
      </c>
      <c r="CM7" s="24" t="s">
        <v>101</v>
      </c>
      <c r="CN7" s="24" t="s">
        <v>101</v>
      </c>
      <c r="CO7" s="24" t="s">
        <v>101</v>
      </c>
      <c r="CP7" s="24" t="s">
        <v>101</v>
      </c>
      <c r="CQ7" s="24">
        <v>29.82</v>
      </c>
      <c r="CR7" s="24" t="s">
        <v>101</v>
      </c>
      <c r="CS7" s="24" t="s">
        <v>101</v>
      </c>
      <c r="CT7" s="24" t="s">
        <v>101</v>
      </c>
      <c r="CU7" s="24" t="s">
        <v>101</v>
      </c>
      <c r="CV7" s="24">
        <v>27.81</v>
      </c>
      <c r="CW7" s="24">
        <v>30.09</v>
      </c>
      <c r="CX7" s="24" t="s">
        <v>101</v>
      </c>
      <c r="CY7" s="24" t="s">
        <v>101</v>
      </c>
      <c r="CZ7" s="24" t="s">
        <v>101</v>
      </c>
      <c r="DA7" s="24" t="s">
        <v>101</v>
      </c>
      <c r="DB7" s="24">
        <v>84.96</v>
      </c>
      <c r="DC7" s="24" t="s">
        <v>101</v>
      </c>
      <c r="DD7" s="24" t="s">
        <v>101</v>
      </c>
      <c r="DE7" s="24" t="s">
        <v>101</v>
      </c>
      <c r="DF7" s="24" t="s">
        <v>101</v>
      </c>
      <c r="DG7" s="24">
        <v>78.680000000000007</v>
      </c>
      <c r="DH7" s="24">
        <v>80.97</v>
      </c>
      <c r="DI7" s="24" t="s">
        <v>101</v>
      </c>
      <c r="DJ7" s="24" t="s">
        <v>101</v>
      </c>
      <c r="DK7" s="24" t="s">
        <v>101</v>
      </c>
      <c r="DL7" s="24" t="s">
        <v>101</v>
      </c>
      <c r="DM7" s="24">
        <v>4.01</v>
      </c>
      <c r="DN7" s="24" t="s">
        <v>101</v>
      </c>
      <c r="DO7" s="24" t="s">
        <v>101</v>
      </c>
      <c r="DP7" s="24" t="s">
        <v>101</v>
      </c>
      <c r="DQ7" s="24" t="s">
        <v>101</v>
      </c>
      <c r="DR7" s="24">
        <v>23.92</v>
      </c>
      <c r="DS7" s="24">
        <v>26.63</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児玉　奈美江</cp:lastModifiedBy>
  <cp:lastPrinted>2026-02-17T07:32:56Z</cp:lastPrinted>
  <dcterms:created xsi:type="dcterms:W3CDTF">2025-12-23T06:26:01Z</dcterms:created>
  <dcterms:modified xsi:type="dcterms:W3CDTF">2026-02-17T07:52:34Z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2026-02-16T02:22:42Z</vt:filetime>
  </property>
</Properties>
</file>