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整理後フォルダ\09 公営企業\01.決算統計\R7年度（R6決算）\22_経営比較分析表\03_団体回答\36 能勢町○\"/>
    </mc:Choice>
  </mc:AlternateContent>
  <xr:revisionPtr revIDLastSave="0" documentId="13_ncr:1_{100EC0C5-C94E-471E-809C-82478AFA8D80}" xr6:coauthVersionLast="47" xr6:coauthVersionMax="47" xr10:uidLastSave="{00000000-0000-0000-0000-000000000000}"/>
  <workbookProtection workbookAlgorithmName="SHA-512" workbookHashValue="53e4cM0cSGCkOfgo796T9cXeH9eAkeoDAZdn2zO+OUrxsSFHjyqgADaP5kxPsCpTa2nfvXYcGPapls7t43mL1w==" workbookSaltValue="uSdIp6xafKJP3lmuWbTDQ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BB10" i="4"/>
  <c r="AT10" i="4"/>
  <c r="P10"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<sst xmlns="http://schemas.openxmlformats.org/spreadsheetml/2006/main" count="297" uniqueCount="116">
  <si>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</si>
  <si>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</si>
  <si>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</si>
  <si>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</si>
  <si>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</si>
  <si>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</si>
  <si>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</si>
  <si>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</si>
  <si>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</si>
  <si>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</si>
  <si>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</si>
  <si>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</si>
  <si>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</si>
  <si>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</si>
  <si>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</si>
  <si>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</si>
  <si>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</si>
  <si>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</si>
  <si>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</si>
  <si>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</si>
  <si>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</si>
  <si>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</si>
  <si>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</si>
  <si>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</si>
  <si>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</si>
  <si>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</si>
  <si>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</si>
  <si>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</si>
  <si>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</si>
  <si>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</si>
  <si>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</si>
  <si>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</si>
  <si>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</si>
  <si>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</si>
  <si>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</si>
  <si>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</si>
  <si>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</si>
  <si>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</si>
  <si>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</si>
  <si>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</si>
  <si>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</si>
  <si>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</si>
  <si>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</si>
  <si>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</si>
  <si>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</si>
  <si>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</si>
  <si>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</si>
  <si>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</si>
  <si>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</si>
  <si>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</si>
  <si>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</si>
  <si>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</si>
  <si>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</si>
  <si>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</si>
  <si>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</si>
  <si>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</si>
  <si>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</si>
  <si>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</si>
  <si>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</si>
  <si>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</si>
  <si>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</si>
  <si>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</si>
  <si>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</si>
  <si>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</si>
  <si>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</si>
  <si>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</si>
  <si>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</si>
  <si>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</si>
  <si>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</si>
  <si>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</si>
  <si>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</si>
  <si>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</si>
  <si>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</si>
  <si>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</si>
  <si>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</si>
  <si>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</si>
  <si>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</si>
  <si>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</si>
  <si>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</si>
  <si>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</si>
  <si>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</si>
  <si>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</si>
  <si>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</si>
  <si>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</si>
  <si>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</si>
  <si>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</si>
  <si>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</si>
  <si>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</si>
  <si>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</si>
  <si>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</si>
  <si>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</si>
  <si>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</si>
  <si>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</si>
  <si>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</si>
  <si>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</si>
  <si>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</si>
  <si>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能勢町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</si>
  <si>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</si>
  <si>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</si>
  <si>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</si>
  <si>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</si>
  <si>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</si>
  <si>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</si>
  <si>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</si>
  <si>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</si>
  <si>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</si>
  <si>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</si>
  <si>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</si>
  <si>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</si>
  <si>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</si>
  <si>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</si>
  <si>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</si>
  <si>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</si>
  <si>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経常収支に占める減価償却費の割合が大きく、経営の負担となっている。また、使用料収入が少なく一般会計からの繰入金に依存している状況であり、経常収支比率は5.60ポイントの増となっている。
②累積欠損金比率
　使用料収入が少なく、費用を収益で賄えていないことから欠損金を計上しており、累積欠損金比率は5.50ポイントの増となっている。
③流動比率
　流動化比率は9.05ポイントの増で類似団体平均値は上回っているものの、100％を下回っており、1年以内に現金化できる資産で1年以内に支払わなければならない負債を賄えていない。
④企業債残高対事業規模比率
　類似団体よりも高い値であるが、農集の面整備が完了しており、企業債の新規発行予定が当面ないため、161.00ポイントの減となっている。
⑤経費回収率
　経費回収率は11.24％と100％を大きく下回り、類似団体平均も下回っている。これは、人口密度の低い農村部での事業であり、汚水処理費用を料金収入で賄えていない状況となっている。
⑥汚水処理原価
　汚水処理原価は1,142.06％と類似団体平均値を大きく上回っており、有収水量に対し汚水処理に掛かる費用の割合が高くなっている。
⑧水洗化率
　水洗化率は87.57％と類似団体平均値を上回っており、全国平均に近い数値となっている。</t>
    <rPh sb="45" eb="48">
      <t>シヨウリョウ</t>
    </rPh>
    <rPh sb="48" eb="50">
      <t>シュウニュウ</t>
    </rPh>
    <rPh sb="51" eb="52">
      <t>スク</t>
    </rPh>
    <rPh sb="65" eb="67">
      <t>イゾン</t>
    </rPh>
    <rPh sb="71" eb="73">
      <t>ジョウキョウ</t>
    </rPh>
    <rPh sb="77" eb="79">
      <t>ケイジョウ</t>
    </rPh>
    <rPh sb="79" eb="81">
      <t>シュウシ</t>
    </rPh>
    <rPh sb="81" eb="83">
      <t>ヒリツ</t>
    </rPh>
    <rPh sb="93" eb="94">
      <t>ゾウ</t>
    </rPh>
    <rPh sb="112" eb="115">
      <t>シヨウリョウ</t>
    </rPh>
    <rPh sb="115" eb="117">
      <t>シュウニュウ</t>
    </rPh>
    <rPh sb="118" eb="119">
      <t>スク</t>
    </rPh>
    <rPh sb="149" eb="151">
      <t>ルイセキ</t>
    </rPh>
    <rPh sb="151" eb="153">
      <t>ケッソン</t>
    </rPh>
    <rPh sb="153" eb="154">
      <t>キン</t>
    </rPh>
    <rPh sb="154" eb="156">
      <t>ヒリツ</t>
    </rPh>
    <rPh sb="166" eb="167">
      <t>ゾウ</t>
    </rPh>
    <rPh sb="182" eb="185">
      <t>リュウドウカ</t>
    </rPh>
    <rPh sb="185" eb="187">
      <t>ヒリツ</t>
    </rPh>
    <rPh sb="197" eb="198">
      <t>ゾウ</t>
    </rPh>
    <rPh sb="199" eb="201">
      <t>ルイジ</t>
    </rPh>
    <rPh sb="201" eb="203">
      <t>ダンタイ</t>
    </rPh>
    <rPh sb="203" eb="206">
      <t>ヘイキンチ</t>
    </rPh>
    <rPh sb="207" eb="209">
      <t>ウワマワ</t>
    </rPh>
    <rPh sb="222" eb="224">
      <t>シタマワ</t>
    </rPh>
    <rPh sb="230" eb="231">
      <t>ネン</t>
    </rPh>
    <rPh sb="231" eb="233">
      <t>イナイ</t>
    </rPh>
    <rPh sb="234" eb="237">
      <t>ゲンキンカ</t>
    </rPh>
    <rPh sb="240" eb="242">
      <t>シサン</t>
    </rPh>
    <rPh sb="248" eb="250">
      <t>シハラ</t>
    </rPh>
    <rPh sb="259" eb="261">
      <t>フサイ</t>
    </rPh>
    <rPh sb="262" eb="263">
      <t>マカナ</t>
    </rPh>
    <rPh sb="300" eb="302">
      <t>ノウシュウ</t>
    </rPh>
    <rPh sb="488" eb="489">
      <t>オオ</t>
    </rPh>
    <rPh sb="491" eb="493">
      <t>ウワマワ</t>
    </rPh>
    <phoneticPr fontId="4"/>
  </si>
  <si>
    <t>①有形固定資産減価償却費率
　有形固定資産のうち償却対象資産の減価償却がどの程度進んでいるかについては、3.59ポイントの増で9.15％と類似団体平均値と比較しても低い値を示しているが、これは、企業会計移行2年目であることが要因として考えられる為、今後の値の変化について注視する必要がある。また、杉原浄化センターは供用を開始して27年が経過していることから、特に電気・機械設備の計画的な改築等を検討する時期が迫っている。
②管渠老朽化率
　法定耐用年数を超過した管渠延長の割合は0.00％であり、管渠施設の老朽化については差し迫った心配はない状況である。</t>
    <rPh sb="172" eb="174">
      <t>スギハラ</t>
    </rPh>
    <phoneticPr fontId="4"/>
  </si>
  <si>
    <t>　現状、経費回収率や汚水処理原価の全国平均値との乖離が大きいことからも、施設の維持に係るコストに対して、料金収入が著しく低い状況であると判断できる。水洗化率は、大きな伸びが見込めないことから、委託費用の見直し等により維持管理費の低減に努めるとともに、料金改定による収入の増加に取り組む必要がある。
　今後、人口減少等に伴い更なる収入減少が見込まれることから、R6年度策定の能勢町下水道事業経営戦略及び能勢町下水道事業経営戦略ロードマップに基づいて、料金改定の具体的な検討を進めるとともに、維持管理に係る委託料の低減に取り組み、経営改善を推進する。</t>
    <rPh sb="1" eb="3">
      <t>ゲンジョウ</t>
    </rPh>
    <rPh sb="4" eb="6">
      <t>ケイヒ</t>
    </rPh>
    <rPh sb="6" eb="8">
      <t>カイシュウ</t>
    </rPh>
    <rPh sb="8" eb="9">
      <t>リツ</t>
    </rPh>
    <rPh sb="10" eb="12">
      <t>オスイ</t>
    </rPh>
    <rPh sb="12" eb="14">
      <t>ショリ</t>
    </rPh>
    <rPh sb="14" eb="16">
      <t>ゲンカ</t>
    </rPh>
    <rPh sb="17" eb="19">
      <t>ゼンコク</t>
    </rPh>
    <rPh sb="19" eb="21">
      <t>ヘイキン</t>
    </rPh>
    <rPh sb="21" eb="22">
      <t>チ</t>
    </rPh>
    <rPh sb="24" eb="26">
      <t>カイリ</t>
    </rPh>
    <rPh sb="27" eb="28">
      <t>オオ</t>
    </rPh>
    <rPh sb="36" eb="38">
      <t>シセツ</t>
    </rPh>
    <rPh sb="39" eb="41">
      <t>イジ</t>
    </rPh>
    <rPh sb="42" eb="43">
      <t>カカ</t>
    </rPh>
    <rPh sb="48" eb="49">
      <t>タイ</t>
    </rPh>
    <rPh sb="52" eb="54">
      <t>リョウキン</t>
    </rPh>
    <rPh sb="54" eb="56">
      <t>シュウニュウ</t>
    </rPh>
    <rPh sb="57" eb="58">
      <t>イチジル</t>
    </rPh>
    <rPh sb="60" eb="61">
      <t>ヒク</t>
    </rPh>
    <rPh sb="62" eb="64">
      <t>ジョウキョウ</t>
    </rPh>
    <rPh sb="68" eb="70">
      <t>ハンダン</t>
    </rPh>
    <rPh sb="74" eb="77">
      <t>スイセンカ</t>
    </rPh>
    <rPh sb="77" eb="78">
      <t>リツ</t>
    </rPh>
    <rPh sb="80" eb="81">
      <t>オオ</t>
    </rPh>
    <rPh sb="83" eb="84">
      <t>ノ</t>
    </rPh>
    <rPh sb="86" eb="88">
      <t>ミコ</t>
    </rPh>
    <rPh sb="96" eb="98">
      <t>イタク</t>
    </rPh>
    <rPh sb="98" eb="100">
      <t>ヒヨウ</t>
    </rPh>
    <rPh sb="101" eb="103">
      <t>ミナオ</t>
    </rPh>
    <rPh sb="104" eb="105">
      <t>トウ</t>
    </rPh>
    <rPh sb="108" eb="110">
      <t>イジ</t>
    </rPh>
    <rPh sb="110" eb="113">
      <t>カンリヒ</t>
    </rPh>
    <rPh sb="114" eb="116">
      <t>テイゲン</t>
    </rPh>
    <rPh sb="117" eb="118">
      <t>ツト</t>
    </rPh>
    <rPh sb="125" eb="127">
      <t>リョウキン</t>
    </rPh>
    <rPh sb="127" eb="129">
      <t>カイテイ</t>
    </rPh>
    <rPh sb="132" eb="134">
      <t>シュウニュウ</t>
    </rPh>
    <rPh sb="135" eb="137">
      <t>ゾウカ</t>
    </rPh>
    <rPh sb="138" eb="139">
      <t>ト</t>
    </rPh>
    <rPh sb="140" eb="141">
      <t>ク</t>
    </rPh>
    <rPh sb="142" eb="144">
      <t>ヒツヨウ</t>
    </rPh>
    <rPh sb="150" eb="15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</si>
</sst>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199-4FB8-AD81-C3FA338C83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B199-4FB8-AD81-C3FA338C83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65</c:v>
                </c:pt>
                <c:pt idx="4">
                  <c:v>52</c:v>
                </c:pt>
              </c:numCache>
            </c:numRef>
          </c:val>
          <c:extLst>
            <c:ext xmlns:c16="http://schemas.microsoft.com/office/drawing/2014/chart" uri="{C3380CC4-5D6E-409C-BE32-E72D297353CC}">
              <c16:uniqueId val="{00000000-16AA-45A0-906E-C81573DE44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16AA-45A0-906E-C81573DE44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91.81</c:v>
                </c:pt>
                <c:pt idx="4">
                  <c:v>87.57</c:v>
                </c:pt>
              </c:numCache>
            </c:numRef>
          </c:val>
          <c:extLst>
            <c:ext xmlns:c16="http://schemas.microsoft.com/office/drawing/2014/chart" uri="{C3380CC4-5D6E-409C-BE32-E72D297353CC}">
              <c16:uniqueId val="{00000000-0B9D-44F7-A7EE-1DBB0F2316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0B9D-44F7-A7EE-1DBB0F2316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94.07</c:v>
                </c:pt>
                <c:pt idx="4">
                  <c:v>99.67</c:v>
                </c:pt>
              </c:numCache>
            </c:numRef>
          </c:val>
          <c:extLst>
            <c:ext xmlns:c16="http://schemas.microsoft.com/office/drawing/2014/chart" uri="{C3380CC4-5D6E-409C-BE32-E72D297353CC}">
              <c16:uniqueId val="{00000000-B50E-4CDE-8532-3FF11862D2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B50E-4CDE-8532-3FF11862D2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5.56</c:v>
                </c:pt>
                <c:pt idx="4">
                  <c:v>9.15</c:v>
                </c:pt>
              </c:numCache>
            </c:numRef>
          </c:val>
          <c:extLst>
            <c:ext xmlns:c16="http://schemas.microsoft.com/office/drawing/2014/chart" uri="{C3380CC4-5D6E-409C-BE32-E72D297353CC}">
              <c16:uniqueId val="{00000000-D223-4696-95FE-215FC215D7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D223-4696-95FE-215FC215D7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1E7-4031-B615-8FE377A3C7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31E7-4031-B615-8FE377A3C7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123.01</c:v>
                </c:pt>
                <c:pt idx="4">
                  <c:v>128.51</c:v>
                </c:pt>
              </c:numCache>
            </c:numRef>
          </c:val>
          <c:extLst>
            <c:ext xmlns:c16="http://schemas.microsoft.com/office/drawing/2014/chart" uri="{C3380CC4-5D6E-409C-BE32-E72D297353CC}">
              <c16:uniqueId val="{00000000-D968-4F96-BA15-CFFD253872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D968-4F96-BA15-CFFD253872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60.08</c:v>
                </c:pt>
                <c:pt idx="4">
                  <c:v>69.13</c:v>
                </c:pt>
              </c:numCache>
            </c:numRef>
          </c:val>
          <c:extLst>
            <c:ext xmlns:c16="http://schemas.microsoft.com/office/drawing/2014/chart" uri="{C3380CC4-5D6E-409C-BE32-E72D297353CC}">
              <c16:uniqueId val="{00000000-9E45-4363-B8EA-F724D6BD2DB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9E45-4363-B8EA-F724D6BD2DB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1648.45</c:v>
                </c:pt>
                <c:pt idx="4">
                  <c:v>1487.45</c:v>
                </c:pt>
              </c:numCache>
            </c:numRef>
          </c:val>
          <c:extLst>
            <c:ext xmlns:c16="http://schemas.microsoft.com/office/drawing/2014/chart" uri="{C3380CC4-5D6E-409C-BE32-E72D297353CC}">
              <c16:uniqueId val="{00000000-996B-4368-A49C-CD541A80486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996B-4368-A49C-CD541A80486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11.64</c:v>
                </c:pt>
                <c:pt idx="4">
                  <c:v>11.24</c:v>
                </c:pt>
              </c:numCache>
            </c:numRef>
          </c:val>
          <c:extLst>
            <c:ext xmlns:c16="http://schemas.microsoft.com/office/drawing/2014/chart" uri="{C3380CC4-5D6E-409C-BE32-E72D297353CC}">
              <c16:uniqueId val="{00000000-B0C6-402D-8BF2-6CCB7AB6E87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B0C6-402D-8BF2-6CCB7AB6E87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1105.57</c:v>
                </c:pt>
                <c:pt idx="4">
                  <c:v>1142.06</c:v>
                </c:pt>
              </c:numCache>
            </c:numRef>
          </c:val>
          <c:extLst>
            <c:ext xmlns:c16="http://schemas.microsoft.com/office/drawing/2014/chart" uri="{C3380CC4-5D6E-409C-BE32-E72D297353CC}">
              <c16:uniqueId val="{00000000-3083-46B9-BFCD-0836D866EB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3083-46B9-BFCD-0836D866EB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Normal="100" zoomScaleSheetLayoutView="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能勢町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8940</v>
      </c>
      <c r="AM8" s="41"/>
      <c r="AN8" s="41"/>
      <c r="AO8" s="41"/>
      <c r="AP8" s="41"/>
      <c r="AQ8" s="41"/>
      <c r="AR8" s="41"/>
      <c r="AS8" s="41"/>
      <c r="AT8" s="34">
        <f>データ!T6</f>
        <v>98.75</v>
      </c>
      <c r="AU8" s="34"/>
      <c r="AV8" s="34"/>
      <c r="AW8" s="34"/>
      <c r="AX8" s="34"/>
      <c r="AY8" s="34"/>
      <c r="AZ8" s="34"/>
      <c r="BA8" s="34"/>
      <c r="BB8" s="34">
        <f>データ!U6</f>
        <v>90.53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75.22</v>
      </c>
      <c r="J10" s="34"/>
      <c r="K10" s="34"/>
      <c r="L10" s="34"/>
      <c r="M10" s="34"/>
      <c r="N10" s="34"/>
      <c r="O10" s="34"/>
      <c r="P10" s="34">
        <f>データ!P6</f>
        <v>1.9</v>
      </c>
      <c r="Q10" s="34"/>
      <c r="R10" s="34"/>
      <c r="S10" s="34"/>
      <c r="T10" s="34"/>
      <c r="U10" s="34"/>
      <c r="V10" s="34"/>
      <c r="W10" s="34">
        <f>データ!Q6</f>
        <v>61.92</v>
      </c>
      <c r="X10" s="34"/>
      <c r="Y10" s="34"/>
      <c r="Z10" s="34"/>
      <c r="AA10" s="34"/>
      <c r="AB10" s="34"/>
      <c r="AC10" s="34"/>
      <c r="AD10" s="41">
        <f>データ!R6</f>
        <v>2313</v>
      </c>
      <c r="AE10" s="41"/>
      <c r="AF10" s="41"/>
      <c r="AG10" s="41"/>
      <c r="AH10" s="41"/>
      <c r="AI10" s="41"/>
      <c r="AJ10" s="41"/>
      <c r="AK10" s="2"/>
      <c r="AL10" s="41">
        <f>データ!V6</f>
        <v>169</v>
      </c>
      <c r="AM10" s="41"/>
      <c r="AN10" s="41"/>
      <c r="AO10" s="41"/>
      <c r="AP10" s="41"/>
      <c r="AQ10" s="41"/>
      <c r="AR10" s="41"/>
      <c r="AS10" s="41"/>
      <c r="AT10" s="34">
        <f>データ!W6</f>
        <v>0.18</v>
      </c>
      <c r="AU10" s="34"/>
      <c r="AV10" s="34"/>
      <c r="AW10" s="34"/>
      <c r="AX10" s="34"/>
      <c r="AY10" s="34"/>
      <c r="AZ10" s="34"/>
      <c r="BA10" s="34"/>
      <c r="BB10" s="34">
        <f>データ!X6</f>
        <v>938.89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yB6XxOG2fkP6/Pr7AfO30WxtUzW4j/W8AB9QTizq7lMmk6tjRPpT5dUoYPKJ+/5/Nf6GwGr1V4Yti2ZnhM8YiA==" saltValue="3jWewMjuPUR+RdMOmYdhm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273228</v>
      </c>
      <c r="D6" s="19">
        <f t="shared" si="3"/>
        <v>46</v>
      </c>
      <c r="E6" s="19">
        <f t="shared" si="3"/>
        <v>17</v>
      </c>
      <c r="F6" s="19">
        <f t="shared" si="3"/>
        <v>5</v>
      </c>
      <c r="G6" s="19">
        <f t="shared" si="3"/>
        <v>0</v>
      </c>
      <c r="H6" s="19" t="str">
        <f t="shared" si="3"/>
        <v>大阪府　能勢町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75.22</v>
      </c>
      <c r="P6" s="20">
        <f t="shared" si="3"/>
        <v>1.9</v>
      </c>
      <c r="Q6" s="20">
        <f t="shared" si="3"/>
        <v>61.92</v>
      </c>
      <c r="R6" s="20">
        <f t="shared" si="3"/>
        <v>2313</v>
      </c>
      <c r="S6" s="20">
        <f t="shared" si="3"/>
        <v>8940</v>
      </c>
      <c r="T6" s="20">
        <f t="shared" si="3"/>
        <v>98.75</v>
      </c>
      <c r="U6" s="20">
        <f t="shared" si="3"/>
        <v>90.53</v>
      </c>
      <c r="V6" s="20">
        <f t="shared" si="3"/>
        <v>169</v>
      </c>
      <c r="W6" s="20">
        <f t="shared" si="3"/>
        <v>0.18</v>
      </c>
      <c r="X6" s="20">
        <f t="shared" si="3"/>
        <v>938.89</v>
      </c>
      <c r="Y6" s="21" t="str">
        <f>IF(Y7="",NA(),Y7)</f>
        <v>-</v>
      </c>
      <c r="Z6" s="21" t="str">
        <f t="shared" ref="Z6:AH6" si="4">IF(Z7="",NA(),Z7)</f>
        <v>-</v>
      </c>
      <c r="AA6" s="21" t="str">
        <f t="shared" si="4"/>
        <v>-</v>
      </c>
      <c r="AB6" s="21">
        <f t="shared" si="4"/>
        <v>94.07</v>
      </c>
      <c r="AC6" s="21">
        <f t="shared" si="4"/>
        <v>99.67</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1">
        <f t="shared" si="5"/>
        <v>123.01</v>
      </c>
      <c r="AN6" s="21">
        <f t="shared" si="5"/>
        <v>128.51</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60.08</v>
      </c>
      <c r="AY6" s="21">
        <f t="shared" si="6"/>
        <v>69.13</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1648.45</v>
      </c>
      <c r="BJ6" s="21">
        <f t="shared" si="7"/>
        <v>1487.45</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11.64</v>
      </c>
      <c r="BU6" s="21">
        <f t="shared" si="8"/>
        <v>11.24</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1105.57</v>
      </c>
      <c r="CF6" s="21">
        <f t="shared" si="9"/>
        <v>1142.06</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65</v>
      </c>
      <c r="CQ6" s="21">
        <f t="shared" si="10"/>
        <v>52</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91.81</v>
      </c>
      <c r="DB6" s="21">
        <f t="shared" si="11"/>
        <v>87.57</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5.56</v>
      </c>
      <c r="DM6" s="21">
        <f t="shared" si="12"/>
        <v>9.15</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273228</v>
      </c>
      <c r="D7" s="23">
        <v>46</v>
      </c>
      <c r="E7" s="23">
        <v>17</v>
      </c>
      <c r="F7" s="23">
        <v>5</v>
      </c>
      <c r="G7" s="23">
        <v>0</v>
      </c>
      <c r="H7" s="23" t="s">
        <v>96</v>
      </c>
      <c r="I7" s="23" t="s">
        <v>97</v>
      </c>
      <c r="J7" s="23" t="s">
        <v>98</v>
      </c>
      <c r="K7" s="23" t="s">
        <v>99</v>
      </c>
      <c r="L7" s="23" t="s">
        <v>100</v>
      </c>
      <c r="M7" s="23" t="s">
        <v>101</v>
      </c>
      <c r="N7" s="24" t="s">
        <v>102</v>
      </c>
      <c r="O7" s="24">
        <v>75.22</v>
      </c>
      <c r="P7" s="24">
        <v>1.9</v>
      </c>
      <c r="Q7" s="24">
        <v>61.92</v>
      </c>
      <c r="R7" s="24">
        <v>2313</v>
      </c>
      <c r="S7" s="24">
        <v>8940</v>
      </c>
      <c r="T7" s="24">
        <v>98.75</v>
      </c>
      <c r="U7" s="24">
        <v>90.53</v>
      </c>
      <c r="V7" s="24">
        <v>169</v>
      </c>
      <c r="W7" s="24">
        <v>0.18</v>
      </c>
      <c r="X7" s="24">
        <v>938.89</v>
      </c>
      <c r="Y7" s="24" t="s">
        <v>102</v>
      </c>
      <c r="Z7" s="24" t="s">
        <v>102</v>
      </c>
      <c r="AA7" s="24" t="s">
        <v>102</v>
      </c>
      <c r="AB7" s="24">
        <v>94.07</v>
      </c>
      <c r="AC7" s="24">
        <v>99.67</v>
      </c>
      <c r="AD7" s="24" t="s">
        <v>102</v>
      </c>
      <c r="AE7" s="24" t="s">
        <v>102</v>
      </c>
      <c r="AF7" s="24" t="s">
        <v>102</v>
      </c>
      <c r="AG7" s="24">
        <v>106.35</v>
      </c>
      <c r="AH7" s="24">
        <v>106.62</v>
      </c>
      <c r="AI7" s="24">
        <v>104.3</v>
      </c>
      <c r="AJ7" s="24" t="s">
        <v>102</v>
      </c>
      <c r="AK7" s="24" t="s">
        <v>102</v>
      </c>
      <c r="AL7" s="24" t="s">
        <v>102</v>
      </c>
      <c r="AM7" s="24">
        <v>123.01</v>
      </c>
      <c r="AN7" s="24">
        <v>128.51</v>
      </c>
      <c r="AO7" s="24" t="s">
        <v>102</v>
      </c>
      <c r="AP7" s="24" t="s">
        <v>102</v>
      </c>
      <c r="AQ7" s="24" t="s">
        <v>102</v>
      </c>
      <c r="AR7" s="24">
        <v>129.88999999999999</v>
      </c>
      <c r="AS7" s="24">
        <v>107.99</v>
      </c>
      <c r="AT7" s="24">
        <v>102.74</v>
      </c>
      <c r="AU7" s="24" t="s">
        <v>102</v>
      </c>
      <c r="AV7" s="24" t="s">
        <v>102</v>
      </c>
      <c r="AW7" s="24" t="s">
        <v>102</v>
      </c>
      <c r="AX7" s="24">
        <v>60.08</v>
      </c>
      <c r="AY7" s="24">
        <v>69.13</v>
      </c>
      <c r="AZ7" s="24" t="s">
        <v>102</v>
      </c>
      <c r="BA7" s="24" t="s">
        <v>102</v>
      </c>
      <c r="BB7" s="24" t="s">
        <v>102</v>
      </c>
      <c r="BC7" s="24">
        <v>44.04</v>
      </c>
      <c r="BD7" s="24">
        <v>58.25</v>
      </c>
      <c r="BE7" s="24">
        <v>47.19</v>
      </c>
      <c r="BF7" s="24" t="s">
        <v>102</v>
      </c>
      <c r="BG7" s="24" t="s">
        <v>102</v>
      </c>
      <c r="BH7" s="24" t="s">
        <v>102</v>
      </c>
      <c r="BI7" s="24">
        <v>1648.45</v>
      </c>
      <c r="BJ7" s="24">
        <v>1487.45</v>
      </c>
      <c r="BK7" s="24" t="s">
        <v>102</v>
      </c>
      <c r="BL7" s="24" t="s">
        <v>102</v>
      </c>
      <c r="BM7" s="24" t="s">
        <v>102</v>
      </c>
      <c r="BN7" s="24">
        <v>839.21</v>
      </c>
      <c r="BO7" s="24">
        <v>791.46</v>
      </c>
      <c r="BP7" s="24">
        <v>798.1</v>
      </c>
      <c r="BQ7" s="24" t="s">
        <v>102</v>
      </c>
      <c r="BR7" s="24" t="s">
        <v>102</v>
      </c>
      <c r="BS7" s="24" t="s">
        <v>102</v>
      </c>
      <c r="BT7" s="24">
        <v>11.64</v>
      </c>
      <c r="BU7" s="24">
        <v>11.24</v>
      </c>
      <c r="BV7" s="24" t="s">
        <v>102</v>
      </c>
      <c r="BW7" s="24" t="s">
        <v>102</v>
      </c>
      <c r="BX7" s="24" t="s">
        <v>102</v>
      </c>
      <c r="BY7" s="24">
        <v>52.05</v>
      </c>
      <c r="BZ7" s="24">
        <v>47.96</v>
      </c>
      <c r="CA7" s="24">
        <v>54.51</v>
      </c>
      <c r="CB7" s="24" t="s">
        <v>102</v>
      </c>
      <c r="CC7" s="24" t="s">
        <v>102</v>
      </c>
      <c r="CD7" s="24" t="s">
        <v>102</v>
      </c>
      <c r="CE7" s="24">
        <v>1105.57</v>
      </c>
      <c r="CF7" s="24">
        <v>1142.06</v>
      </c>
      <c r="CG7" s="24" t="s">
        <v>102</v>
      </c>
      <c r="CH7" s="24" t="s">
        <v>102</v>
      </c>
      <c r="CI7" s="24" t="s">
        <v>102</v>
      </c>
      <c r="CJ7" s="24">
        <v>301.86</v>
      </c>
      <c r="CK7" s="24">
        <v>325.85000000000002</v>
      </c>
      <c r="CL7" s="24">
        <v>286.33</v>
      </c>
      <c r="CM7" s="24" t="s">
        <v>102</v>
      </c>
      <c r="CN7" s="24" t="s">
        <v>102</v>
      </c>
      <c r="CO7" s="24" t="s">
        <v>102</v>
      </c>
      <c r="CP7" s="24">
        <v>65</v>
      </c>
      <c r="CQ7" s="24">
        <v>52</v>
      </c>
      <c r="CR7" s="24" t="s">
        <v>102</v>
      </c>
      <c r="CS7" s="24" t="s">
        <v>102</v>
      </c>
      <c r="CT7" s="24" t="s">
        <v>102</v>
      </c>
      <c r="CU7" s="24">
        <v>46.25</v>
      </c>
      <c r="CV7" s="24">
        <v>45.32</v>
      </c>
      <c r="CW7" s="24">
        <v>49.92</v>
      </c>
      <c r="CX7" s="24" t="s">
        <v>102</v>
      </c>
      <c r="CY7" s="24" t="s">
        <v>102</v>
      </c>
      <c r="CZ7" s="24" t="s">
        <v>102</v>
      </c>
      <c r="DA7" s="24">
        <v>91.81</v>
      </c>
      <c r="DB7" s="24">
        <v>87.57</v>
      </c>
      <c r="DC7" s="24" t="s">
        <v>102</v>
      </c>
      <c r="DD7" s="24" t="s">
        <v>102</v>
      </c>
      <c r="DE7" s="24" t="s">
        <v>102</v>
      </c>
      <c r="DF7" s="24">
        <v>83.96</v>
      </c>
      <c r="DG7" s="24">
        <v>83.54</v>
      </c>
      <c r="DH7" s="24">
        <v>87.8</v>
      </c>
      <c r="DI7" s="24" t="s">
        <v>102</v>
      </c>
      <c r="DJ7" s="24" t="s">
        <v>102</v>
      </c>
      <c r="DK7" s="24" t="s">
        <v>102</v>
      </c>
      <c r="DL7" s="24">
        <v>5.56</v>
      </c>
      <c r="DM7" s="24">
        <v>9.15</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愛美薫</cp:lastModifiedBy>
  <cp:lastPrinted>2026-01-21T07:11:26Z</cp:lastPrinted>
  <dcterms:created xsi:type="dcterms:W3CDTF">2025-12-23T06:21:31Z</dcterms:created>
  <dcterms:modified xsi:type="dcterms:W3CDTF">2026-02-05T04:29:54Z</dcterms:modified>
  <cp:category/>
</cp:coreProperties>
</file>