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E4DACFB7-0828-4D5B-8F38-FA623B5CE93E}" xr6:coauthVersionLast="47" xr6:coauthVersionMax="47" xr10:uidLastSave="{00000000-0000-0000-0000-000000000000}"/>
  <workbookProtection workbookAlgorithmName="SHA-512" workbookHashValue="8yTt6ptqCNTiGRXkG3G7oC1C+vDMhibtExxjZGAf5fexSdScpt3oHLVpZm6ZhcJT/zsd+fuTDClGkeoopqsZSQ==" workbookSaltValue="R7ipmaQBXVwQ6NxG1C3Vs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AT10" i="4"/>
  <c r="AL10" i="4"/>
  <c r="I10" i="4"/>
  <c r="AL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<sst xmlns="http://schemas.openxmlformats.org/spreadsheetml/2006/main" count="297" uniqueCount="117">
  <si>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</si>
  <si>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</si>
  <si>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</si>
  <si>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</si>
  <si>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</si>
  <si>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</si>
  <si>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</si>
  <si>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</si>
  <si>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</si>
  <si>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</si>
  <si>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</si>
  <si>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</si>
  <si>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</si>
  <si>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</si>
  <si>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</si>
  <si>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</si>
  <si>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</si>
  <si>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</si>
  <si>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</si>
  <si>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</si>
  <si>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</si>
  <si>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</si>
  <si>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</si>
  <si>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</si>
  <si>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</si>
  <si>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</si>
  <si>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</si>
  <si>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</si>
  <si>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</si>
  <si>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</si>
  <si>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</si>
  <si>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</si>
  <si>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</si>
  <si>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</si>
  <si>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</si>
  <si>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</si>
  <si>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</si>
  <si>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</si>
  <si>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</si>
  <si>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</si>
  <si>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</si>
  <si>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</si>
  <si>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</si>
  <si>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</si>
  <si>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</si>
  <si>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</si>
  <si>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</si>
  <si>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</si>
  <si>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</si>
  <si>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</si>
  <si>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</si>
  <si>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</si>
  <si>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</si>
  <si>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</si>
  <si>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</si>
  <si>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</si>
  <si>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</si>
  <si>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</si>
  <si>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</si>
  <si>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</si>
  <si>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</si>
  <si>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</si>
  <si>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</si>
  <si>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</si>
  <si>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</si>
  <si>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</si>
  <si>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</si>
  <si>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</si>
  <si>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</si>
  <si>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</si>
  <si>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</si>
  <si>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</si>
  <si>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</si>
  <si>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</si>
  <si>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</si>
  <si>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</si>
  <si>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</si>
  <si>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</si>
  <si>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</si>
  <si>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</si>
  <si>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</si>
  <si>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</si>
  <si>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</si>
  <si>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</si>
  <si>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</si>
  <si>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</si>
  <si>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</si>
  <si>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</si>
  <si>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</si>
  <si>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</si>
  <si>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</si>
  <si>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</si>
  <si>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</si>
  <si>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</si>
  <si>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</si>
  <si>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</si>
  <si>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能勢町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</si>
  <si>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</si>
  <si>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</si>
  <si>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</si>
  <si>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</si>
  <si>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</si>
  <si>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</si>
  <si>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</si>
  <si>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</si>
  <si>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</si>
  <si>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</si>
  <si>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</si>
  <si>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</si>
  <si>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</si>
  <si>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</si>
  <si>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</si>
  <si>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</si>
  <si>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</si>
  <si>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経常収支に占める減価償却費の割合が公共より小さく、また、一般会計繰入金の振分け割合の影響で、特環では115.57％となっている。
②累積欠損金比率
　一般会計繰入金の振分け割合の影響で、特環では累積欠損金比率は発生していない。
③流動比率
　一般会計繰入金の振分け割合の影響で、現金預金に偏りが生じ、特環は110.46％となっている。
④企業債残高対事業規模比率
　類似団体よりも高い値であり、今後も面整備が続くため、企業債の新規発行予定があることから、令和12年度までは増加する見通しとなっている。　　　　　　　
⑤経費回収率
　経費回収率は47.47％と100％を大きく下回り、類似団体平均も下回っている。これは、人口密度の低い農村部での事業であり、汚水処理費用を料金収入で賄えていない状況となっている。
⑥汚水処理原価
　汚水処理原価は汚水維持管理費の増加により41.50ポイントの増となり、335.76円と類似団体平均値を上回っており、有収水量に対し汚水処理に掛かる費用の割合が高くなっている。
⑧水洗化率
　面整備中のため、水洗化率は71.54％と類似団体平均値を下回っている。</t>
    <rPh sb="26" eb="28">
      <t>コウキョウ</t>
    </rPh>
    <rPh sb="30" eb="31">
      <t>チイ</t>
    </rPh>
    <rPh sb="55" eb="57">
      <t>トッカン</t>
    </rPh>
    <rPh sb="102" eb="104">
      <t>トッカン</t>
    </rPh>
    <rPh sb="106" eb="108">
      <t>ルイセキ</t>
    </rPh>
    <rPh sb="108" eb="110">
      <t>ケッソン</t>
    </rPh>
    <rPh sb="110" eb="111">
      <t>キン</t>
    </rPh>
    <rPh sb="111" eb="113">
      <t>ヒリツ</t>
    </rPh>
    <rPh sb="114" eb="116">
      <t>ハッセイ</t>
    </rPh>
    <rPh sb="159" eb="161">
      <t>トッカン</t>
    </rPh>
    <rPh sb="206" eb="208">
      <t>コンゴ</t>
    </rPh>
    <rPh sb="213" eb="214">
      <t>ツヅ</t>
    </rPh>
    <rPh sb="236" eb="238">
      <t>レイワ</t>
    </rPh>
    <rPh sb="240" eb="242">
      <t>ネンド</t>
    </rPh>
    <rPh sb="245" eb="247">
      <t>ゾウカ</t>
    </rPh>
    <rPh sb="388" eb="390">
      <t>ゾウカ</t>
    </rPh>
    <rPh sb="403" eb="404">
      <t>ゾウ</t>
    </rPh>
    <rPh sb="414" eb="415">
      <t>エン</t>
    </rPh>
    <rPh sb="449" eb="451">
      <t>ワリアイ</t>
    </rPh>
    <rPh sb="452" eb="453">
      <t>タカ</t>
    </rPh>
    <rPh sb="468" eb="469">
      <t>メン</t>
    </rPh>
    <rPh sb="469" eb="471">
      <t>セイビ</t>
    </rPh>
    <rPh sb="471" eb="472">
      <t>チュウ</t>
    </rPh>
    <rPh sb="496" eb="497">
      <t>シタ</t>
    </rPh>
    <phoneticPr fontId="4"/>
  </si>
  <si>
    <t>①有形固定資産減価償却費率
　有形固定資産のうち償却対象資産の減価償却がどの程度進んでいるかについては、2.18ポイントの増で4.66％と類似団体平均値と比較しても低い値を示している。これは、企業会計移行2年目であることが要因として考えられる為、今後の値の変化について注視する必要がある。
②管渠老朽化率
　法定耐用年数を超過した管渠延長の割合は0.00％であり、管渠施設の老朽化については差し迫った心配はない状況である。</t>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82" eb="83">
      <t>ヒク</t>
    </rPh>
    <rPh sb="84" eb="85">
      <t>アタイ</t>
    </rPh>
    <rPh sb="86" eb="87">
      <t>シメ</t>
    </rPh>
    <rPh sb="96" eb="98">
      <t>キギョウ</t>
    </rPh>
    <rPh sb="98" eb="100">
      <t>カイケイ</t>
    </rPh>
    <rPh sb="100" eb="102">
      <t>イコウ</t>
    </rPh>
    <rPh sb="103" eb="104">
      <t>ネン</t>
    </rPh>
    <rPh sb="104" eb="105">
      <t>メ</t>
    </rPh>
    <rPh sb="111" eb="113">
      <t>ヨウイン</t>
    </rPh>
    <rPh sb="116" eb="117">
      <t>カンガ</t>
    </rPh>
    <rPh sb="154" eb="156">
      <t>ホウテイ</t>
    </rPh>
    <rPh sb="156" eb="158">
      <t>タイヨウ</t>
    </rPh>
    <rPh sb="158" eb="160">
      <t>ネンスウ</t>
    </rPh>
    <rPh sb="161" eb="163">
      <t>チョウカ</t>
    </rPh>
    <rPh sb="165" eb="167">
      <t>カンキョ</t>
    </rPh>
    <rPh sb="167" eb="169">
      <t>エンチョウ</t>
    </rPh>
    <rPh sb="170" eb="172">
      <t>ワリアイ</t>
    </rPh>
    <rPh sb="179" eb="181">
      <t>ケントウ</t>
    </rPh>
    <rPh sb="185" eb="187">
      <t>ホウテイ</t>
    </rPh>
    <rPh sb="187" eb="189">
      <t>タイヨウ</t>
    </rPh>
    <rPh sb="189" eb="191">
      <t>ネンスウ</t>
    </rPh>
    <rPh sb="192" eb="194">
      <t>ケイカ</t>
    </rPh>
    <rPh sb="196" eb="198">
      <t>カンキョ</t>
    </rPh>
    <rPh sb="201" eb="203">
      <t>ジョウキョウカンキョシセツロウキュウカサセマシンパイジョウキョウ</t>
    </rPh>
    <phoneticPr fontId="4"/>
  </si>
  <si>
    <t>　現状、経費回収率や汚水処理原価の全国平均値との乖離が大きいことからも、施設の維持に係るコストに対して、料金収入が著しく低い状況であると判断できる。水洗化率は、大きな伸びが見込めないことから、委託費用の見直し等により維持管理費の低減に努めるとともに、接続促進や料金改定による収入の増加に取り組む必要がある。
　今後、人口減少等に伴い更なる収入減少が見込まれることから、R6年度策定の能勢町下水道事業経営戦略及び能勢町下水道事業経営戦略ロードマップに基づいて、料金改定の具体的な検討を進めるとともに、維持管理に係る委託料の低減に取り組み、経営改善を推進する。</t>
    <rPh sb="125" eb="127">
      <t>セツゾク</t>
    </rPh>
    <rPh sb="127" eb="129">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</si>
</sst>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38-45C4-8CBE-138D8F42BD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4238-45C4-8CBE-138D8F42BD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36.67</c:v>
                </c:pt>
                <c:pt idx="4">
                  <c:v>35.1</c:v>
                </c:pt>
              </c:numCache>
            </c:numRef>
          </c:val>
          <c:extLst>
            <c:ext xmlns:c16="http://schemas.microsoft.com/office/drawing/2014/chart" uri="{C3380CC4-5D6E-409C-BE32-E72D297353CC}">
              <c16:uniqueId val="{00000000-4C5A-4C2C-8645-FB2528D335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4C5A-4C2C-8645-FB2528D335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70.86</c:v>
                </c:pt>
                <c:pt idx="4">
                  <c:v>71.540000000000006</c:v>
                </c:pt>
              </c:numCache>
            </c:numRef>
          </c:val>
          <c:extLst>
            <c:ext xmlns:c16="http://schemas.microsoft.com/office/drawing/2014/chart" uri="{C3380CC4-5D6E-409C-BE32-E72D297353CC}">
              <c16:uniqueId val="{00000000-6C56-4273-90AF-240D059612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6C56-4273-90AF-240D059612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124.47</c:v>
                </c:pt>
                <c:pt idx="4">
                  <c:v>115.57</c:v>
                </c:pt>
              </c:numCache>
            </c:numRef>
          </c:val>
          <c:extLst>
            <c:ext xmlns:c16="http://schemas.microsoft.com/office/drawing/2014/chart" uri="{C3380CC4-5D6E-409C-BE32-E72D297353CC}">
              <c16:uniqueId val="{00000000-990B-436F-AB7B-AF669A3469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990B-436F-AB7B-AF669A3469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2.48</c:v>
                </c:pt>
                <c:pt idx="4">
                  <c:v>4.66</c:v>
                </c:pt>
              </c:numCache>
            </c:numRef>
          </c:val>
          <c:extLst>
            <c:ext xmlns:c16="http://schemas.microsoft.com/office/drawing/2014/chart" uri="{C3380CC4-5D6E-409C-BE32-E72D297353CC}">
              <c16:uniqueId val="{00000000-3B99-4A03-9FED-DCA20589E6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3B99-4A03-9FED-DCA20589E6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176-4BED-B193-99C3EB5E1D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2176-4BED-B193-99C3EB5E1D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8C4-4282-9F2D-5E72609A24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78C4-4282-9F2D-5E72609A24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98.33</c:v>
                </c:pt>
                <c:pt idx="4">
                  <c:v>110.46</c:v>
                </c:pt>
              </c:numCache>
            </c:numRef>
          </c:val>
          <c:extLst>
            <c:ext xmlns:c16="http://schemas.microsoft.com/office/drawing/2014/chart" uri="{C3380CC4-5D6E-409C-BE32-E72D297353CC}">
              <c16:uniqueId val="{00000000-ABDB-4511-BF89-5840EDABE0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ABDB-4511-BF89-5840EDABE0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1627.17</c:v>
                </c:pt>
                <c:pt idx="4">
                  <c:v>1747.68</c:v>
                </c:pt>
              </c:numCache>
            </c:numRef>
          </c:val>
          <c:extLst>
            <c:ext xmlns:c16="http://schemas.microsoft.com/office/drawing/2014/chart" uri="{C3380CC4-5D6E-409C-BE32-E72D297353CC}">
              <c16:uniqueId val="{00000000-DC1C-48B3-979A-36289F0310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DC1C-48B3-979A-36289F0310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54.35</c:v>
                </c:pt>
                <c:pt idx="4">
                  <c:v>47.47</c:v>
                </c:pt>
              </c:numCache>
            </c:numRef>
          </c:val>
          <c:extLst>
            <c:ext xmlns:c16="http://schemas.microsoft.com/office/drawing/2014/chart" uri="{C3380CC4-5D6E-409C-BE32-E72D297353CC}">
              <c16:uniqueId val="{00000000-237C-4138-87E2-50209C3D7F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237C-4138-87E2-50209C3D7F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294.26</c:v>
                </c:pt>
                <c:pt idx="4">
                  <c:v>335.76</c:v>
                </c:pt>
              </c:numCache>
            </c:numRef>
          </c:val>
          <c:extLst>
            <c:ext xmlns:c16="http://schemas.microsoft.com/office/drawing/2014/chart" uri="{C3380CC4-5D6E-409C-BE32-E72D297353CC}">
              <c16:uniqueId val="{00000000-2DBD-4D34-A7EB-A9F06CE695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2DBD-4D34-A7EB-A9F06CE695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能勢町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8940</v>
      </c>
      <c r="AM8" s="41"/>
      <c r="AN8" s="41"/>
      <c r="AO8" s="41"/>
      <c r="AP8" s="41"/>
      <c r="AQ8" s="41"/>
      <c r="AR8" s="41"/>
      <c r="AS8" s="41"/>
      <c r="AT8" s="34">
        <f>データ!T6</f>
        <v>98.75</v>
      </c>
      <c r="AU8" s="34"/>
      <c r="AV8" s="34"/>
      <c r="AW8" s="34"/>
      <c r="AX8" s="34"/>
      <c r="AY8" s="34"/>
      <c r="AZ8" s="34"/>
      <c r="BA8" s="34"/>
      <c r="BB8" s="34">
        <f>データ!U6</f>
        <v>90.53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46.81</v>
      </c>
      <c r="J10" s="34"/>
      <c r="K10" s="34"/>
      <c r="L10" s="34"/>
      <c r="M10" s="34"/>
      <c r="N10" s="34"/>
      <c r="O10" s="34"/>
      <c r="P10" s="34">
        <f>データ!P6</f>
        <v>14.09</v>
      </c>
      <c r="Q10" s="34"/>
      <c r="R10" s="34"/>
      <c r="S10" s="34"/>
      <c r="T10" s="34"/>
      <c r="U10" s="34"/>
      <c r="V10" s="34"/>
      <c r="W10" s="34">
        <f>データ!Q6</f>
        <v>83.14</v>
      </c>
      <c r="X10" s="34"/>
      <c r="Y10" s="34"/>
      <c r="Z10" s="34"/>
      <c r="AA10" s="34"/>
      <c r="AB10" s="34"/>
      <c r="AC10" s="34"/>
      <c r="AD10" s="41">
        <f>データ!R6</f>
        <v>2313</v>
      </c>
      <c r="AE10" s="41"/>
      <c r="AF10" s="41"/>
      <c r="AG10" s="41"/>
      <c r="AH10" s="41"/>
      <c r="AI10" s="41"/>
      <c r="AJ10" s="41"/>
      <c r="AK10" s="2"/>
      <c r="AL10" s="41">
        <f>データ!V6</f>
        <v>1251</v>
      </c>
      <c r="AM10" s="41"/>
      <c r="AN10" s="41"/>
      <c r="AO10" s="41"/>
      <c r="AP10" s="41"/>
      <c r="AQ10" s="41"/>
      <c r="AR10" s="41"/>
      <c r="AS10" s="41"/>
      <c r="AT10" s="34">
        <f>データ!W6</f>
        <v>0.85</v>
      </c>
      <c r="AU10" s="34"/>
      <c r="AV10" s="34"/>
      <c r="AW10" s="34"/>
      <c r="AX10" s="34"/>
      <c r="AY10" s="34"/>
      <c r="AZ10" s="34"/>
      <c r="BA10" s="34"/>
      <c r="BB10" s="34">
        <f>データ!X6</f>
        <v>1471.76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fc6EIRBLCB61KJNi7GxuwsKKmhsNpeRhA7/9VoeA+8e0TOpmPMTjAW6MOsemfLLjtMrYONARUhR7Pm3mp/DDQ==" saltValue="fJ7ITNUnwKraNmpychm2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273228</v>
      </c>
      <c r="D6" s="19">
        <f t="shared" si="3"/>
        <v>46</v>
      </c>
      <c r="E6" s="19">
        <f t="shared" si="3"/>
        <v>17</v>
      </c>
      <c r="F6" s="19">
        <f t="shared" si="3"/>
        <v>4</v>
      </c>
      <c r="G6" s="19">
        <f t="shared" si="3"/>
        <v>0</v>
      </c>
      <c r="H6" s="19" t="str">
        <f t="shared" si="3"/>
        <v>大阪府　能勢町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46.81</v>
      </c>
      <c r="P6" s="20">
        <f t="shared" si="3"/>
        <v>14.09</v>
      </c>
      <c r="Q6" s="20">
        <f t="shared" si="3"/>
        <v>83.14</v>
      </c>
      <c r="R6" s="20">
        <f t="shared" si="3"/>
        <v>2313</v>
      </c>
      <c r="S6" s="20">
        <f t="shared" si="3"/>
        <v>8940</v>
      </c>
      <c r="T6" s="20">
        <f t="shared" si="3"/>
        <v>98.75</v>
      </c>
      <c r="U6" s="20">
        <f t="shared" si="3"/>
        <v>90.53</v>
      </c>
      <c r="V6" s="20">
        <f t="shared" si="3"/>
        <v>1251</v>
      </c>
      <c r="W6" s="20">
        <f t="shared" si="3"/>
        <v>0.85</v>
      </c>
      <c r="X6" s="20">
        <f t="shared" si="3"/>
        <v>1471.76</v>
      </c>
      <c r="Y6" s="21" t="str">
        <f>IF(Y7="",NA(),Y7)</f>
        <v>-</v>
      </c>
      <c r="Z6" s="21" t="str">
        <f t="shared" ref="Z6:AH6" si="4">IF(Z7="",NA(),Z7)</f>
        <v>-</v>
      </c>
      <c r="AA6" s="21" t="str">
        <f t="shared" si="4"/>
        <v>-</v>
      </c>
      <c r="AB6" s="21">
        <f t="shared" si="4"/>
        <v>124.47</v>
      </c>
      <c r="AC6" s="21">
        <f t="shared" si="4"/>
        <v>115.57</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98.33</v>
      </c>
      <c r="AY6" s="21">
        <f t="shared" si="6"/>
        <v>110.46</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1627.17</v>
      </c>
      <c r="BJ6" s="21">
        <f t="shared" si="7"/>
        <v>1747.68</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54.35</v>
      </c>
      <c r="BU6" s="21">
        <f t="shared" si="8"/>
        <v>47.47</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294.26</v>
      </c>
      <c r="CF6" s="21">
        <f t="shared" si="9"/>
        <v>335.76</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36.67</v>
      </c>
      <c r="CQ6" s="21">
        <f t="shared" si="10"/>
        <v>35.1</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70.86</v>
      </c>
      <c r="DB6" s="21">
        <f t="shared" si="11"/>
        <v>71.540000000000006</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2.48</v>
      </c>
      <c r="DM6" s="21">
        <f t="shared" si="12"/>
        <v>4.66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273228</v>
      </c>
      <c r="D7" s="23">
        <v>46</v>
      </c>
      <c r="E7" s="23">
        <v>17</v>
      </c>
      <c r="F7" s="23">
        <v>4</v>
      </c>
      <c r="G7" s="23">
        <v>0</v>
      </c>
      <c r="H7" s="23" t="s">
        <v>96</v>
      </c>
      <c r="I7" s="23" t="s">
        <v>97</v>
      </c>
      <c r="J7" s="23" t="s">
        <v>98</v>
      </c>
      <c r="K7" s="23" t="s">
        <v>99</v>
      </c>
      <c r="L7" s="23" t="s">
        <v>100</v>
      </c>
      <c r="M7" s="23" t="s">
        <v>101</v>
      </c>
      <c r="N7" s="24" t="s">
        <v>102</v>
      </c>
      <c r="O7" s="24">
        <v>46.81</v>
      </c>
      <c r="P7" s="24">
        <v>14.09</v>
      </c>
      <c r="Q7" s="24">
        <v>83.14</v>
      </c>
      <c r="R7" s="24">
        <v>2313</v>
      </c>
      <c r="S7" s="24">
        <v>8940</v>
      </c>
      <c r="T7" s="24">
        <v>98.75</v>
      </c>
      <c r="U7" s="24">
        <v>90.53</v>
      </c>
      <c r="V7" s="24">
        <v>1251</v>
      </c>
      <c r="W7" s="24">
        <v>0.85</v>
      </c>
      <c r="X7" s="24">
        <v>1471.76</v>
      </c>
      <c r="Y7" s="24" t="s">
        <v>102</v>
      </c>
      <c r="Z7" s="24" t="s">
        <v>102</v>
      </c>
      <c r="AA7" s="24" t="s">
        <v>102</v>
      </c>
      <c r="AB7" s="24">
        <v>124.47</v>
      </c>
      <c r="AC7" s="24">
        <v>115.57</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98.33</v>
      </c>
      <c r="AY7" s="24">
        <v>110.46</v>
      </c>
      <c r="AZ7" s="24" t="s">
        <v>102</v>
      </c>
      <c r="BA7" s="24" t="s">
        <v>102</v>
      </c>
      <c r="BB7" s="24" t="s">
        <v>102</v>
      </c>
      <c r="BC7" s="24">
        <v>50.63</v>
      </c>
      <c r="BD7" s="24">
        <v>53.28</v>
      </c>
      <c r="BE7" s="24">
        <v>50.9</v>
      </c>
      <c r="BF7" s="24" t="s">
        <v>102</v>
      </c>
      <c r="BG7" s="24" t="s">
        <v>102</v>
      </c>
      <c r="BH7" s="24" t="s">
        <v>102</v>
      </c>
      <c r="BI7" s="24">
        <v>1627.17</v>
      </c>
      <c r="BJ7" s="24">
        <v>1747.68</v>
      </c>
      <c r="BK7" s="24" t="s">
        <v>102</v>
      </c>
      <c r="BL7" s="24" t="s">
        <v>102</v>
      </c>
      <c r="BM7" s="24" t="s">
        <v>102</v>
      </c>
      <c r="BN7" s="24">
        <v>1168.69</v>
      </c>
      <c r="BO7" s="24">
        <v>1142.44</v>
      </c>
      <c r="BP7" s="24">
        <v>1099.1500000000001</v>
      </c>
      <c r="BQ7" s="24" t="s">
        <v>102</v>
      </c>
      <c r="BR7" s="24" t="s">
        <v>102</v>
      </c>
      <c r="BS7" s="24" t="s">
        <v>102</v>
      </c>
      <c r="BT7" s="24">
        <v>54.35</v>
      </c>
      <c r="BU7" s="24">
        <v>47.47</v>
      </c>
      <c r="BV7" s="24" t="s">
        <v>102</v>
      </c>
      <c r="BW7" s="24" t="s">
        <v>102</v>
      </c>
      <c r="BX7" s="24" t="s">
        <v>102</v>
      </c>
      <c r="BY7" s="24">
        <v>70.709999999999994</v>
      </c>
      <c r="BZ7" s="24">
        <v>66.63</v>
      </c>
      <c r="CA7" s="24">
        <v>72.92</v>
      </c>
      <c r="CB7" s="24" t="s">
        <v>102</v>
      </c>
      <c r="CC7" s="24" t="s">
        <v>102</v>
      </c>
      <c r="CD7" s="24" t="s">
        <v>102</v>
      </c>
      <c r="CE7" s="24">
        <v>294.26</v>
      </c>
      <c r="CF7" s="24">
        <v>335.76</v>
      </c>
      <c r="CG7" s="24" t="s">
        <v>102</v>
      </c>
      <c r="CH7" s="24" t="s">
        <v>102</v>
      </c>
      <c r="CI7" s="24" t="s">
        <v>102</v>
      </c>
      <c r="CJ7" s="24">
        <v>233.15</v>
      </c>
      <c r="CK7" s="24">
        <v>252.17</v>
      </c>
      <c r="CL7" s="24">
        <v>225.78</v>
      </c>
      <c r="CM7" s="24" t="s">
        <v>102</v>
      </c>
      <c r="CN7" s="24" t="s">
        <v>102</v>
      </c>
      <c r="CO7" s="24" t="s">
        <v>102</v>
      </c>
      <c r="CP7" s="24">
        <v>36.67</v>
      </c>
      <c r="CQ7" s="24">
        <v>35.1</v>
      </c>
      <c r="CR7" s="24" t="s">
        <v>102</v>
      </c>
      <c r="CS7" s="24" t="s">
        <v>102</v>
      </c>
      <c r="CT7" s="24" t="s">
        <v>102</v>
      </c>
      <c r="CU7" s="24">
        <v>42.09</v>
      </c>
      <c r="CV7" s="24">
        <v>42.15</v>
      </c>
      <c r="CW7" s="24">
        <v>43.17</v>
      </c>
      <c r="CX7" s="24" t="s">
        <v>102</v>
      </c>
      <c r="CY7" s="24" t="s">
        <v>102</v>
      </c>
      <c r="CZ7" s="24" t="s">
        <v>102</v>
      </c>
      <c r="DA7" s="24">
        <v>70.86</v>
      </c>
      <c r="DB7" s="24">
        <v>71.540000000000006</v>
      </c>
      <c r="DC7" s="24" t="s">
        <v>102</v>
      </c>
      <c r="DD7" s="24" t="s">
        <v>102</v>
      </c>
      <c r="DE7" s="24" t="s">
        <v>102</v>
      </c>
      <c r="DF7" s="24">
        <v>84.73</v>
      </c>
      <c r="DG7" s="24">
        <v>84.21</v>
      </c>
      <c r="DH7" s="24">
        <v>86.31</v>
      </c>
      <c r="DI7" s="24" t="s">
        <v>102</v>
      </c>
      <c r="DJ7" s="24" t="s">
        <v>102</v>
      </c>
      <c r="DK7" s="24" t="s">
        <v>102</v>
      </c>
      <c r="DL7" s="24">
        <v>2.48</v>
      </c>
      <c r="DM7" s="24">
        <v>4.66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2026-01-20T08:33:43Z</cp:lastPrinted>
  <dcterms:created xsi:type="dcterms:W3CDTF">2025-12-23T06:12:40Z</dcterms:created>
  <dcterms:modified xsi:type="dcterms:W3CDTF">2026-02-25T02:51:43Z</dcterms:modified>
  <cp:category/>
</cp:coreProperties>
</file>