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C332525-74DF-4AC9-95E2-9FF4434A6468}" xr6:coauthVersionLast="47" xr6:coauthVersionMax="47" xr10:uidLastSave="{00000000-0000-0000-0000-000000000000}"/>
  <workbookProtection workbookAlgorithmName="SHA-512" workbookHashValue="MwiKeMD9MLiNgPo4fXTdud3dBM1l3zy5EPVFhJWSlHFOOzpRU3MJ9pAmgwLZEB+4MAkW3aDpI8rNT7LNN1AxSw==" workbookSaltValue="35xckOysaveGRkywwd25B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G85" i="4"/>
  <c r="F85" i="4"/>
  <c r="AT10" i="4"/>
  <c r="AL10" i="4"/>
  <c r="I10"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<sst xmlns="http://schemas.openxmlformats.org/spreadsheetml/2006/main" count="297" uniqueCount="116">
  <si>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</si>
  <si>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</si>
  <si>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</si>
  <si>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</si>
  <si>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</si>
  <si>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</si>
  <si>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</si>
  <si>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</si>
  <si>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</si>
  <si>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</si>
  <si>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</si>
  <si>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</si>
  <si>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</si>
  <si>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</si>
  <si>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</si>
  <si>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</si>
  <si>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</si>
  <si>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</si>
  <si>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</si>
  <si>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</si>
  <si>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</si>
  <si>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</si>
  <si>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</si>
  <si>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</si>
  <si>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</si>
  <si>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</si>
  <si>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</si>
  <si>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</si>
  <si>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</si>
  <si>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</si>
  <si>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</si>
  <si>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</si>
  <si>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</si>
  <si>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</si>
  <si>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</si>
  <si>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</si>
  <si>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</si>
  <si>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</si>
  <si>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</si>
  <si>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</si>
  <si>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</si>
  <si>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</si>
  <si>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</si>
  <si>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</si>
  <si>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</si>
  <si>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</si>
  <si>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</si>
  <si>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</si>
  <si>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</si>
  <si>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</si>
  <si>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</si>
  <si>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</si>
  <si>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</si>
  <si>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</si>
  <si>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</si>
  <si>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</si>
  <si>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</si>
  <si>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</si>
  <si>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</si>
  <si>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</si>
  <si>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</si>
  <si>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</si>
  <si>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</si>
  <si>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</si>
  <si>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</si>
  <si>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</si>
  <si>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</si>
  <si>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</si>
  <si>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</si>
  <si>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</si>
  <si>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</si>
  <si>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</si>
  <si>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</si>
  <si>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</si>
  <si>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</si>
  <si>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</si>
  <si>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</si>
  <si>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</si>
  <si>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</si>
  <si>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</si>
  <si>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</si>
  <si>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</si>
  <si>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</si>
  <si>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</si>
  <si>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</si>
  <si>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</si>
  <si>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</si>
  <si>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</si>
  <si>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</si>
  <si>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</si>
  <si>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</si>
  <si>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</si>
  <si>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</si>
  <si>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</si>
  <si>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</si>
  <si>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</si>
  <si>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能勢町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</si>
  <si>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</si>
  <si>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</si>
  <si>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</si>
  <si>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</si>
  <si>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</si>
  <si>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</si>
  <si>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</si>
  <si>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</si>
  <si>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</si>
  <si>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</si>
  <si>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</si>
  <si>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</si>
  <si>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</si>
  <si>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</si>
  <si>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</si>
  <si>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</si>
  <si>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経常収支に占める減価償却費の割合が大きく、経営の負担となっている。また、一般会計繰入金の振分け割合の影響で、公共では2.51ポイントの減となっている。
②累積欠損金比率
　企業会計初年度の欠損金に加え、R6年度も収益に対して費用が上回る状況であり、公共では234.18ポイントの増となっている。
③流動比率
　一般会計繰入金の振分け割合の影響で、現金預金に偏りが生じ、公共では21.67ポイントの減となっている。
④企業債残高対事業規模比率
　類似団体よりも高い値であるが、公共の面整備が完了しており、企業債の新規発行予定が当面ないため、214.15ポイントの減となっている。
⑤経費回収率
　経費回収率は45.20％で汚水維持管理費の減少により6.75ポイントの増であるが、100％を大きく下回り、類似団体平均も下回っている。これは、人口密度の低い農村部での事業であることから、汚水処理費用を料金収入で賄えていない状況となっている。
⑥汚水処理原価
　汚水処理原価は汚水維持管理費の減少により51.17ポイントの減であるが、類似団体平均値を上回っており、有収水量に対し汚水処理に掛かる費用の割合が高くなっている。
⑧水洗化率
　水洗化率は95.26％と類似団体平均値を上回っており、全国平均に近い数値となっている。</t>
    <rPh sb="1" eb="3">
      <t>ケイジョウ</t>
    </rPh>
    <rPh sb="3" eb="5">
      <t>シュウシ</t>
    </rPh>
    <rPh sb="5" eb="7">
      <t>ヒリツ</t>
    </rPh>
    <rPh sb="9" eb="11">
      <t>ケイジョウ</t>
    </rPh>
    <rPh sb="11" eb="13">
      <t>シュウシ</t>
    </rPh>
    <rPh sb="14" eb="15">
      <t>シ</t>
    </rPh>
    <rPh sb="17" eb="19">
      <t>ゲンカ</t>
    </rPh>
    <rPh sb="19" eb="21">
      <t>ショウキャク</t>
    </rPh>
    <rPh sb="21" eb="22">
      <t>ヒ</t>
    </rPh>
    <rPh sb="23" eb="25">
      <t>ワリアイ</t>
    </rPh>
    <rPh sb="26" eb="27">
      <t>オオ</t>
    </rPh>
    <rPh sb="30" eb="32">
      <t>ケイエイ</t>
    </rPh>
    <rPh sb="33" eb="35">
      <t>フタン</t>
    </rPh>
    <rPh sb="59" eb="61">
      <t>エイキョウ</t>
    </rPh>
    <rPh sb="63" eb="65">
      <t>コウキョウ</t>
    </rPh>
    <rPh sb="76" eb="77">
      <t>ゲン</t>
    </rPh>
    <rPh sb="95" eb="97">
      <t>キギョウ</t>
    </rPh>
    <rPh sb="97" eb="99">
      <t>カイケイ</t>
    </rPh>
    <rPh sb="99" eb="102">
      <t>ショネンド</t>
    </rPh>
    <rPh sb="103" eb="106">
      <t>ケッソンキン</t>
    </rPh>
    <rPh sb="107" eb="108">
      <t>クワ</t>
    </rPh>
    <rPh sb="112" eb="114">
      <t>ネンド</t>
    </rPh>
    <rPh sb="115" eb="117">
      <t>シュウエキ</t>
    </rPh>
    <rPh sb="118" eb="119">
      <t>タイ</t>
    </rPh>
    <rPh sb="121" eb="123">
      <t>ヒヨウ</t>
    </rPh>
    <rPh sb="124" eb="126">
      <t>ウワマワ</t>
    </rPh>
    <rPh sb="127" eb="129">
      <t>ジョウキョウ</t>
    </rPh>
    <rPh sb="148" eb="149">
      <t>ゾウ</t>
    </rPh>
    <rPh sb="158" eb="160">
      <t>リュウドウ</t>
    </rPh>
    <rPh sb="160" eb="162">
      <t>ヒリツ</t>
    </rPh>
    <rPh sb="182" eb="184">
      <t>ゲンキン</t>
    </rPh>
    <rPh sb="184" eb="186">
      <t>ヨキン</t>
    </rPh>
    <rPh sb="187" eb="188">
      <t>カタヨ</t>
    </rPh>
    <rPh sb="190" eb="191">
      <t>ショウ</t>
    </rPh>
    <rPh sb="207" eb="208">
      <t>ゲン</t>
    </rPh>
    <rPh sb="217" eb="219">
      <t>キギョウ</t>
    </rPh>
    <rPh sb="219" eb="220">
      <t>サイ</t>
    </rPh>
    <rPh sb="220" eb="222">
      <t>ザンダカ</t>
    </rPh>
    <rPh sb="222" eb="223">
      <t>タイ</t>
    </rPh>
    <rPh sb="223" eb="225">
      <t>ジギョウ</t>
    </rPh>
    <rPh sb="225" eb="227">
      <t>キボ</t>
    </rPh>
    <rPh sb="227" eb="229">
      <t>ヒリツ</t>
    </rPh>
    <rPh sb="231" eb="233">
      <t>ルイジ</t>
    </rPh>
    <rPh sb="233" eb="235">
      <t>ダンタイ</t>
    </rPh>
    <rPh sb="238" eb="239">
      <t>タカ</t>
    </rPh>
    <rPh sb="240" eb="241">
      <t>アタイ</t>
    </rPh>
    <rPh sb="246" eb="248">
      <t>コウキョウ</t>
    </rPh>
    <rPh sb="249" eb="250">
      <t>メン</t>
    </rPh>
    <rPh sb="250" eb="252">
      <t>セイビ</t>
    </rPh>
    <rPh sb="253" eb="255">
      <t>カンリョウ</t>
    </rPh>
    <rPh sb="260" eb="262">
      <t>キギョウ</t>
    </rPh>
    <rPh sb="262" eb="263">
      <t>サイ</t>
    </rPh>
    <rPh sb="264" eb="266">
      <t>シンキ</t>
    </rPh>
    <rPh sb="266" eb="268">
      <t>ハッコウ</t>
    </rPh>
    <rPh sb="268" eb="270">
      <t>ヨテイ</t>
    </rPh>
    <rPh sb="271" eb="273">
      <t>トウメン</t>
    </rPh>
    <rPh sb="299" eb="301">
      <t>ケイヒ</t>
    </rPh>
    <rPh sb="301" eb="303">
      <t>カイシュウ</t>
    </rPh>
    <rPh sb="303" eb="304">
      <t>リツ</t>
    </rPh>
    <rPh sb="306" eb="308">
      <t>ケイヒ</t>
    </rPh>
    <rPh sb="308" eb="310">
      <t>カイシュウ</t>
    </rPh>
    <rPh sb="310" eb="311">
      <t>リツ</t>
    </rPh>
    <rPh sb="319" eb="321">
      <t>オスイ</t>
    </rPh>
    <rPh sb="321" eb="323">
      <t>イジ</t>
    </rPh>
    <rPh sb="323" eb="325">
      <t>カンリ</t>
    </rPh>
    <rPh sb="325" eb="326">
      <t>ヒ</t>
    </rPh>
    <rPh sb="327" eb="329">
      <t>ゲンショウ</t>
    </rPh>
    <rPh sb="341" eb="342">
      <t>ゾウ</t>
    </rPh>
    <rPh sb="352" eb="353">
      <t>オオ</t>
    </rPh>
    <rPh sb="355" eb="357">
      <t>シタマワ</t>
    </rPh>
    <rPh sb="369" eb="370">
      <t>オオ</t>
    </rPh>
    <rPh sb="377" eb="379">
      <t>ジンコウ</t>
    </rPh>
    <rPh sb="379" eb="381">
      <t>ミツド</t>
    </rPh>
    <rPh sb="382" eb="383">
      <t>ヒク</t>
    </rPh>
    <rPh sb="389" eb="391">
      <t>ジギョウ</t>
    </rPh>
    <rPh sb="399" eb="401">
      <t>オスイ</t>
    </rPh>
    <rPh sb="401" eb="403">
      <t>ショリ</t>
    </rPh>
    <rPh sb="403" eb="405">
      <t>ヒヨウ</t>
    </rPh>
    <rPh sb="406" eb="408">
      <t>リョウキン</t>
    </rPh>
    <rPh sb="408" eb="410">
      <t>シュウニュウ</t>
    </rPh>
    <rPh sb="411" eb="412">
      <t>マカナ</t>
    </rPh>
    <rPh sb="417" eb="419">
      <t>ジョウキョウ</t>
    </rPh>
    <rPh sb="428" eb="430">
      <t>オスイ</t>
    </rPh>
    <rPh sb="430" eb="432">
      <t>ショリ</t>
    </rPh>
    <rPh sb="432" eb="434">
      <t>ゲンカ</t>
    </rPh>
    <rPh sb="436" eb="438">
      <t>オスイ</t>
    </rPh>
    <rPh sb="438" eb="440">
      <t>ショリ</t>
    </rPh>
    <rPh sb="440" eb="442">
      <t>ゲンカ</t>
    </rPh>
    <rPh sb="466" eb="467">
      <t>ゲン</t>
    </rPh>
    <rPh sb="472" eb="474">
      <t>ルイジ</t>
    </rPh>
    <rPh sb="474" eb="476">
      <t>ダンタイ</t>
    </rPh>
    <rPh sb="476" eb="479">
      <t>ヘイキンチ</t>
    </rPh>
    <rPh sb="518" eb="521">
      <t>スイセンカ</t>
    </rPh>
    <rPh sb="521" eb="522">
      <t>リツ</t>
    </rPh>
    <rPh sb="544" eb="545">
      <t>ウエ</t>
    </rPh>
    <rPh sb="551" eb="553">
      <t>ゼンコク</t>
    </rPh>
    <rPh sb="553" eb="555">
      <t>ヘイキン</t>
    </rPh>
    <rPh sb="556" eb="557">
      <t>チカ</t>
    </rPh>
    <rPh sb="558" eb="560">
      <t>スウチ</t>
    </rPh>
    <phoneticPr fontId="4"/>
  </si>
  <si>
    <t>①有形固定資産減価償却費率
　有形固定資産のうち償却対象資産の減価償却がどの程度進んでいるかについては、3.53ポイントの増で7.17％と類似団体平均値と比較しても低い値を示している。これは、企業会計移行2年目であることが要因として考えられる為、今後の値の変化について注視する必要がある。また、能勢浄化センターは供用を開始して23年が経過することから、特に電気・機械設備の計画的な改築等を検討する時期が迫っている。
②管渠老朽化率
　法定耐用年数を超過した管渠延長の割合は0.00％であり、管渠施設の老朽化については差し迫った心配はない状況である。</t>
    <rPh sb="17" eb="19">
      <t>コテイ</t>
    </rPh>
    <rPh sb="19" eb="21">
      <t>シサン</t>
    </rPh>
    <rPh sb="24" eb="26">
      <t>ショウキャク</t>
    </rPh>
    <rPh sb="26" eb="28">
      <t>タイショウ</t>
    </rPh>
    <rPh sb="28" eb="30">
      <t>シサン</t>
    </rPh>
    <rPh sb="31" eb="33">
      <t>ゲンカ</t>
    </rPh>
    <rPh sb="33" eb="35">
      <t>ショウキャク</t>
    </rPh>
    <rPh sb="38" eb="40">
      <t>テイド</t>
    </rPh>
    <rPh sb="40" eb="41">
      <t>スス</t>
    </rPh>
    <rPh sb="61" eb="62">
      <t>ゾウ</t>
    </rPh>
    <rPh sb="69" eb="71">
      <t>ルイジ</t>
    </rPh>
    <rPh sb="71" eb="73">
      <t>ダンタイ</t>
    </rPh>
    <rPh sb="73" eb="76">
      <t>ヘイキンチ</t>
    </rPh>
    <rPh sb="77" eb="79">
      <t>ヒカク</t>
    </rPh>
    <rPh sb="82" eb="83">
      <t>ヒク</t>
    </rPh>
    <rPh sb="84" eb="85">
      <t>アタイ</t>
    </rPh>
    <rPh sb="86" eb="87">
      <t>シメ</t>
    </rPh>
    <rPh sb="96" eb="98">
      <t>キギョウ</t>
    </rPh>
    <rPh sb="98" eb="100">
      <t>カイケイ</t>
    </rPh>
    <rPh sb="100" eb="102">
      <t>イコウ</t>
    </rPh>
    <rPh sb="103" eb="104">
      <t>ネン</t>
    </rPh>
    <rPh sb="104" eb="105">
      <t>メ</t>
    </rPh>
    <rPh sb="111" eb="113">
      <t>ヨウイン</t>
    </rPh>
    <rPh sb="116" eb="117">
      <t>カンガ</t>
    </rPh>
    <rPh sb="149" eb="151">
      <t>ノセ</t>
    </rPh>
    <rPh sb="151" eb="153">
      <t>ジョウカ</t>
    </rPh>
    <rPh sb="179" eb="182">
      <t>ショリジョウ</t>
    </rPh>
    <rPh sb="182" eb="184">
      <t>シセツ</t>
    </rPh>
    <rPh sb="185" eb="187">
      <t>キョウヨウ</t>
    </rPh>
    <rPh sb="188" eb="190">
      <t>カイシ</t>
    </rPh>
    <rPh sb="194" eb="195">
      <t>ネン</t>
    </rPh>
    <rPh sb="196" eb="198">
      <t>ケイカ</t>
    </rPh>
    <rPh sb="217" eb="219">
      <t>ホウテイ</t>
    </rPh>
    <rPh sb="219" eb="221">
      <t>タイヨウ</t>
    </rPh>
    <rPh sb="221" eb="223">
      <t>ネンスウ</t>
    </rPh>
    <rPh sb="224" eb="226">
      <t>チョウカ</t>
    </rPh>
    <rPh sb="228" eb="230">
      <t>カンキョ</t>
    </rPh>
    <rPh sb="230" eb="232">
      <t>エンチョウ</t>
    </rPh>
    <rPh sb="233" eb="235">
      <t>ワリアイ</t>
    </rPh>
    <rPh sb="242" eb="244">
      <t>ケントウ</t>
    </rPh>
    <rPh sb="248" eb="250">
      <t>ホウテイ</t>
    </rPh>
    <rPh sb="250" eb="252">
      <t>タイヨウ</t>
    </rPh>
    <rPh sb="252" eb="254">
      <t>ネンスウ</t>
    </rPh>
    <rPh sb="255" eb="257">
      <t>ケイカ</t>
    </rPh>
    <rPh sb="259" eb="261">
      <t>カンキョ</t>
    </rPh>
    <rPh sb="264" eb="266">
      <t>ジョウキョウカンキョシセツロウキュウカサセマシンパイジョウキョウ</t>
    </rPh>
    <phoneticPr fontId="4"/>
  </si>
  <si>
    <t>　現状、経費回収率や汚水処理原価の全国平均値との乖離が大きいことからも、施設の維持に係るコストに対して、料金収入が著しく低い状況であると判断できる。水洗化率は、大きな伸びが見込めないことから、委託費用の見直し等により維持管理費の低減に努めるとともに、接続促進や料金改定による収入の増加に取り組む必要がある。
　今後、人口減少等に伴い更なる収入減少が見込まれることから、R6年度策定の能勢町下水道事業経営戦略及び能勢町下水道事業経営戦略ロードマップに基づいて、料金改定の具体的な検討を進めるとともに、維持管理に係る委託料の低減に取り組み、経営改善を推進する。</t>
    <rPh sb="125" eb="127">
      <t>セツゾク</t>
    </rPh>
    <rPh sb="127" eb="129">
      <t>ソクシン</t>
    </rPh>
    <rPh sb="186" eb="188">
      <t>ネンド</t>
    </rPh>
    <rPh sb="188" eb="190">
      <t>サクテイ</t>
    </rPh>
    <rPh sb="191" eb="194">
      <t>ノセチョウ</t>
    </rPh>
    <rPh sb="194" eb="197">
      <t>ゲスイドウ</t>
    </rPh>
    <rPh sb="197" eb="199">
      <t>ジギョウ</t>
    </rPh>
    <rPh sb="203" eb="204">
      <t>オヨ</t>
    </rPh>
    <rPh sb="205" eb="208">
      <t>ノセチョウ</t>
    </rPh>
    <rPh sb="208" eb="211">
      <t>ゲスイドウ</t>
    </rPh>
    <rPh sb="211" eb="213">
      <t>ジギョウ</t>
    </rPh>
    <rPh sb="213" eb="215">
      <t>ケイエイ</t>
    </rPh>
    <rPh sb="215" eb="217">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</si>
</sst>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BCE-4A2A-96B4-FB290003DA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EBCE-4A2A-96B4-FB290003DA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36.67</c:v>
                </c:pt>
                <c:pt idx="4">
                  <c:v>35.1</c:v>
                </c:pt>
              </c:numCache>
            </c:numRef>
          </c:val>
          <c:extLst>
            <c:ext xmlns:c16="http://schemas.microsoft.com/office/drawing/2014/chart" uri="{C3380CC4-5D6E-409C-BE32-E72D297353CC}">
              <c16:uniqueId val="{00000000-60C8-4993-9066-F1E3A2E5E3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60C8-4993-9066-F1E3A2E5E3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94.26</c:v>
                </c:pt>
                <c:pt idx="4">
                  <c:v>95.26</c:v>
                </c:pt>
              </c:numCache>
            </c:numRef>
          </c:val>
          <c:extLst>
            <c:ext xmlns:c16="http://schemas.microsoft.com/office/drawing/2014/chart" uri="{C3380CC4-5D6E-409C-BE32-E72D297353CC}">
              <c16:uniqueId val="{00000000-E932-460C-BF0C-6B267AAA30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E932-460C-BF0C-6B267AAA30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81.44</c:v>
                </c:pt>
                <c:pt idx="4">
                  <c:v>78.930000000000007</c:v>
                </c:pt>
              </c:numCache>
            </c:numRef>
          </c:val>
          <c:extLst>
            <c:ext xmlns:c16="http://schemas.microsoft.com/office/drawing/2014/chart" uri="{C3380CC4-5D6E-409C-BE32-E72D297353CC}">
              <c16:uniqueId val="{00000000-C47B-44D0-8136-8108D3A73B1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C47B-44D0-8136-8108D3A73B1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3.64</c:v>
                </c:pt>
                <c:pt idx="4">
                  <c:v>7.17</c:v>
                </c:pt>
              </c:numCache>
            </c:numRef>
          </c:val>
          <c:extLst>
            <c:ext xmlns:c16="http://schemas.microsoft.com/office/drawing/2014/chart" uri="{C3380CC4-5D6E-409C-BE32-E72D297353CC}">
              <c16:uniqueId val="{00000000-C997-4F5D-BA12-D012314C10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C997-4F5D-BA12-D012314C10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88E-43CB-A2BE-D79D1535F1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988E-43CB-A2BE-D79D1535F1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217.84</c:v>
                </c:pt>
                <c:pt idx="4">
                  <c:v>452.02</c:v>
                </c:pt>
              </c:numCache>
            </c:numRef>
          </c:val>
          <c:extLst>
            <c:ext xmlns:c16="http://schemas.microsoft.com/office/drawing/2014/chart" uri="{C3380CC4-5D6E-409C-BE32-E72D297353CC}">
              <c16:uniqueId val="{00000000-FB33-4E4B-8E00-2A187C8135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FB33-4E4B-8E00-2A187C8135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2.1800000000000002</c:v>
                </c:pt>
                <c:pt idx="4">
                  <c:v>-19.489999999999998</c:v>
                </c:pt>
              </c:numCache>
            </c:numRef>
          </c:val>
          <c:extLst>
            <c:ext xmlns:c16="http://schemas.microsoft.com/office/drawing/2014/chart" uri="{C3380CC4-5D6E-409C-BE32-E72D297353CC}">
              <c16:uniqueId val="{00000000-040D-4857-90E7-02BB15E496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040D-4857-90E7-02BB15E496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1862.56</c:v>
                </c:pt>
                <c:pt idx="4">
                  <c:v>1648.41</c:v>
                </c:pt>
              </c:numCache>
            </c:numRef>
          </c:val>
          <c:extLst>
            <c:ext xmlns:c16="http://schemas.microsoft.com/office/drawing/2014/chart" uri="{C3380CC4-5D6E-409C-BE32-E72D297353CC}">
              <c16:uniqueId val="{00000000-4CEA-4D9A-879F-B24425BE8D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4CEA-4D9A-879F-B24425BE8D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38.450000000000003</c:v>
                </c:pt>
                <c:pt idx="4">
                  <c:v>45.2</c:v>
                </c:pt>
              </c:numCache>
            </c:numRef>
          </c:val>
          <c:extLst>
            <c:ext xmlns:c16="http://schemas.microsoft.com/office/drawing/2014/chart" uri="{C3380CC4-5D6E-409C-BE32-E72D297353CC}">
              <c16:uniqueId val="{00000000-175A-4E4A-8D40-216D94DEBA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175A-4E4A-8D40-216D94DEBA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334.45</c:v>
                </c:pt>
                <c:pt idx="4">
                  <c:v>283.27999999999997</c:v>
                </c:pt>
              </c:numCache>
            </c:numRef>
          </c:val>
          <c:extLst>
            <c:ext xmlns:c16="http://schemas.microsoft.com/office/drawing/2014/chart" uri="{C3380CC4-5D6E-409C-BE32-E72D297353CC}">
              <c16:uniqueId val="{00000000-9B63-4D9D-8C7B-4C709C386C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9B63-4D9D-8C7B-4C709C386C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能勢町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8940</v>
      </c>
      <c r="AM8" s="44"/>
      <c r="AN8" s="44"/>
      <c r="AO8" s="44"/>
      <c r="AP8" s="44"/>
      <c r="AQ8" s="44"/>
      <c r="AR8" s="44"/>
      <c r="AS8" s="44"/>
      <c r="AT8" s="45">
        <f>データ!T6</f>
        <v>98.75</v>
      </c>
      <c r="AU8" s="45"/>
      <c r="AV8" s="45"/>
      <c r="AW8" s="45"/>
      <c r="AX8" s="45"/>
      <c r="AY8" s="45"/>
      <c r="AZ8" s="45"/>
      <c r="BA8" s="45"/>
      <c r="BB8" s="45">
        <f>データ!U6</f>
        <v>90.53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78.599999999999994</v>
      </c>
      <c r="J10" s="45"/>
      <c r="K10" s="45"/>
      <c r="L10" s="45"/>
      <c r="M10" s="45"/>
      <c r="N10" s="45"/>
      <c r="O10" s="45"/>
      <c r="P10" s="45">
        <f>データ!P6</f>
        <v>14.72</v>
      </c>
      <c r="Q10" s="45"/>
      <c r="R10" s="45"/>
      <c r="S10" s="45"/>
      <c r="T10" s="45"/>
      <c r="U10" s="45"/>
      <c r="V10" s="45"/>
      <c r="W10" s="45">
        <f>データ!Q6</f>
        <v>83.14</v>
      </c>
      <c r="X10" s="45"/>
      <c r="Y10" s="45"/>
      <c r="Z10" s="45"/>
      <c r="AA10" s="45"/>
      <c r="AB10" s="45"/>
      <c r="AC10" s="45"/>
      <c r="AD10" s="44">
        <f>データ!R6</f>
        <v>2313</v>
      </c>
      <c r="AE10" s="44"/>
      <c r="AF10" s="44"/>
      <c r="AG10" s="44"/>
      <c r="AH10" s="44"/>
      <c r="AI10" s="44"/>
      <c r="AJ10" s="44"/>
      <c r="AK10" s="2"/>
      <c r="AL10" s="44">
        <f>データ!V6</f>
        <v>1307</v>
      </c>
      <c r="AM10" s="44"/>
      <c r="AN10" s="44"/>
      <c r="AO10" s="44"/>
      <c r="AP10" s="44"/>
      <c r="AQ10" s="44"/>
      <c r="AR10" s="44"/>
      <c r="AS10" s="44"/>
      <c r="AT10" s="45">
        <f>データ!W6</f>
        <v>1.06</v>
      </c>
      <c r="AU10" s="45"/>
      <c r="AV10" s="45"/>
      <c r="AW10" s="45"/>
      <c r="AX10" s="45"/>
      <c r="AY10" s="45"/>
      <c r="AZ10" s="45"/>
      <c r="BA10" s="45"/>
      <c r="BB10" s="45">
        <f>データ!X6</f>
        <v>1233.02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R1n4mCeiireJ0g+1M+RvdXWcpVElRpOxovq0irRgtKNGnmU3QDGOkqOXbH/cbrvCRpCPibwINiQga3gUB2AYA==" saltValue="CC2sJrUh3V0lZTxyd8BG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273228</v>
      </c>
      <c r="D6" s="19">
        <f t="shared" si="3"/>
        <v>46</v>
      </c>
      <c r="E6" s="19">
        <f t="shared" si="3"/>
        <v>17</v>
      </c>
      <c r="F6" s="19">
        <f t="shared" si="3"/>
        <v>1</v>
      </c>
      <c r="G6" s="19">
        <f t="shared" si="3"/>
        <v>0</v>
      </c>
      <c r="H6" s="19" t="str">
        <f t="shared" si="3"/>
        <v>大阪府　能勢町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78.599999999999994</v>
      </c>
      <c r="P6" s="20">
        <f t="shared" si="3"/>
        <v>14.72</v>
      </c>
      <c r="Q6" s="20">
        <f t="shared" si="3"/>
        <v>83.14</v>
      </c>
      <c r="R6" s="20">
        <f t="shared" si="3"/>
        <v>2313</v>
      </c>
      <c r="S6" s="20">
        <f t="shared" si="3"/>
        <v>8940</v>
      </c>
      <c r="T6" s="20">
        <f t="shared" si="3"/>
        <v>98.75</v>
      </c>
      <c r="U6" s="20">
        <f t="shared" si="3"/>
        <v>90.53</v>
      </c>
      <c r="V6" s="20">
        <f t="shared" si="3"/>
        <v>1307</v>
      </c>
      <c r="W6" s="20">
        <f t="shared" si="3"/>
        <v>1.06</v>
      </c>
      <c r="X6" s="20">
        <f t="shared" si="3"/>
        <v>1233.02</v>
      </c>
      <c r="Y6" s="21" t="str">
        <f>IF(Y7="",NA(),Y7)</f>
        <v>-</v>
      </c>
      <c r="Z6" s="21" t="str">
        <f t="shared" ref="Z6:AH6" si="4">IF(Z7="",NA(),Z7)</f>
        <v>-</v>
      </c>
      <c r="AA6" s="21" t="str">
        <f t="shared" si="4"/>
        <v>-</v>
      </c>
      <c r="AB6" s="21">
        <f t="shared" si="4"/>
        <v>81.44</v>
      </c>
      <c r="AC6" s="21">
        <f t="shared" si="4"/>
        <v>78.930000000000007</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1">
        <f t="shared" si="5"/>
        <v>217.84</v>
      </c>
      <c r="AN6" s="21">
        <f t="shared" si="5"/>
        <v>452.02</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2.1800000000000002</v>
      </c>
      <c r="AY6" s="21">
        <f t="shared" si="6"/>
        <v>-19.489999999999998</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1">
        <f t="shared" si="7"/>
        <v>1862.56</v>
      </c>
      <c r="BJ6" s="21">
        <f t="shared" si="7"/>
        <v>1648.41</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38.450000000000003</v>
      </c>
      <c r="BU6" s="21">
        <f t="shared" si="8"/>
        <v>45.2</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334.45</v>
      </c>
      <c r="CF6" s="21">
        <f t="shared" si="9"/>
        <v>283.27999999999997</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36.67</v>
      </c>
      <c r="CQ6" s="21">
        <f t="shared" si="10"/>
        <v>35.1</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94.26</v>
      </c>
      <c r="DB6" s="21">
        <f t="shared" si="11"/>
        <v>95.26</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3.64</v>
      </c>
      <c r="DM6" s="21">
        <f t="shared" si="12"/>
        <v>7.17</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2">
      <c r="A7" s="14"/>
      <c r="B7" s="23">
        <v>2024</v>
      </c>
      <c r="C7" s="23">
        <v>273228</v>
      </c>
      <c r="D7" s="23">
        <v>46</v>
      </c>
      <c r="E7" s="23">
        <v>17</v>
      </c>
      <c r="F7" s="23">
        <v>1</v>
      </c>
      <c r="G7" s="23">
        <v>0</v>
      </c>
      <c r="H7" s="23" t="s">
        <v>96</v>
      </c>
      <c r="I7" s="23" t="s">
        <v>97</v>
      </c>
      <c r="J7" s="23" t="s">
        <v>98</v>
      </c>
      <c r="K7" s="23" t="s">
        <v>99</v>
      </c>
      <c r="L7" s="23" t="s">
        <v>100</v>
      </c>
      <c r="M7" s="23" t="s">
        <v>101</v>
      </c>
      <c r="N7" s="24" t="s">
        <v>102</v>
      </c>
      <c r="O7" s="24">
        <v>78.599999999999994</v>
      </c>
      <c r="P7" s="24">
        <v>14.72</v>
      </c>
      <c r="Q7" s="24">
        <v>83.14</v>
      </c>
      <c r="R7" s="24">
        <v>2313</v>
      </c>
      <c r="S7" s="24">
        <v>8940</v>
      </c>
      <c r="T7" s="24">
        <v>98.75</v>
      </c>
      <c r="U7" s="24">
        <v>90.53</v>
      </c>
      <c r="V7" s="24">
        <v>1307</v>
      </c>
      <c r="W7" s="24">
        <v>1.06</v>
      </c>
      <c r="X7" s="24">
        <v>1233.02</v>
      </c>
      <c r="Y7" s="24" t="s">
        <v>102</v>
      </c>
      <c r="Z7" s="24" t="s">
        <v>102</v>
      </c>
      <c r="AA7" s="24" t="s">
        <v>102</v>
      </c>
      <c r="AB7" s="24">
        <v>81.44</v>
      </c>
      <c r="AC7" s="24">
        <v>78.930000000000007</v>
      </c>
      <c r="AD7" s="24" t="s">
        <v>102</v>
      </c>
      <c r="AE7" s="24" t="s">
        <v>102</v>
      </c>
      <c r="AF7" s="24" t="s">
        <v>102</v>
      </c>
      <c r="AG7" s="24">
        <v>107.04</v>
      </c>
      <c r="AH7" s="24">
        <v>107.83</v>
      </c>
      <c r="AI7" s="24">
        <v>105.36</v>
      </c>
      <c r="AJ7" s="24" t="s">
        <v>102</v>
      </c>
      <c r="AK7" s="24" t="s">
        <v>102</v>
      </c>
      <c r="AL7" s="24" t="s">
        <v>102</v>
      </c>
      <c r="AM7" s="24">
        <v>217.84</v>
      </c>
      <c r="AN7" s="24">
        <v>452.02</v>
      </c>
      <c r="AO7" s="24" t="s">
        <v>102</v>
      </c>
      <c r="AP7" s="24" t="s">
        <v>102</v>
      </c>
      <c r="AQ7" s="24" t="s">
        <v>102</v>
      </c>
      <c r="AR7" s="24">
        <v>37.43</v>
      </c>
      <c r="AS7" s="24">
        <v>30.17</v>
      </c>
      <c r="AT7" s="24">
        <v>3.12</v>
      </c>
      <c r="AU7" s="24" t="s">
        <v>102</v>
      </c>
      <c r="AV7" s="24" t="s">
        <v>102</v>
      </c>
      <c r="AW7" s="24" t="s">
        <v>102</v>
      </c>
      <c r="AX7" s="24">
        <v>2.1800000000000002</v>
      </c>
      <c r="AY7" s="24">
        <v>-19.489999999999998</v>
      </c>
      <c r="AZ7" s="24" t="s">
        <v>102</v>
      </c>
      <c r="BA7" s="24" t="s">
        <v>102</v>
      </c>
      <c r="BB7" s="24" t="s">
        <v>102</v>
      </c>
      <c r="BC7" s="24">
        <v>57.42</v>
      </c>
      <c r="BD7" s="24">
        <v>56.13</v>
      </c>
      <c r="BE7" s="24">
        <v>82.75</v>
      </c>
      <c r="BF7" s="24" t="s">
        <v>102</v>
      </c>
      <c r="BG7" s="24" t="s">
        <v>102</v>
      </c>
      <c r="BH7" s="24" t="s">
        <v>102</v>
      </c>
      <c r="BI7" s="24">
        <v>1862.56</v>
      </c>
      <c r="BJ7" s="24">
        <v>1648.41</v>
      </c>
      <c r="BK7" s="24" t="s">
        <v>102</v>
      </c>
      <c r="BL7" s="24" t="s">
        <v>102</v>
      </c>
      <c r="BM7" s="24" t="s">
        <v>102</v>
      </c>
      <c r="BN7" s="24">
        <v>1174.6099999999999</v>
      </c>
      <c r="BO7" s="24">
        <v>1343.89</v>
      </c>
      <c r="BP7" s="24">
        <v>602.55999999999995</v>
      </c>
      <c r="BQ7" s="24" t="s">
        <v>102</v>
      </c>
      <c r="BR7" s="24" t="s">
        <v>102</v>
      </c>
      <c r="BS7" s="24" t="s">
        <v>102</v>
      </c>
      <c r="BT7" s="24">
        <v>38.450000000000003</v>
      </c>
      <c r="BU7" s="24">
        <v>45.2</v>
      </c>
      <c r="BV7" s="24" t="s">
        <v>102</v>
      </c>
      <c r="BW7" s="24" t="s">
        <v>102</v>
      </c>
      <c r="BX7" s="24" t="s">
        <v>102</v>
      </c>
      <c r="BY7" s="24">
        <v>75.41</v>
      </c>
      <c r="BZ7" s="24">
        <v>72.84</v>
      </c>
      <c r="CA7" s="24">
        <v>97.94</v>
      </c>
      <c r="CB7" s="24" t="s">
        <v>102</v>
      </c>
      <c r="CC7" s="24" t="s">
        <v>102</v>
      </c>
      <c r="CD7" s="24" t="s">
        <v>102</v>
      </c>
      <c r="CE7" s="24">
        <v>334.45</v>
      </c>
      <c r="CF7" s="24">
        <v>283.27999999999997</v>
      </c>
      <c r="CG7" s="24" t="s">
        <v>102</v>
      </c>
      <c r="CH7" s="24" t="s">
        <v>102</v>
      </c>
      <c r="CI7" s="24" t="s">
        <v>102</v>
      </c>
      <c r="CJ7" s="24">
        <v>223.48</v>
      </c>
      <c r="CK7" s="24">
        <v>232.33</v>
      </c>
      <c r="CL7" s="24">
        <v>140.97999999999999</v>
      </c>
      <c r="CM7" s="24" t="s">
        <v>102</v>
      </c>
      <c r="CN7" s="24" t="s">
        <v>102</v>
      </c>
      <c r="CO7" s="24" t="s">
        <v>102</v>
      </c>
      <c r="CP7" s="24">
        <v>36.67</v>
      </c>
      <c r="CQ7" s="24">
        <v>35.1</v>
      </c>
      <c r="CR7" s="24" t="s">
        <v>102</v>
      </c>
      <c r="CS7" s="24" t="s">
        <v>102</v>
      </c>
      <c r="CT7" s="24" t="s">
        <v>102</v>
      </c>
      <c r="CU7" s="24">
        <v>48.03</v>
      </c>
      <c r="CV7" s="24">
        <v>48.92</v>
      </c>
      <c r="CW7" s="24">
        <v>60.13</v>
      </c>
      <c r="CX7" s="24" t="s">
        <v>102</v>
      </c>
      <c r="CY7" s="24" t="s">
        <v>102</v>
      </c>
      <c r="CZ7" s="24" t="s">
        <v>102</v>
      </c>
      <c r="DA7" s="24">
        <v>94.26</v>
      </c>
      <c r="DB7" s="24">
        <v>95.26</v>
      </c>
      <c r="DC7" s="24" t="s">
        <v>102</v>
      </c>
      <c r="DD7" s="24" t="s">
        <v>102</v>
      </c>
      <c r="DE7" s="24" t="s">
        <v>102</v>
      </c>
      <c r="DF7" s="24">
        <v>80.95</v>
      </c>
      <c r="DG7" s="24">
        <v>80.760000000000005</v>
      </c>
      <c r="DH7" s="24">
        <v>96</v>
      </c>
      <c r="DI7" s="24" t="s">
        <v>102</v>
      </c>
      <c r="DJ7" s="24" t="s">
        <v>102</v>
      </c>
      <c r="DK7" s="24" t="s">
        <v>102</v>
      </c>
      <c r="DL7" s="24">
        <v>3.64</v>
      </c>
      <c r="DM7" s="24">
        <v>7.17</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2026-01-21T00:32:55Z</cp:lastPrinted>
  <dcterms:created xsi:type="dcterms:W3CDTF">2025-12-23T06:03:13Z</dcterms:created>
  <dcterms:modified xsi:type="dcterms:W3CDTF">2026-02-25T02:51:26Z</dcterms:modified>
  <cp:category/>
</cp:coreProperties>
</file>