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5FA81E8F-F328-4AA9-863E-E2529EB1142E}" xr6:coauthVersionLast="47" xr6:coauthVersionMax="47" xr10:uidLastSave="{00000000-0000-0000-0000-000000000000}"/>
  <workbookProtection workbookAlgorithmName="SHA-512" workbookHashValue="fnMx4utzCOZxfyNXe+iMQUYTdQZsTUkMrhJrByPR+W+bo3mW9UPMzJumfWORr+dc+Nq53yhs5q63nslvUEe3hg==" workbookSaltValue="mAqYcxwCOO01yXT030Ovw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8" i="4"/>
  <c r="P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<sst xmlns="http://schemas.openxmlformats.org/spreadsheetml/2006/main" count="236" uniqueCount="117">
  <si>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</si>
  <si>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</si>
  <si>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</si>
  <si>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</si>
  <si>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</si>
  <si>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</si>
  <si>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</si>
  <si>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</si>
  <si>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</si>
  <si>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</si>
  <si>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</si>
  <si>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</si>
  <si>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</si>
  <si>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</si>
  <si>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</si>
  <si>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</si>
  <si>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</si>
  <si>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</si>
  <si>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</si>
  <si>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</si>
  <si>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</si>
  <si>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</si>
  <si>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</si>
  <si>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</si>
  <si>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</si>
  <si>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</si>
  <si>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</si>
  <si>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</si>
  <si>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</si>
  <si>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</si>
  <si>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</si>
  <si>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</si>
  <si>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</si>
  <si>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</si>
  <si>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</si>
  <si>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</si>
  <si>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</si>
  <si>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</si>
  <si>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</si>
  <si>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</si>
  <si>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</si>
  <si>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</si>
  <si>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</si>
  <si>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</si>
  <si>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</si>
  <si>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</si>
  <si>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</si>
  <si>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</si>
  <si>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</si>
  <si>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</si>
  <si>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</si>
  <si>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</si>
  <si>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</si>
  <si>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</si>
  <si>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</si>
  <si>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</si>
  <si>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</si>
  <si>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</si>
  <si>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</si>
  <si>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</si>
  <si>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</si>
  <si>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</si>
  <si>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</si>
  <si>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</si>
  <si>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</si>
  <si>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</si>
  <si>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</si>
  <si>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</si>
  <si>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</si>
  <si>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</si>
  <si>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</si>
  <si>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</si>
  <si>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</si>
  <si>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</si>
  <si>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</si>
  <si>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</si>
  <si>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</si>
  <si>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</si>
  <si>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</si>
  <si>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</si>
  <si>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</si>
  <si>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</si>
  <si>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</si>
  <si>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</si>
  <si>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</si>
  <si>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</si>
  <si>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</si>
  <si>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</si>
  <si>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</si>
  <si>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</si>
  <si>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</si>
  <si>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</si>
  <si>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</si>
  <si>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</si>
  <si>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</si>
  <si>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</si>
  <si>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島本町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</si>
  <si>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</si>
  <si>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</si>
  <si>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</si>
  <si>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</si>
  <si>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</si>
  <si>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</si>
  <si>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</si>
  <si>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</si>
  <si>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</si>
  <si>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</si>
  <si>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</si>
  <si>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</si>
  <si>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</si>
  <si>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</si>
  <si>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</si>
  <si>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</si>
  <si>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</si>
  <si>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管渠につきましては、耐震診断した結果、補修の必要はありませんでした。</t>
    <phoneticPr fontId="4"/>
  </si>
  <si>
    <t xml:space="preserve">
　③流動比率は、0.00％となっていて1年以内に支払うべき債務に対して支払い可能な現金等が不足していることになります。ただし、特定環境保全公共下水道事業は、町の施策で繰入金を収入として得ることを予定しているので、負債超過という状態ではありません。
　④企業債残高対事業規模比率は、0.00％であり、類似団体平均値1,062.58％と比較して低くなっています。これは、建設当時の企業債償還が終了したことと、特定環境保全公共下水道事業の処理区域内面積が狭く、改築更新工事がまだ必要ないことが原因となっています。
　⑤経費回収率は、14.85％と、100％を下回っています。処理区域内人数が、百数十人と少人数であるため、類似団体平均値と比較して、低くなっています。
　⑥汚水処理原価は、713.46円と、類似団体平均値201.33円と比較して、約3.54倍高くなっています。処理区域内人数が少人数であることと、接続している公共下水道事業の料金体系と同じ料金体系を使用していることが原因です。</t>
    <rPh sb="171" eb="172">
      <t>ヒク</t>
    </rPh>
    <rPh sb="195" eb="197">
      <t>シュウリョウ</t>
    </rPh>
    <phoneticPr fontId="4"/>
  </si>
  <si>
    <t>　平成23年1月検針分から下水道使用料の改定を行いました。
　令和2年度に策定、令和7年度に中間見直しをおこなった下水道事業経営戦略に基づいて、下水道事業の財政状況を注視し、企業債の発行抑制や経費削減に努めて経営基盤の強化を図っていきます。</t>
    <rPh sb="40" eb="42">
      <t>レイワ</t>
    </rPh>
    <rPh sb="43" eb="45">
      <t>ネンド</t>
    </rPh>
    <rPh sb="46" eb="50">
      <t>チュウカンミナオ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</si>
</sst>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AD-4653-B64D-025D6BEE26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8EAD-4653-B64D-025D6BEE26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A-4B37-8C05-F75CA96D7C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056A-4B37-8C05-F75CA96D7C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97.67</c:v>
                </c:pt>
                <c:pt idx="1">
                  <c:v>98.32</c:v>
                </c:pt>
                <c:pt idx="2">
                  <c:v>98.32</c:v>
                </c:pt>
                <c:pt idx="3">
                  <c:v>98.28</c:v>
                </c:pt>
                <c:pt idx="4">
                  <c:v>98.23</c:v>
                </c:pt>
              </c:numCache>
            </c:numRef>
          </c:val>
          <c:extLst>
            <c:ext xmlns:c16="http://schemas.microsoft.com/office/drawing/2014/chart" uri="{C3380CC4-5D6E-409C-BE32-E72D297353CC}">
              <c16:uniqueId val="{00000000-4AFB-4173-9C81-A38CF01321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4AFB-4173-9C81-A38CF01321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102.32</c:v>
                </c:pt>
                <c:pt idx="2">
                  <c:v>100</c:v>
                </c:pt>
                <c:pt idx="3">
                  <c:v>100</c:v>
                </c:pt>
                <c:pt idx="4">
                  <c:v>100</c:v>
                </c:pt>
              </c:numCache>
            </c:numRef>
          </c:val>
          <c:extLst>
            <c:ext xmlns:c16="http://schemas.microsoft.com/office/drawing/2014/chart" uri="{C3380CC4-5D6E-409C-BE32-E72D297353CC}">
              <c16:uniqueId val="{00000000-F76A-43D4-A3BD-361E420AFE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F76A-43D4-A3BD-361E420AFE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6.73</c:v>
                </c:pt>
                <c:pt idx="1">
                  <c:v>10.09</c:v>
                </c:pt>
                <c:pt idx="2">
                  <c:v>14.43</c:v>
                </c:pt>
                <c:pt idx="3">
                  <c:v>18.04</c:v>
                </c:pt>
                <c:pt idx="4">
                  <c:v>21.64</c:v>
                </c:pt>
              </c:numCache>
            </c:numRef>
          </c:val>
          <c:extLst>
            <c:ext xmlns:c16="http://schemas.microsoft.com/office/drawing/2014/chart" uri="{C3380CC4-5D6E-409C-BE32-E72D297353CC}">
              <c16:uniqueId val="{00000000-BEF1-4708-BC89-8F4AF9262D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BEF1-4708-BC89-8F4AF9262D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05-42C0-9337-D87F8C1EBB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2405-42C0-9337-D87F8C1EBB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14-4F52-A858-D16ADFE69B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7314-4F52-A858-D16ADFE69B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29.72</c:v>
                </c:pt>
                <c:pt idx="1">
                  <c:v>2.79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F3-4949-B3BF-0D7C02D6C7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EDF3-4949-B3BF-0D7C02D6C7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2478.4299999999998</c:v>
                </c:pt>
                <c:pt idx="1">
                  <c:v>1483.6</c:v>
                </c:pt>
                <c:pt idx="2">
                  <c:v>657.29</c:v>
                </c:pt>
                <c:pt idx="3">
                  <c:v>90.33</c:v>
                </c:pt>
                <c:pt idx="4" formatCode="#,##0.00;&quot;△&quot;#,##0.00">
                  <c:v>0</c:v>
                </c:pt>
              </c:numCache>
            </c:numRef>
          </c:val>
          <c:extLst>
            <c:ext xmlns:c16="http://schemas.microsoft.com/office/drawing/2014/chart" uri="{C3380CC4-5D6E-409C-BE32-E72D297353CC}">
              <c16:uniqueId val="{00000000-8998-4A1B-8B93-BB6532BBB9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8998-4A1B-8B93-BB6532BBB9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12.13</c:v>
                </c:pt>
                <c:pt idx="1">
                  <c:v>13.93</c:v>
                </c:pt>
                <c:pt idx="2">
                  <c:v>13.54</c:v>
                </c:pt>
                <c:pt idx="3">
                  <c:v>14.7</c:v>
                </c:pt>
                <c:pt idx="4">
                  <c:v>14.85</c:v>
                </c:pt>
              </c:numCache>
            </c:numRef>
          </c:val>
          <c:extLst>
            <c:ext xmlns:c16="http://schemas.microsoft.com/office/drawing/2014/chart" uri="{C3380CC4-5D6E-409C-BE32-E72D297353CC}">
              <c16:uniqueId val="{00000000-F3B8-4DBC-AE48-F74512E5E6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F3B8-4DBC-AE48-F74512E5E6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872.97</c:v>
                </c:pt>
                <c:pt idx="1">
                  <c:v>755.13</c:v>
                </c:pt>
                <c:pt idx="2">
                  <c:v>764.92</c:v>
                </c:pt>
                <c:pt idx="3">
                  <c:v>718.56</c:v>
                </c:pt>
                <c:pt idx="4">
                  <c:v>713.46</c:v>
                </c:pt>
              </c:numCache>
            </c:numRef>
          </c:val>
          <c:extLst>
            <c:ext xmlns:c16="http://schemas.microsoft.com/office/drawing/2014/chart" uri="{C3380CC4-5D6E-409C-BE32-E72D297353CC}">
              <c16:uniqueId val="{00000000-1332-413C-8863-DD3F757FC2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1332-413C-8863-DD3F757FC2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島本町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32247</v>
      </c>
      <c r="AM8" s="44"/>
      <c r="AN8" s="44"/>
      <c r="AO8" s="44"/>
      <c r="AP8" s="44"/>
      <c r="AQ8" s="44"/>
      <c r="AR8" s="44"/>
      <c r="AS8" s="44"/>
      <c r="AT8" s="45">
        <f>データ!T6</f>
        <v>16.809999999999999</v>
      </c>
      <c r="AU8" s="45"/>
      <c r="AV8" s="45"/>
      <c r="AW8" s="45"/>
      <c r="AX8" s="45"/>
      <c r="AY8" s="45"/>
      <c r="AZ8" s="45"/>
      <c r="BA8" s="45"/>
      <c r="BB8" s="45">
        <f>データ!U6</f>
        <v>1918.32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79.3</v>
      </c>
      <c r="J10" s="45"/>
      <c r="K10" s="45"/>
      <c r="L10" s="45"/>
      <c r="M10" s="45"/>
      <c r="N10" s="45"/>
      <c r="O10" s="45"/>
      <c r="P10" s="45">
        <f>データ!P6</f>
        <v>0.35</v>
      </c>
      <c r="Q10" s="45"/>
      <c r="R10" s="45"/>
      <c r="S10" s="45"/>
      <c r="T10" s="45"/>
      <c r="U10" s="45"/>
      <c r="V10" s="45"/>
      <c r="W10" s="45">
        <f>データ!Q6</f>
        <v>100</v>
      </c>
      <c r="X10" s="45"/>
      <c r="Y10" s="45"/>
      <c r="Z10" s="45"/>
      <c r="AA10" s="45"/>
      <c r="AB10" s="45"/>
      <c r="AC10" s="45"/>
      <c r="AD10" s="44">
        <f>データ!R6</f>
        <v>2024</v>
      </c>
      <c r="AE10" s="44"/>
      <c r="AF10" s="44"/>
      <c r="AG10" s="44"/>
      <c r="AH10" s="44"/>
      <c r="AI10" s="44"/>
      <c r="AJ10" s="44"/>
      <c r="AK10" s="2"/>
      <c r="AL10" s="44">
        <f>データ!V6</f>
        <v>113</v>
      </c>
      <c r="AM10" s="44"/>
      <c r="AN10" s="44"/>
      <c r="AO10" s="44"/>
      <c r="AP10" s="44"/>
      <c r="AQ10" s="44"/>
      <c r="AR10" s="44"/>
      <c r="AS10" s="44"/>
      <c r="AT10" s="45">
        <f>データ!W6</f>
        <v>0.08</v>
      </c>
      <c r="AU10" s="45"/>
      <c r="AV10" s="45"/>
      <c r="AW10" s="45"/>
      <c r="AX10" s="45"/>
      <c r="AY10" s="45"/>
      <c r="AZ10" s="45"/>
      <c r="BA10" s="45"/>
      <c r="BB10" s="45">
        <f>データ!X6</f>
        <v>1412.5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lgXWMV6oMZ+88/0yc4oO2TX9b8s7iQfun21IDkyBGwK2ymzhM/zqe8Sh7I7iAggm8dTX0bKsZYt98x/Ju1n7w==" saltValue="einRPRTbzKR6z1dWgSju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273015</v>
      </c>
      <c r="D6" s="19">
        <f t="shared" si="3"/>
        <v>46</v>
      </c>
      <c r="E6" s="19">
        <f t="shared" si="3"/>
        <v>17</v>
      </c>
      <c r="F6" s="19">
        <f t="shared" si="3"/>
        <v>4</v>
      </c>
      <c r="G6" s="19">
        <f t="shared" si="3"/>
        <v>0</v>
      </c>
      <c r="H6" s="19" t="str">
        <f t="shared" si="3"/>
        <v>大阪府　島本町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79.3</v>
      </c>
      <c r="P6" s="20">
        <f t="shared" si="3"/>
        <v>0.35</v>
      </c>
      <c r="Q6" s="20">
        <f t="shared" si="3"/>
        <v>100</v>
      </c>
      <c r="R6" s="20">
        <f t="shared" si="3"/>
        <v>2024</v>
      </c>
      <c r="S6" s="20">
        <f t="shared" si="3"/>
        <v>32247</v>
      </c>
      <c r="T6" s="20">
        <f t="shared" si="3"/>
        <v>16.809999999999999</v>
      </c>
      <c r="U6" s="20">
        <f t="shared" si="3"/>
        <v>1918.32</v>
      </c>
      <c r="V6" s="20">
        <f t="shared" si="3"/>
        <v>113</v>
      </c>
      <c r="W6" s="20">
        <f t="shared" si="3"/>
        <v>0.08</v>
      </c>
      <c r="X6" s="20">
        <f t="shared" si="3"/>
        <v>1412.5</v>
      </c>
      <c r="Y6" s="21">
        <f>IF(Y7="",NA(),Y7)</f>
        <v>100</v>
      </c>
      <c r="Z6" s="21">
        <f t="shared" ref="Z6:AH6" si="4">IF(Z7="",NA(),Z7)</f>
        <v>102.32</v>
      </c>
      <c r="AA6" s="21">
        <f t="shared" si="4"/>
        <v>100</v>
      </c>
      <c r="AB6" s="21">
        <f t="shared" si="4"/>
        <v>100</v>
      </c>
      <c r="AC6" s="21">
        <f t="shared" si="4"/>
        <v>100</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29.72</v>
      </c>
      <c r="AV6" s="21">
        <f t="shared" ref="AV6:BD6" si="6">IF(AV7="",NA(),AV7)</f>
        <v>2.79</v>
      </c>
      <c r="AW6" s="20">
        <f t="shared" si="6"/>
        <v>0</v>
      </c>
      <c r="AX6" s="20">
        <f t="shared" si="6"/>
        <v>0</v>
      </c>
      <c r="AY6" s="20">
        <f t="shared" si="6"/>
        <v>0</v>
      </c>
      <c r="AZ6" s="21">
        <f t="shared" si="6"/>
        <v>44.24</v>
      </c>
      <c r="BA6" s="21">
        <f t="shared" si="6"/>
        <v>43.07</v>
      </c>
      <c r="BB6" s="21">
        <f t="shared" si="6"/>
        <v>45.42</v>
      </c>
      <c r="BC6" s="21">
        <f t="shared" si="6"/>
        <v>50.63</v>
      </c>
      <c r="BD6" s="21">
        <f t="shared" si="6"/>
        <v>46.37</v>
      </c>
      <c r="BE6" s="20" t="str">
        <f>IF(BE7="","",IF(BE7="-","【-】","【"&amp;SUBSTITUTE(TEXT(BE7,"#,##0.00"),"-","△")&amp;"】"))</f>
        <v>【50.90】</v>
      </c>
      <c r="BF6" s="21">
        <f>IF(BF7="",NA(),BF7)</f>
        <v>2478.4299999999998</v>
      </c>
      <c r="BG6" s="21">
        <f t="shared" ref="BG6:BO6" si="7">IF(BG7="",NA(),BG7)</f>
        <v>1483.6</v>
      </c>
      <c r="BH6" s="21">
        <f t="shared" si="7"/>
        <v>657.29</v>
      </c>
      <c r="BI6" s="21">
        <f t="shared" si="7"/>
        <v>90.33</v>
      </c>
      <c r="BJ6" s="20">
        <f t="shared" si="7"/>
        <v>0</v>
      </c>
      <c r="BK6" s="21">
        <f t="shared" si="7"/>
        <v>1258.43</v>
      </c>
      <c r="BL6" s="21">
        <f t="shared" si="7"/>
        <v>1163.75</v>
      </c>
      <c r="BM6" s="21">
        <f t="shared" si="7"/>
        <v>1195.47</v>
      </c>
      <c r="BN6" s="21">
        <f t="shared" si="7"/>
        <v>1168.69</v>
      </c>
      <c r="BO6" s="21">
        <f t="shared" si="7"/>
        <v>1062.58</v>
      </c>
      <c r="BP6" s="20" t="str">
        <f>IF(BP7="","",IF(BP7="-","【-】","【"&amp;SUBSTITUTE(TEXT(BP7,"#,##0.00"),"-","△")&amp;"】"))</f>
        <v>【1,099.15】</v>
      </c>
      <c r="BQ6" s="21">
        <f>IF(BQ7="",NA(),BQ7)</f>
        <v>12.13</v>
      </c>
      <c r="BR6" s="21">
        <f t="shared" ref="BR6:BZ6" si="8">IF(BR7="",NA(),BR7)</f>
        <v>13.93</v>
      </c>
      <c r="BS6" s="21">
        <f t="shared" si="8"/>
        <v>13.54</v>
      </c>
      <c r="BT6" s="21">
        <f t="shared" si="8"/>
        <v>14.7</v>
      </c>
      <c r="BU6" s="21">
        <f t="shared" si="8"/>
        <v>14.85</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872.97</v>
      </c>
      <c r="CC6" s="21">
        <f t="shared" ref="CC6:CK6" si="9">IF(CC7="",NA(),CC7)</f>
        <v>755.13</v>
      </c>
      <c r="CD6" s="21">
        <f t="shared" si="9"/>
        <v>764.92</v>
      </c>
      <c r="CE6" s="21">
        <f t="shared" si="9"/>
        <v>718.56</v>
      </c>
      <c r="CF6" s="21">
        <f t="shared" si="9"/>
        <v>713.46</v>
      </c>
      <c r="CG6" s="21">
        <f t="shared" si="9"/>
        <v>224.88</v>
      </c>
      <c r="CH6" s="21">
        <f t="shared" si="9"/>
        <v>228.64</v>
      </c>
      <c r="CI6" s="21">
        <f t="shared" si="9"/>
        <v>239.46</v>
      </c>
      <c r="CJ6" s="21">
        <f t="shared" si="9"/>
        <v>233.15</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44.79</v>
      </c>
      <c r="CW6" s="20" t="str">
        <f>IF(CW7="","",IF(CW7="-","【-】","【"&amp;SUBSTITUTE(TEXT(CW7,"#,##0.00"),"-","△")&amp;"】"))</f>
        <v>【43.17】</v>
      </c>
      <c r="CX6" s="21">
        <f>IF(CX7="",NA(),CX7)</f>
        <v>97.67</v>
      </c>
      <c r="CY6" s="21">
        <f t="shared" ref="CY6:DG6" si="11">IF(CY7="",NA(),CY7)</f>
        <v>98.32</v>
      </c>
      <c r="CZ6" s="21">
        <f t="shared" si="11"/>
        <v>98.32</v>
      </c>
      <c r="DA6" s="21">
        <f t="shared" si="11"/>
        <v>98.28</v>
      </c>
      <c r="DB6" s="21">
        <f t="shared" si="11"/>
        <v>98.23</v>
      </c>
      <c r="DC6" s="21">
        <f t="shared" si="11"/>
        <v>84.19</v>
      </c>
      <c r="DD6" s="21">
        <f t="shared" si="11"/>
        <v>84.34</v>
      </c>
      <c r="DE6" s="21">
        <f t="shared" si="11"/>
        <v>84.34</v>
      </c>
      <c r="DF6" s="21">
        <f t="shared" si="11"/>
        <v>84.73</v>
      </c>
      <c r="DG6" s="21">
        <f t="shared" si="11"/>
        <v>88.68</v>
      </c>
      <c r="DH6" s="20" t="str">
        <f>IF(DH7="","",IF(DH7="-","【-】","【"&amp;SUBSTITUTE(TEXT(DH7,"#,##0.00"),"-","△")&amp;"】"))</f>
        <v>【86.31】</v>
      </c>
      <c r="DI6" s="21">
        <f>IF(DI7="",NA(),DI7)</f>
        <v>6.73</v>
      </c>
      <c r="DJ6" s="21">
        <f t="shared" ref="DJ6:DR6" si="12">IF(DJ7="",NA(),DJ7)</f>
        <v>10.09</v>
      </c>
      <c r="DK6" s="21">
        <f t="shared" si="12"/>
        <v>14.43</v>
      </c>
      <c r="DL6" s="21">
        <f t="shared" si="12"/>
        <v>18.04</v>
      </c>
      <c r="DM6" s="21">
        <f t="shared" si="12"/>
        <v>21.64</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2">
      <c r="A7" s="14"/>
      <c r="B7" s="23">
        <v>2024</v>
      </c>
      <c r="C7" s="23">
        <v>273015</v>
      </c>
      <c r="D7" s="23">
        <v>46</v>
      </c>
      <c r="E7" s="23">
        <v>17</v>
      </c>
      <c r="F7" s="23">
        <v>4</v>
      </c>
      <c r="G7" s="23">
        <v>0</v>
      </c>
      <c r="H7" s="23" t="s">
        <v>96</v>
      </c>
      <c r="I7" s="23" t="s">
        <v>97</v>
      </c>
      <c r="J7" s="23" t="s">
        <v>98</v>
      </c>
      <c r="K7" s="23" t="s">
        <v>99</v>
      </c>
      <c r="L7" s="23" t="s">
        <v>100</v>
      </c>
      <c r="M7" s="23" t="s">
        <v>101</v>
      </c>
      <c r="N7" s="24" t="s">
        <v>102</v>
      </c>
      <c r="O7" s="24">
        <v>79.3</v>
      </c>
      <c r="P7" s="24">
        <v>0.35</v>
      </c>
      <c r="Q7" s="24">
        <v>100</v>
      </c>
      <c r="R7" s="24">
        <v>2024</v>
      </c>
      <c r="S7" s="24">
        <v>32247</v>
      </c>
      <c r="T7" s="24">
        <v>16.809999999999999</v>
      </c>
      <c r="U7" s="24">
        <v>1918.32</v>
      </c>
      <c r="V7" s="24">
        <v>113</v>
      </c>
      <c r="W7" s="24">
        <v>0.08</v>
      </c>
      <c r="X7" s="24">
        <v>1412.5</v>
      </c>
      <c r="Y7" s="24">
        <v>100</v>
      </c>
      <c r="Z7" s="24">
        <v>102.32</v>
      </c>
      <c r="AA7" s="24">
        <v>100</v>
      </c>
      <c r="AB7" s="24">
        <v>100</v>
      </c>
      <c r="AC7" s="24">
        <v>100</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29.72</v>
      </c>
      <c r="AV7" s="24">
        <v>2.79</v>
      </c>
      <c r="AW7" s="24">
        <v>0</v>
      </c>
      <c r="AX7" s="24">
        <v>0</v>
      </c>
      <c r="AY7" s="24">
        <v>0</v>
      </c>
      <c r="AZ7" s="24">
        <v>44.24</v>
      </c>
      <c r="BA7" s="24">
        <v>43.07</v>
      </c>
      <c r="BB7" s="24">
        <v>45.42</v>
      </c>
      <c r="BC7" s="24">
        <v>50.63</v>
      </c>
      <c r="BD7" s="24">
        <v>46.37</v>
      </c>
      <c r="BE7" s="24">
        <v>50.9</v>
      </c>
      <c r="BF7" s="24">
        <v>2478.4299999999998</v>
      </c>
      <c r="BG7" s="24">
        <v>1483.6</v>
      </c>
      <c r="BH7" s="24">
        <v>657.29</v>
      </c>
      <c r="BI7" s="24">
        <v>90.33</v>
      </c>
      <c r="BJ7" s="24">
        <v>0</v>
      </c>
      <c r="BK7" s="24">
        <v>1258.43</v>
      </c>
      <c r="BL7" s="24">
        <v>1163.75</v>
      </c>
      <c r="BM7" s="24">
        <v>1195.47</v>
      </c>
      <c r="BN7" s="24">
        <v>1168.69</v>
      </c>
      <c r="BO7" s="24">
        <v>1062.58</v>
      </c>
      <c r="BP7" s="24">
        <v>1099.1500000000001</v>
      </c>
      <c r="BQ7" s="24">
        <v>12.13</v>
      </c>
      <c r="BR7" s="24">
        <v>13.93</v>
      </c>
      <c r="BS7" s="24">
        <v>13.54</v>
      </c>
      <c r="BT7" s="24">
        <v>14.7</v>
      </c>
      <c r="BU7" s="24">
        <v>14.85</v>
      </c>
      <c r="BV7" s="24">
        <v>73.36</v>
      </c>
      <c r="BW7" s="24">
        <v>72.599999999999994</v>
      </c>
      <c r="BX7" s="24">
        <v>69.430000000000007</v>
      </c>
      <c r="BY7" s="24">
        <v>70.709999999999994</v>
      </c>
      <c r="BZ7" s="24">
        <v>80.36</v>
      </c>
      <c r="CA7" s="24">
        <v>72.92</v>
      </c>
      <c r="CB7" s="24">
        <v>872.97</v>
      </c>
      <c r="CC7" s="24">
        <v>755.13</v>
      </c>
      <c r="CD7" s="24">
        <v>764.92</v>
      </c>
      <c r="CE7" s="24">
        <v>718.56</v>
      </c>
      <c r="CF7" s="24">
        <v>713.46</v>
      </c>
      <c r="CG7" s="24">
        <v>224.88</v>
      </c>
      <c r="CH7" s="24">
        <v>228.64</v>
      </c>
      <c r="CI7" s="24">
        <v>239.46</v>
      </c>
      <c r="CJ7" s="24">
        <v>233.15</v>
      </c>
      <c r="CK7" s="24">
        <v>201.33</v>
      </c>
      <c r="CL7" s="24">
        <v>225.78</v>
      </c>
      <c r="CM7" s="24" t="s">
        <v>102</v>
      </c>
      <c r="CN7" s="24" t="s">
        <v>102</v>
      </c>
      <c r="CO7" s="24" t="s">
        <v>102</v>
      </c>
      <c r="CP7" s="24" t="s">
        <v>102</v>
      </c>
      <c r="CQ7" s="24" t="s">
        <v>102</v>
      </c>
      <c r="CR7" s="24">
        <v>42.4</v>
      </c>
      <c r="CS7" s="24">
        <v>42.28</v>
      </c>
      <c r="CT7" s="24">
        <v>41.06</v>
      </c>
      <c r="CU7" s="24">
        <v>42.09</v>
      </c>
      <c r="CV7" s="24">
        <v>44.79</v>
      </c>
      <c r="CW7" s="24">
        <v>43.17</v>
      </c>
      <c r="CX7" s="24">
        <v>97.67</v>
      </c>
      <c r="CY7" s="24">
        <v>98.32</v>
      </c>
      <c r="CZ7" s="24">
        <v>98.32</v>
      </c>
      <c r="DA7" s="24">
        <v>98.28</v>
      </c>
      <c r="DB7" s="24">
        <v>98.23</v>
      </c>
      <c r="DC7" s="24">
        <v>84.19</v>
      </c>
      <c r="DD7" s="24">
        <v>84.34</v>
      </c>
      <c r="DE7" s="24">
        <v>84.34</v>
      </c>
      <c r="DF7" s="24">
        <v>84.73</v>
      </c>
      <c r="DG7" s="24">
        <v>88.68</v>
      </c>
      <c r="DH7" s="24">
        <v>86.31</v>
      </c>
      <c r="DI7" s="24">
        <v>6.73</v>
      </c>
      <c r="DJ7" s="24">
        <v>10.09</v>
      </c>
      <c r="DK7" s="24">
        <v>14.43</v>
      </c>
      <c r="DL7" s="24">
        <v>18.04</v>
      </c>
      <c r="DM7" s="24">
        <v>21.64</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俊彦</dc:creator>
  <cp:lastModifiedBy>下江　麗恵</cp:lastModifiedBy>
  <dcterms:created xsi:type="dcterms:W3CDTF">2026-02-18T00:00:24Z</dcterms:created>
  <dcterms:modified xsi:type="dcterms:W3CDTF">2026-02-18T06:29:38Z</dcterms:modified>
</cp:coreProperties>
</file>