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6F4652C-691A-4A40-AF70-0D86407A3CFB}" xr6:coauthVersionLast="47" xr6:coauthVersionMax="47" xr10:uidLastSave="{00000000-0000-0000-0000-000000000000}"/>
  <workbookProtection workbookAlgorithmName="SHA-512" workbookHashValue="2XuhazJVOgScMIbOafmiS7fdvJX2lN6KPgW3jKo0RUvA1tMotchvfYbhPOzBF/nlGDdmf2Ape7epT0Bj0uXreQ==" workbookSaltValue="2hClHcpGbLUfalUaKD4/W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I10" i="4"/>
  <c r="AL8" i="4"/>
</calcChain>
</file>

<file path=xl/sharedStrings.xml><?xml version="1.0" encoding="utf-8"?>
<sst xmlns="http://schemas.openxmlformats.org/spreadsheetml/2006/main" count="235" uniqueCount="116">
  <si>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</si>
  <si>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</si>
  <si>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</si>
  <si>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</si>
  <si>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</si>
  <si>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</si>
  <si>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</si>
  <si>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</si>
  <si>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</si>
  <si>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</si>
  <si>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</si>
  <si>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</si>
  <si>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</si>
  <si>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</si>
  <si>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</si>
  <si>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</si>
  <si>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</si>
  <si>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</si>
  <si>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</si>
  <si>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</si>
  <si>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</si>
  <si>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</si>
  <si>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</si>
  <si>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</si>
  <si>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</si>
  <si>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</si>
  <si>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</si>
  <si>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</si>
  <si>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</si>
  <si>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</si>
  <si>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</si>
  <si>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</si>
  <si>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</si>
  <si>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</si>
  <si>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</si>
  <si>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</si>
  <si>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</si>
  <si>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</si>
  <si>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</si>
  <si>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</si>
  <si>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</si>
  <si>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</si>
  <si>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</si>
  <si>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</si>
  <si>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</si>
  <si>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</si>
  <si>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</si>
  <si>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</si>
  <si>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</si>
  <si>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</si>
  <si>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</si>
  <si>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</si>
  <si>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</si>
  <si>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</si>
  <si>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</si>
  <si>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</si>
  <si>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</si>
  <si>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</si>
  <si>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</si>
  <si>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</si>
  <si>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</si>
  <si>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</si>
  <si>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</si>
  <si>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</si>
  <si>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</si>
  <si>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</si>
  <si>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</si>
  <si>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</si>
  <si>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</si>
  <si>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</si>
  <si>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</si>
  <si>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</si>
  <si>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</si>
  <si>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</si>
  <si>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</si>
  <si>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</si>
  <si>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</si>
  <si>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</si>
  <si>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</si>
  <si>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</si>
  <si>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</si>
  <si>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</si>
  <si>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</si>
  <si>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</si>
  <si>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</si>
  <si>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</si>
  <si>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</si>
  <si>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</si>
  <si>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</si>
  <si>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</si>
  <si>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</si>
  <si>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</si>
  <si>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</si>
  <si>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</si>
  <si>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</si>
  <si>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</si>
  <si>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四條畷市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</si>
  <si>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</si>
  <si>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</si>
  <si>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</si>
  <si>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</si>
  <si>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</si>
  <si>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</si>
  <si>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</si>
  <si>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</si>
  <si>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</si>
  <si>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</si>
  <si>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</si>
  <si>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</si>
  <si>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</si>
  <si>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</si>
  <si>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</si>
  <si>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</si>
  <si>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人口減少により、年々使用料は減少傾向にあり、今後も減少傾向が見込まれる中で、今後の改築更新、また、近年の物価高騰など経営環境の変化に対応できる財源の確保が急務である。
　加えて、企業債償還が経営を圧迫する厳しい経営状況が続く。
　上記の経営環境を踏まえ、健全経営を維持するため、令和3年度に単独処理場の廃止、単独処理区の流域下水道への編入を完了させスケールメリットを享受する体制を整えた。
　さらに、今後の適正な施設維持管理、改築更新を進めるため令和5年度策定のストックマネジメント計画に基づく施設管理を進めるとともに、第三者機関である経営審議会を設置し、将来的に持続可能な経営基盤の構築に向けた経営戦略の改定について審議し、その中で料金水準の見直し、経営の見える化など健全経営を継続できる経営体質の改善に取り組む。
</t>
    <rPh sb="3" eb="5">
      <t>ゲンショウ</t>
    </rPh>
    <rPh sb="9" eb="11">
      <t>ネンネン</t>
    </rPh>
    <rPh sb="11" eb="14">
      <t>シヨウリョウ</t>
    </rPh>
    <rPh sb="15" eb="17">
      <t>ゲンショウ</t>
    </rPh>
    <rPh sb="17" eb="19">
      <t>ケイコウ</t>
    </rPh>
    <rPh sb="26" eb="28">
      <t>ゲンショウ</t>
    </rPh>
    <rPh sb="28" eb="30">
      <t>ケイコウ</t>
    </rPh>
    <rPh sb="31" eb="33">
      <t>ミコ</t>
    </rPh>
    <rPh sb="36" eb="37">
      <t>ナカ</t>
    </rPh>
    <rPh sb="39" eb="41">
      <t>コンゴ</t>
    </rPh>
    <rPh sb="42" eb="46">
      <t>カイチクコウシン</t>
    </rPh>
    <rPh sb="50" eb="52">
      <t>キンネン</t>
    </rPh>
    <rPh sb="53" eb="55">
      <t>ブッカ</t>
    </rPh>
    <rPh sb="55" eb="57">
      <t>コウトウ</t>
    </rPh>
    <rPh sb="59" eb="61">
      <t>ケイエイ</t>
    </rPh>
    <rPh sb="61" eb="63">
      <t>カンキョウ</t>
    </rPh>
    <rPh sb="64" eb="66">
      <t>ヘンカ</t>
    </rPh>
    <rPh sb="67" eb="69">
      <t>タイオウ</t>
    </rPh>
    <rPh sb="72" eb="74">
      <t>ザイゲン</t>
    </rPh>
    <rPh sb="75" eb="77">
      <t>カクホ</t>
    </rPh>
    <rPh sb="86" eb="87">
      <t>クワ</t>
    </rPh>
    <rPh sb="90" eb="93">
      <t>キギョウサイ</t>
    </rPh>
    <rPh sb="96" eb="98">
      <t>ケイエイ</t>
    </rPh>
    <rPh sb="99" eb="101">
      <t>アッパク</t>
    </rPh>
    <rPh sb="116" eb="118">
      <t>ジョウキ</t>
    </rPh>
    <rPh sb="119" eb="121">
      <t>ケイエイ</t>
    </rPh>
    <rPh sb="121" eb="123">
      <t>カンキョウ</t>
    </rPh>
    <rPh sb="124" eb="125">
      <t>フ</t>
    </rPh>
    <rPh sb="128" eb="130">
      <t>ケンゼン</t>
    </rPh>
    <rPh sb="130" eb="132">
      <t>ケイエイ</t>
    </rPh>
    <rPh sb="133" eb="135">
      <t>イジ</t>
    </rPh>
    <rPh sb="140" eb="142">
      <t>レイワ</t>
    </rPh>
    <rPh sb="143" eb="145">
      <t>ネンド</t>
    </rPh>
    <rPh sb="146" eb="151">
      <t>タンドクショリジョウ</t>
    </rPh>
    <rPh sb="152" eb="154">
      <t>ハイシ</t>
    </rPh>
    <rPh sb="155" eb="157">
      <t>タンドク</t>
    </rPh>
    <rPh sb="168" eb="170">
      <t>ヘンニュウ</t>
    </rPh>
    <rPh sb="171" eb="173">
      <t>カンリョウ</t>
    </rPh>
    <rPh sb="184" eb="186">
      <t>キョウジュ</t>
    </rPh>
    <rPh sb="188" eb="190">
      <t>タイセイ</t>
    </rPh>
    <rPh sb="191" eb="192">
      <t>トトノ</t>
    </rPh>
    <rPh sb="201" eb="203">
      <t>コンゴ</t>
    </rPh>
    <rPh sb="204" eb="206">
      <t>テキセイ</t>
    </rPh>
    <rPh sb="207" eb="209">
      <t>シセツ</t>
    </rPh>
    <rPh sb="209" eb="213">
      <t>イジカンリ</t>
    </rPh>
    <rPh sb="214" eb="216">
      <t>カイチク</t>
    </rPh>
    <rPh sb="216" eb="218">
      <t>コウシン</t>
    </rPh>
    <rPh sb="219" eb="220">
      <t>スス</t>
    </rPh>
    <rPh sb="224" eb="226">
      <t>レイワ</t>
    </rPh>
    <rPh sb="227" eb="229">
      <t>ネンド</t>
    </rPh>
    <rPh sb="229" eb="231">
      <t>サクテイ</t>
    </rPh>
    <rPh sb="245" eb="246">
      <t>モト</t>
    </rPh>
    <rPh sb="248" eb="250">
      <t>シセツ</t>
    </rPh>
    <rPh sb="250" eb="252">
      <t>カンリ</t>
    </rPh>
    <rPh sb="253" eb="254">
      <t>スス</t>
    </rPh>
    <rPh sb="261" eb="264">
      <t>ダイサンシャ</t>
    </rPh>
    <rPh sb="264" eb="266">
      <t>キカン</t>
    </rPh>
    <rPh sb="269" eb="271">
      <t>ケイエイ</t>
    </rPh>
    <rPh sb="271" eb="274">
      <t>シンギカイ</t>
    </rPh>
    <rPh sb="275" eb="277">
      <t>セッチ</t>
    </rPh>
    <rPh sb="279" eb="282">
      <t>ショウライテキ</t>
    </rPh>
    <rPh sb="283" eb="285">
      <t>ジゾク</t>
    </rPh>
    <rPh sb="285" eb="287">
      <t>カノウ</t>
    </rPh>
    <rPh sb="288" eb="290">
      <t>ケイエイ</t>
    </rPh>
    <rPh sb="290" eb="292">
      <t>キバン</t>
    </rPh>
    <rPh sb="293" eb="295">
      <t>コウチク</t>
    </rPh>
    <rPh sb="296" eb="297">
      <t>ム</t>
    </rPh>
    <rPh sb="299" eb="301">
      <t>ケイエイ</t>
    </rPh>
    <rPh sb="301" eb="303">
      <t>センリャク</t>
    </rPh>
    <rPh sb="304" eb="306">
      <t>カイテイ</t>
    </rPh>
    <rPh sb="310" eb="312">
      <t>シンギ</t>
    </rPh>
    <rPh sb="316" eb="317">
      <t>ナカ</t>
    </rPh>
    <rPh sb="318" eb="320">
      <t>リョウキン</t>
    </rPh>
    <rPh sb="320" eb="322">
      <t>スイジュン</t>
    </rPh>
    <rPh sb="323" eb="325">
      <t>ミナオ</t>
    </rPh>
    <rPh sb="327" eb="329">
      <t>ケイエイ</t>
    </rPh>
    <rPh sb="330" eb="331">
      <t>ミ</t>
    </rPh>
    <rPh sb="333" eb="334">
      <t>カ</t>
    </rPh>
    <phoneticPr fontId="4"/>
  </si>
  <si>
    <t>　⑤経費回収率は、昨年度比8.45ポイント減となったが、全国平均、類似団体平均値を上回っている。また、⑥汚水処理原価は昨年度と比べ9.43円増加したが、127.62円と類似団体平均値、全国平均を下回る現状にある。しかしながら、令和2年度から令和4年度の経費回収率、汚水処理原価の数値悪化が顕著であるため、引き続き今後の経営状況に注視が必要。
　④企業債残高対事業規模比率は、一般会計負担金の見直しを行った結果、数値が好転した。企業債残高も年々減少傾向ではあるが、経営を圧迫している現状は変わらない。
　経営の収支バランスを示す①経常収支比率は、102.88%で昨年比で0.98ポイント減、類似団体平均値を6.65ポイント下回る水準となった。指標悪化の主な原因は、収入面での下水道使用料の減少に加え、物価高騰に伴う維持管理費、主に流域下水道負担金の増額に伴う支出の増加によるもの。
　なお、③流動比率が前年比15.43ポイント増加しているのは、流域下水道維持管理負担金の返還金が増加したためである。
　また、⑦施設利用率は、令和3年度に市の単独処理場を全て廃止し、流域下水道の処理施設にて全量を処理することとなったため数値なし。</t>
    <rPh sb="21" eb="22">
      <t>ゲン</t>
    </rPh>
    <rPh sb="70" eb="72">
      <t>ゾウカ</t>
    </rPh>
    <rPh sb="113" eb="115">
      <t>レイワ</t>
    </rPh>
    <rPh sb="116" eb="118">
      <t>ネンド</t>
    </rPh>
    <rPh sb="120" eb="122">
      <t>レイワ</t>
    </rPh>
    <rPh sb="123" eb="125">
      <t>ネンド</t>
    </rPh>
    <rPh sb="126" eb="128">
      <t>ケイヒ</t>
    </rPh>
    <rPh sb="128" eb="131">
      <t>カイシュウリツ</t>
    </rPh>
    <rPh sb="132" eb="138">
      <t>オスイショリゲンカ</t>
    </rPh>
    <rPh sb="139" eb="141">
      <t>スウチ</t>
    </rPh>
    <rPh sb="141" eb="143">
      <t>アッカ</t>
    </rPh>
    <rPh sb="144" eb="146">
      <t>ケンチョ</t>
    </rPh>
    <rPh sb="152" eb="153">
      <t>ヒ</t>
    </rPh>
    <rPh sb="154" eb="155">
      <t>ツヅ</t>
    </rPh>
    <rPh sb="156" eb="158">
      <t>コンゴ</t>
    </rPh>
    <rPh sb="159" eb="161">
      <t>ケイエイ</t>
    </rPh>
    <rPh sb="161" eb="163">
      <t>ジョウキョウ</t>
    </rPh>
    <rPh sb="164" eb="166">
      <t>チュウシ</t>
    </rPh>
    <rPh sb="167" eb="169">
      <t>ヒツヨウ</t>
    </rPh>
    <rPh sb="187" eb="194">
      <t>イッパンカイケイフタンキン</t>
    </rPh>
    <rPh sb="195" eb="197">
      <t>ミナオ</t>
    </rPh>
    <rPh sb="199" eb="200">
      <t>オコナ</t>
    </rPh>
    <rPh sb="202" eb="204">
      <t>ケッカ</t>
    </rPh>
    <rPh sb="205" eb="207">
      <t>スウチ</t>
    </rPh>
    <rPh sb="208" eb="210">
      <t>コウテン</t>
    </rPh>
    <rPh sb="213" eb="218">
      <t>キギョウサイザンダカ</t>
    </rPh>
    <rPh sb="219" eb="225">
      <t>ネンネンゲンショウケイコウ</t>
    </rPh>
    <rPh sb="240" eb="242">
      <t>ゲンジョウ</t>
    </rPh>
    <rPh sb="243" eb="244">
      <t>カ</t>
    </rPh>
    <rPh sb="251" eb="253">
      <t>ケイエイ</t>
    </rPh>
    <rPh sb="254" eb="256">
      <t>シュウシ</t>
    </rPh>
    <rPh sb="261" eb="262">
      <t>シメ</t>
    </rPh>
    <rPh sb="292" eb="293">
      <t>ゲン</t>
    </rPh>
    <rPh sb="310" eb="311">
      <t>シタ</t>
    </rPh>
    <rPh sb="320" eb="324">
      <t>シヒョウアッカ</t>
    </rPh>
    <rPh sb="325" eb="326">
      <t>オモ</t>
    </rPh>
    <rPh sb="327" eb="329">
      <t>ゲンイン</t>
    </rPh>
    <rPh sb="331" eb="334">
      <t>シュウニュウメン</t>
    </rPh>
    <rPh sb="336" eb="342">
      <t>ゲスイドウシヨウリョウ</t>
    </rPh>
    <rPh sb="343" eb="345">
      <t>ゲンショウ</t>
    </rPh>
    <rPh sb="346" eb="347">
      <t>クワ</t>
    </rPh>
    <rPh sb="349" eb="351">
      <t>ブッカ</t>
    </rPh>
    <rPh sb="351" eb="353">
      <t>コウトウ</t>
    </rPh>
    <rPh sb="354" eb="355">
      <t>トモナ</t>
    </rPh>
    <rPh sb="356" eb="361">
      <t>イジカンリヒ</t>
    </rPh>
    <rPh sb="362" eb="363">
      <t>オモ</t>
    </rPh>
    <rPh sb="364" eb="366">
      <t>リュウイキ</t>
    </rPh>
    <rPh sb="366" eb="369">
      <t>ゲスイドウ</t>
    </rPh>
    <rPh sb="369" eb="372">
      <t>フタンキン</t>
    </rPh>
    <rPh sb="373" eb="375">
      <t>ゾウガク</t>
    </rPh>
    <rPh sb="376" eb="377">
      <t>トモナ</t>
    </rPh>
    <rPh sb="378" eb="380">
      <t>シシュツ</t>
    </rPh>
    <rPh sb="381" eb="383">
      <t>ゾウカ</t>
    </rPh>
    <rPh sb="421" eb="423">
      <t>リュウイキ</t>
    </rPh>
    <rPh sb="423" eb="426">
      <t>ゲスイドウ</t>
    </rPh>
    <rPh sb="426" eb="428">
      <t>イジ</t>
    </rPh>
    <rPh sb="428" eb="430">
      <t>カンリ</t>
    </rPh>
    <rPh sb="430" eb="432">
      <t>フタン</t>
    </rPh>
    <rPh sb="432" eb="433">
      <t>キン</t>
    </rPh>
    <rPh sb="434" eb="437">
      <t>ヘンカンキン</t>
    </rPh>
    <rPh sb="438" eb="440">
      <t>ゾウカ</t>
    </rPh>
    <rPh sb="461" eb="463">
      <t>レイワ</t>
    </rPh>
    <rPh sb="467" eb="468">
      <t>シ</t>
    </rPh>
    <rPh sb="475" eb="476">
      <t>スベ</t>
    </rPh>
    <rPh sb="481" eb="483">
      <t>リュウイキ</t>
    </rPh>
    <rPh sb="483" eb="486">
      <t>ゲスイドウ</t>
    </rPh>
    <rPh sb="487" eb="491">
      <t>ショリシセツ</t>
    </rPh>
    <rPh sb="493" eb="495">
      <t>ゼンリョウ</t>
    </rPh>
    <rPh sb="496" eb="498">
      <t>ショリ</t>
    </rPh>
    <rPh sb="508" eb="510">
      <t>スウチ</t>
    </rPh>
    <phoneticPr fontId="4"/>
  </si>
  <si>
    <t>　②管渠老朽化率が0%、③管渠改善率は0%であるのは公共下水道の供用開始が昭和61年度であり、耐用年数50年を経過した管渠はなく大部分を平成3年度以降に整備したことから、比較的新しい管渠が多くを占めるためである。
　ただし、40年以上経過している管渠もあるため、令和3年度に老朽化の著しい管渠について改築を行った。今後も点検を進めながら、劣化が著しく、緊急性の高いものについて優先順位を付けながら改築・更新を進めていく。
　一方、管渠以外のポンプ場については、更新時期を迎え老朽化が進んでいるため、耐震化も含めた部分更新を進めているところである。</t>
    <rPh sb="55" eb="57">
      <t>ケイカ</t>
    </rPh>
    <rPh sb="59" eb="61">
      <t>カンキョ</t>
    </rPh>
    <rPh sb="76" eb="78">
      <t>セイビ</t>
    </rPh>
    <rPh sb="131" eb="133">
      <t>レイワ</t>
    </rPh>
    <rPh sb="134" eb="136">
      <t>ネンド</t>
    </rPh>
    <rPh sb="137" eb="140">
      <t>ロウキュウカ</t>
    </rPh>
    <rPh sb="141" eb="142">
      <t>イチジル</t>
    </rPh>
    <rPh sb="144" eb="146">
      <t>カンキョ</t>
    </rPh>
    <rPh sb="150" eb="152">
      <t>カイチク</t>
    </rPh>
    <rPh sb="153" eb="154">
      <t>オコナ</t>
    </rPh>
    <rPh sb="157" eb="159">
      <t>コンゴ</t>
    </rPh>
    <rPh sb="160" eb="162">
      <t>テンケン</t>
    </rPh>
    <rPh sb="163" eb="164">
      <t>スス</t>
    </rPh>
    <rPh sb="169" eb="171">
      <t>レッカ</t>
    </rPh>
    <rPh sb="172" eb="173">
      <t>イチジル</t>
    </rPh>
    <rPh sb="176" eb="179">
      <t>キンキュウセイ</t>
    </rPh>
    <rPh sb="180" eb="181">
      <t>タカ</t>
    </rPh>
    <rPh sb="188" eb="192">
      <t>ユウセンジュンイ</t>
    </rPh>
    <rPh sb="193" eb="194">
      <t>ツ</t>
    </rPh>
    <rPh sb="198" eb="200">
      <t>カイチク</t>
    </rPh>
    <rPh sb="201" eb="203">
      <t>コウシン</t>
    </rPh>
    <rPh sb="204" eb="205">
      <t>スス</t>
    </rPh>
    <rPh sb="237" eb="240">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</si>
</sst>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4.91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87-482A-8A9D-4E5B8387DE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AB87-482A-8A9D-4E5B8387DE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44.64</c:v>
                </c:pt>
                <c:pt idx="1">
                  <c:v>0</c:v>
                </c:pt>
                <c:pt idx="2">
                  <c:v>0</c:v>
                </c:pt>
                <c:pt idx="3">
                  <c:v>0</c:v>
                </c:pt>
                <c:pt idx="4">
                  <c:v>0</c:v>
                </c:pt>
              </c:numCache>
            </c:numRef>
          </c:val>
          <c:extLst>
            <c:ext xmlns:c16="http://schemas.microsoft.com/office/drawing/2014/chart" uri="{C3380CC4-5D6E-409C-BE32-E72D297353CC}">
              <c16:uniqueId val="{00000000-C3C2-4044-BB40-DE66A2664D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C3C2-4044-BB40-DE66A2664D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c:v>
                </c:pt>
                <c:pt idx="1">
                  <c:v>98.99</c:v>
                </c:pt>
                <c:pt idx="2">
                  <c:v>99.06</c:v>
                </c:pt>
                <c:pt idx="3">
                  <c:v>99.17</c:v>
                </c:pt>
                <c:pt idx="4">
                  <c:v>99.22</c:v>
                </c:pt>
              </c:numCache>
            </c:numRef>
          </c:val>
          <c:extLst>
            <c:ext xmlns:c16="http://schemas.microsoft.com/office/drawing/2014/chart" uri="{C3380CC4-5D6E-409C-BE32-E72D297353CC}">
              <c16:uniqueId val="{00000000-2B77-4205-B233-326370C393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2B77-4205-B233-326370C393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110.88</c:v>
                </c:pt>
                <c:pt idx="1">
                  <c:v>107.39</c:v>
                </c:pt>
                <c:pt idx="2">
                  <c:v>106.01</c:v>
                </c:pt>
                <c:pt idx="3">
                  <c:v>103.86</c:v>
                </c:pt>
                <c:pt idx="4">
                  <c:v>102.88</c:v>
                </c:pt>
              </c:numCache>
            </c:numRef>
          </c:val>
          <c:extLst>
            <c:ext xmlns:c16="http://schemas.microsoft.com/office/drawing/2014/chart" uri="{C3380CC4-5D6E-409C-BE32-E72D297353CC}">
              <c16:uniqueId val="{00000000-CBAA-4D36-8C5B-7E6D5CC76E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CBAA-4D36-8C5B-7E6D5CC76E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31.17</c:v>
                </c:pt>
                <c:pt idx="1">
                  <c:v>32.42</c:v>
                </c:pt>
                <c:pt idx="2">
                  <c:v>34.56</c:v>
                </c:pt>
                <c:pt idx="3">
                  <c:v>37.18</c:v>
                </c:pt>
                <c:pt idx="4">
                  <c:v>39.79</c:v>
                </c:pt>
              </c:numCache>
            </c:numRef>
          </c:val>
          <c:extLst>
            <c:ext xmlns:c16="http://schemas.microsoft.com/office/drawing/2014/chart" uri="{C3380CC4-5D6E-409C-BE32-E72D297353CC}">
              <c16:uniqueId val="{00000000-D79A-47F1-99A2-64FE79C291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D79A-47F1-99A2-64FE79C291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6D-46CB-BB6E-43967598C3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536D-46CB-BB6E-43967598C3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69-4CDD-93F2-3D2C28AF97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BB69-4CDD-93F2-3D2C28AF97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43.56</c:v>
                </c:pt>
                <c:pt idx="1">
                  <c:v>48.06</c:v>
                </c:pt>
                <c:pt idx="2">
                  <c:v>44.46</c:v>
                </c:pt>
                <c:pt idx="3">
                  <c:v>37.65</c:v>
                </c:pt>
                <c:pt idx="4">
                  <c:v>53.08</c:v>
                </c:pt>
              </c:numCache>
            </c:numRef>
          </c:val>
          <c:extLst>
            <c:ext xmlns:c16="http://schemas.microsoft.com/office/drawing/2014/chart" uri="{C3380CC4-5D6E-409C-BE32-E72D297353CC}">
              <c16:uniqueId val="{00000000-179C-4768-B4D4-93EC1B53FB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179C-4768-B4D4-93EC1B53FB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872.22</c:v>
                </c:pt>
                <c:pt idx="1">
                  <c:v>903.44</c:v>
                </c:pt>
                <c:pt idx="2">
                  <c:v>867.45</c:v>
                </c:pt>
                <c:pt idx="3">
                  <c:v>825.82</c:v>
                </c:pt>
                <c:pt idx="4">
                  <c:v>687.92</c:v>
                </c:pt>
              </c:numCache>
            </c:numRef>
          </c:val>
          <c:extLst>
            <c:ext xmlns:c16="http://schemas.microsoft.com/office/drawing/2014/chart" uri="{C3380CC4-5D6E-409C-BE32-E72D297353CC}">
              <c16:uniqueId val="{00000000-4B38-4CB8-BB93-B771FB43B4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4B38-4CB8-BB93-B771FB43B4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133.79</c:v>
                </c:pt>
                <c:pt idx="1">
                  <c:v>122.26</c:v>
                </c:pt>
                <c:pt idx="2">
                  <c:v>101.42</c:v>
                </c:pt>
                <c:pt idx="3">
                  <c:v>107.99</c:v>
                </c:pt>
                <c:pt idx="4">
                  <c:v>99.54</c:v>
                </c:pt>
              </c:numCache>
            </c:numRef>
          </c:val>
          <c:extLst>
            <c:ext xmlns:c16="http://schemas.microsoft.com/office/drawing/2014/chart" uri="{C3380CC4-5D6E-409C-BE32-E72D297353CC}">
              <c16:uniqueId val="{00000000-CC88-45BC-A329-3BD19E5804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CC88-45BC-A329-3BD19E5804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95.91</c:v>
                </c:pt>
                <c:pt idx="1">
                  <c:v>104.28</c:v>
                </c:pt>
                <c:pt idx="2">
                  <c:v>125.54</c:v>
                </c:pt>
                <c:pt idx="3">
                  <c:v>118.19</c:v>
                </c:pt>
                <c:pt idx="4">
                  <c:v>127.62</c:v>
                </c:pt>
              </c:numCache>
            </c:numRef>
          </c:val>
          <c:extLst>
            <c:ext xmlns:c16="http://schemas.microsoft.com/office/drawing/2014/chart" uri="{C3380CC4-5D6E-409C-BE32-E72D297353CC}">
              <c16:uniqueId val="{00000000-5B71-488E-A2A0-D9181CB3F1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5B71-488E-A2A0-D9181CB3F1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大阪府　四條畷市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Bb1</v>
      </c>
      <c r="X8" s="58"/>
      <c r="Y8" s="58"/>
      <c r="Z8" s="58"/>
      <c r="AA8" s="58"/>
      <c r="AB8" s="58"/>
      <c r="AC8" s="58"/>
      <c r="AD8" s="59" t="str">
        <f>データ!$M$6</f>
        <v>非設置</v>
      </c>
      <c r="AE8" s="59"/>
      <c r="AF8" s="59"/>
      <c r="AG8" s="59"/>
      <c r="AH8" s="59"/>
      <c r="AI8" s="59"/>
      <c r="AJ8" s="59"/>
      <c r="AK8" s="3"/>
      <c r="AL8" s="39">
        <f>データ!S6</f>
        <v>53749</v>
      </c>
      <c r="AM8" s="39"/>
      <c r="AN8" s="39"/>
      <c r="AO8" s="39"/>
      <c r="AP8" s="39"/>
      <c r="AQ8" s="39"/>
      <c r="AR8" s="39"/>
      <c r="AS8" s="39"/>
      <c r="AT8" s="38">
        <f>データ!T6</f>
        <v>18.690000000000001</v>
      </c>
      <c r="AU8" s="38"/>
      <c r="AV8" s="38"/>
      <c r="AW8" s="38"/>
      <c r="AX8" s="38"/>
      <c r="AY8" s="38"/>
      <c r="AZ8" s="38"/>
      <c r="BA8" s="38"/>
      <c r="BB8" s="38">
        <f>データ!U6</f>
        <v>2875.82</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59.82</v>
      </c>
      <c r="J10" s="38"/>
      <c r="K10" s="38"/>
      <c r="L10" s="38"/>
      <c r="M10" s="38"/>
      <c r="N10" s="38"/>
      <c r="O10" s="38"/>
      <c r="P10" s="38">
        <f>データ!P6</f>
        <v>98.12</v>
      </c>
      <c r="Q10" s="38"/>
      <c r="R10" s="38"/>
      <c r="S10" s="38"/>
      <c r="T10" s="38"/>
      <c r="U10" s="38"/>
      <c r="V10" s="38"/>
      <c r="W10" s="38">
        <f>データ!Q6</f>
        <v>71.72</v>
      </c>
      <c r="X10" s="38"/>
      <c r="Y10" s="38"/>
      <c r="Z10" s="38"/>
      <c r="AA10" s="38"/>
      <c r="AB10" s="38"/>
      <c r="AC10" s="38"/>
      <c r="AD10" s="39">
        <f>データ!R6</f>
        <v>2206</v>
      </c>
      <c r="AE10" s="39"/>
      <c r="AF10" s="39"/>
      <c r="AG10" s="39"/>
      <c r="AH10" s="39"/>
      <c r="AI10" s="39"/>
      <c r="AJ10" s="39"/>
      <c r="AK10" s="2"/>
      <c r="AL10" s="39">
        <f>データ!V6</f>
        <v>52667</v>
      </c>
      <c r="AM10" s="39"/>
      <c r="AN10" s="39"/>
      <c r="AO10" s="39"/>
      <c r="AP10" s="39"/>
      <c r="AQ10" s="39"/>
      <c r="AR10" s="39"/>
      <c r="AS10" s="39"/>
      <c r="AT10" s="38">
        <f>データ!W6</f>
        <v>5.95</v>
      </c>
      <c r="AU10" s="38"/>
      <c r="AV10" s="38"/>
      <c r="AW10" s="38"/>
      <c r="AX10" s="38"/>
      <c r="AY10" s="38"/>
      <c r="AZ10" s="38"/>
      <c r="BA10" s="38"/>
      <c r="BB10" s="38">
        <f>データ!X6</f>
        <v>8851.6</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115</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5"/>
      <c r="BM60" s="86"/>
      <c r="BN60" s="86"/>
      <c r="BO60" s="86"/>
      <c r="BP60" s="86"/>
      <c r="BQ60" s="86"/>
      <c r="BR60" s="86"/>
      <c r="BS60" s="86"/>
      <c r="BT60" s="86"/>
      <c r="BU60" s="86"/>
      <c r="BV60" s="86"/>
      <c r="BW60" s="86"/>
      <c r="BX60" s="86"/>
      <c r="BY60" s="86"/>
      <c r="BZ60" s="87"/>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GA0FkqO4k1LgIexgM3pz0FyhAUu8paleuz1q2UAb9Y5yZTqAH/zYZ2doKE7XMR6oLUd4n4+nWtiH49eC5BApQ==" saltValue="3BZp6mZLSDsvD12Fe8c8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272299</v>
      </c>
      <c r="D6" s="19">
        <f t="shared" si="3"/>
        <v>46</v>
      </c>
      <c r="E6" s="19">
        <f t="shared" si="3"/>
        <v>17</v>
      </c>
      <c r="F6" s="19">
        <f t="shared" si="3"/>
        <v>1</v>
      </c>
      <c r="G6" s="19">
        <f t="shared" si="3"/>
        <v>0</v>
      </c>
      <c r="H6" s="19" t="str">
        <f t="shared" si="3"/>
        <v>大阪府　四條畷市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59.82</v>
      </c>
      <c r="P6" s="20">
        <f t="shared" si="3"/>
        <v>98.12</v>
      </c>
      <c r="Q6" s="20">
        <f t="shared" si="3"/>
        <v>71.72</v>
      </c>
      <c r="R6" s="20">
        <f t="shared" si="3"/>
        <v>2206</v>
      </c>
      <c r="S6" s="20">
        <f t="shared" si="3"/>
        <v>53749</v>
      </c>
      <c r="T6" s="20">
        <f t="shared" si="3"/>
        <v>18.690000000000001</v>
      </c>
      <c r="U6" s="20">
        <f t="shared" si="3"/>
        <v>2875.82</v>
      </c>
      <c r="V6" s="20">
        <f t="shared" si="3"/>
        <v>52667</v>
      </c>
      <c r="W6" s="20">
        <f t="shared" si="3"/>
        <v>5.95</v>
      </c>
      <c r="X6" s="20">
        <f t="shared" si="3"/>
        <v>8851.6</v>
      </c>
      <c r="Y6" s="21">
        <f>IF(Y7="",NA(),Y7)</f>
        <v>110.88</v>
      </c>
      <c r="Z6" s="21">
        <f t="shared" ref="Z6:AH6" si="4">IF(Z7="",NA(),Z7)</f>
        <v>107.39</v>
      </c>
      <c r="AA6" s="21">
        <f t="shared" si="4"/>
        <v>106.01</v>
      </c>
      <c r="AB6" s="21">
        <f t="shared" si="4"/>
        <v>103.86</v>
      </c>
      <c r="AC6" s="21">
        <f t="shared" si="4"/>
        <v>102.88</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43.56</v>
      </c>
      <c r="AV6" s="21">
        <f t="shared" ref="AV6:BD6" si="6">IF(AV7="",NA(),AV7)</f>
        <v>48.06</v>
      </c>
      <c r="AW6" s="21">
        <f t="shared" si="6"/>
        <v>44.46</v>
      </c>
      <c r="AX6" s="21">
        <f t="shared" si="6"/>
        <v>37.65</v>
      </c>
      <c r="AY6" s="21">
        <f t="shared" si="6"/>
        <v>53.08</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872.22</v>
      </c>
      <c r="BG6" s="21">
        <f t="shared" ref="BG6:BO6" si="7">IF(BG7="",NA(),BG7)</f>
        <v>903.44</v>
      </c>
      <c r="BH6" s="21">
        <f t="shared" si="7"/>
        <v>867.45</v>
      </c>
      <c r="BI6" s="21">
        <f t="shared" si="7"/>
        <v>825.82</v>
      </c>
      <c r="BJ6" s="21">
        <f t="shared" si="7"/>
        <v>687.92</v>
      </c>
      <c r="BK6" s="21">
        <f t="shared" si="7"/>
        <v>843.72</v>
      </c>
      <c r="BL6" s="21">
        <f t="shared" si="7"/>
        <v>788.62</v>
      </c>
      <c r="BM6" s="21">
        <f t="shared" si="7"/>
        <v>772.15</v>
      </c>
      <c r="BN6" s="21">
        <f t="shared" si="7"/>
        <v>717.6</v>
      </c>
      <c r="BO6" s="21">
        <f t="shared" si="7"/>
        <v>718.5</v>
      </c>
      <c r="BP6" s="20" t="str">
        <f>IF(BP7="","",IF(BP7="-","【-】","【"&amp;SUBSTITUTE(TEXT(BP7,"#,##0.00"),"-","△")&amp;"】"))</f>
        <v>【602.56】</v>
      </c>
      <c r="BQ6" s="21">
        <f>IF(BQ7="",NA(),BQ7)</f>
        <v>133.79</v>
      </c>
      <c r="BR6" s="21">
        <f t="shared" ref="BR6:BZ6" si="8">IF(BR7="",NA(),BR7)</f>
        <v>122.26</v>
      </c>
      <c r="BS6" s="21">
        <f t="shared" si="8"/>
        <v>101.42</v>
      </c>
      <c r="BT6" s="21">
        <f t="shared" si="8"/>
        <v>107.99</v>
      </c>
      <c r="BU6" s="21">
        <f t="shared" si="8"/>
        <v>99.54</v>
      </c>
      <c r="BV6" s="21">
        <f t="shared" si="8"/>
        <v>94.81</v>
      </c>
      <c r="BW6" s="21">
        <f t="shared" si="8"/>
        <v>99.88</v>
      </c>
      <c r="BX6" s="21">
        <f t="shared" si="8"/>
        <v>98.82</v>
      </c>
      <c r="BY6" s="21">
        <f t="shared" si="8"/>
        <v>97.58</v>
      </c>
      <c r="BZ6" s="21">
        <f t="shared" si="8"/>
        <v>98.33</v>
      </c>
      <c r="CA6" s="20" t="str">
        <f>IF(CA7="","",IF(CA7="-","【-】","【"&amp;SUBSTITUTE(TEXT(CA7,"#,##0.00"),"-","△")&amp;"】"))</f>
        <v>【97.94】</v>
      </c>
      <c r="CB6" s="21">
        <f>IF(CB7="",NA(),CB7)</f>
        <v>95.91</v>
      </c>
      <c r="CC6" s="21">
        <f t="shared" ref="CC6:CK6" si="9">IF(CC7="",NA(),CC7)</f>
        <v>104.28</v>
      </c>
      <c r="CD6" s="21">
        <f t="shared" si="9"/>
        <v>125.54</v>
      </c>
      <c r="CE6" s="21">
        <f t="shared" si="9"/>
        <v>118.19</v>
      </c>
      <c r="CF6" s="21">
        <f t="shared" si="9"/>
        <v>127.62</v>
      </c>
      <c r="CG6" s="21">
        <f t="shared" si="9"/>
        <v>129.9</v>
      </c>
      <c r="CH6" s="21">
        <f t="shared" si="9"/>
        <v>126.94</v>
      </c>
      <c r="CI6" s="21">
        <f t="shared" si="9"/>
        <v>128.38999999999999</v>
      </c>
      <c r="CJ6" s="21">
        <f t="shared" si="9"/>
        <v>129.85</v>
      </c>
      <c r="CK6" s="21">
        <f t="shared" si="9"/>
        <v>133.66</v>
      </c>
      <c r="CL6" s="20" t="str">
        <f>IF(CL7="","",IF(CL7="-","【-】","【"&amp;SUBSTITUTE(TEXT(CL7,"#,##0.00"),"-","△")&amp;"】"))</f>
        <v>【140.98】</v>
      </c>
      <c r="CM6" s="21">
        <f>IF(CM7="",NA(),CM7)</f>
        <v>44.64</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99.1</v>
      </c>
      <c r="CY6" s="21">
        <f t="shared" ref="CY6:DG6" si="11">IF(CY7="",NA(),CY7)</f>
        <v>98.99</v>
      </c>
      <c r="CZ6" s="21">
        <f t="shared" si="11"/>
        <v>99.06</v>
      </c>
      <c r="DA6" s="21">
        <f t="shared" si="11"/>
        <v>99.17</v>
      </c>
      <c r="DB6" s="21">
        <f t="shared" si="11"/>
        <v>99.22</v>
      </c>
      <c r="DC6" s="21">
        <f t="shared" si="11"/>
        <v>95.96</v>
      </c>
      <c r="DD6" s="21">
        <f t="shared" si="11"/>
        <v>95.73</v>
      </c>
      <c r="DE6" s="21">
        <f t="shared" si="11"/>
        <v>96.1</v>
      </c>
      <c r="DF6" s="21">
        <f t="shared" si="11"/>
        <v>96.61</v>
      </c>
      <c r="DG6" s="21">
        <f t="shared" si="11"/>
        <v>96.35</v>
      </c>
      <c r="DH6" s="20" t="str">
        <f>IF(DH7="","",IF(DH7="-","【-】","【"&amp;SUBSTITUTE(TEXT(DH7,"#,##0.00"),"-","△")&amp;"】"))</f>
        <v>【96.00】</v>
      </c>
      <c r="DI6" s="21">
        <f>IF(DI7="",NA(),DI7)</f>
        <v>31.17</v>
      </c>
      <c r="DJ6" s="21">
        <f t="shared" ref="DJ6:DR6" si="12">IF(DJ7="",NA(),DJ7)</f>
        <v>32.42</v>
      </c>
      <c r="DK6" s="21">
        <f t="shared" si="12"/>
        <v>34.56</v>
      </c>
      <c r="DL6" s="21">
        <f t="shared" si="12"/>
        <v>37.18</v>
      </c>
      <c r="DM6" s="21">
        <f t="shared" si="12"/>
        <v>39.79</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4.91</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272299</v>
      </c>
      <c r="D7" s="23">
        <v>46</v>
      </c>
      <c r="E7" s="23">
        <v>17</v>
      </c>
      <c r="F7" s="23">
        <v>1</v>
      </c>
      <c r="G7" s="23">
        <v>0</v>
      </c>
      <c r="H7" s="23" t="s">
        <v>96</v>
      </c>
      <c r="I7" s="23" t="s">
        <v>97</v>
      </c>
      <c r="J7" s="23" t="s">
        <v>98</v>
      </c>
      <c r="K7" s="23" t="s">
        <v>99</v>
      </c>
      <c r="L7" s="23" t="s">
        <v>100</v>
      </c>
      <c r="M7" s="23" t="s">
        <v>101</v>
      </c>
      <c r="N7" s="24" t="s">
        <v>102</v>
      </c>
      <c r="O7" s="24">
        <v>59.82</v>
      </c>
      <c r="P7" s="24">
        <v>98.12</v>
      </c>
      <c r="Q7" s="24">
        <v>71.72</v>
      </c>
      <c r="R7" s="24">
        <v>2206</v>
      </c>
      <c r="S7" s="24">
        <v>53749</v>
      </c>
      <c r="T7" s="24">
        <v>18.690000000000001</v>
      </c>
      <c r="U7" s="24">
        <v>2875.82</v>
      </c>
      <c r="V7" s="24">
        <v>52667</v>
      </c>
      <c r="W7" s="24">
        <v>5.95</v>
      </c>
      <c r="X7" s="24">
        <v>8851.6</v>
      </c>
      <c r="Y7" s="24">
        <v>110.88</v>
      </c>
      <c r="Z7" s="24">
        <v>107.39</v>
      </c>
      <c r="AA7" s="24">
        <v>106.01</v>
      </c>
      <c r="AB7" s="24">
        <v>103.86</v>
      </c>
      <c r="AC7" s="24">
        <v>102.88</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43.56</v>
      </c>
      <c r="AV7" s="24">
        <v>48.06</v>
      </c>
      <c r="AW7" s="24">
        <v>44.46</v>
      </c>
      <c r="AX7" s="24">
        <v>37.65</v>
      </c>
      <c r="AY7" s="24">
        <v>53.08</v>
      </c>
      <c r="AZ7" s="24">
        <v>37.200000000000003</v>
      </c>
      <c r="BA7" s="24">
        <v>47.13</v>
      </c>
      <c r="BB7" s="24">
        <v>50.85</v>
      </c>
      <c r="BC7" s="24">
        <v>63.13</v>
      </c>
      <c r="BD7" s="24">
        <v>70.599999999999994</v>
      </c>
      <c r="BE7" s="24">
        <v>82.75</v>
      </c>
      <c r="BF7" s="24">
        <v>872.22</v>
      </c>
      <c r="BG7" s="24">
        <v>903.44</v>
      </c>
      <c r="BH7" s="24">
        <v>867.45</v>
      </c>
      <c r="BI7" s="24">
        <v>825.82</v>
      </c>
      <c r="BJ7" s="24">
        <v>687.92</v>
      </c>
      <c r="BK7" s="24">
        <v>843.72</v>
      </c>
      <c r="BL7" s="24">
        <v>788.62</v>
      </c>
      <c r="BM7" s="24">
        <v>772.15</v>
      </c>
      <c r="BN7" s="24">
        <v>717.6</v>
      </c>
      <c r="BO7" s="24">
        <v>718.5</v>
      </c>
      <c r="BP7" s="24">
        <v>602.55999999999995</v>
      </c>
      <c r="BQ7" s="24">
        <v>133.79</v>
      </c>
      <c r="BR7" s="24">
        <v>122.26</v>
      </c>
      <c r="BS7" s="24">
        <v>101.42</v>
      </c>
      <c r="BT7" s="24">
        <v>107.99</v>
      </c>
      <c r="BU7" s="24">
        <v>99.54</v>
      </c>
      <c r="BV7" s="24">
        <v>94.81</v>
      </c>
      <c r="BW7" s="24">
        <v>99.88</v>
      </c>
      <c r="BX7" s="24">
        <v>98.82</v>
      </c>
      <c r="BY7" s="24">
        <v>97.58</v>
      </c>
      <c r="BZ7" s="24">
        <v>98.33</v>
      </c>
      <c r="CA7" s="24">
        <v>97.94</v>
      </c>
      <c r="CB7" s="24">
        <v>95.91</v>
      </c>
      <c r="CC7" s="24">
        <v>104.28</v>
      </c>
      <c r="CD7" s="24">
        <v>125.54</v>
      </c>
      <c r="CE7" s="24">
        <v>118.19</v>
      </c>
      <c r="CF7" s="24">
        <v>127.62</v>
      </c>
      <c r="CG7" s="24">
        <v>129.9</v>
      </c>
      <c r="CH7" s="24">
        <v>126.94</v>
      </c>
      <c r="CI7" s="24">
        <v>128.38999999999999</v>
      </c>
      <c r="CJ7" s="24">
        <v>129.85</v>
      </c>
      <c r="CK7" s="24">
        <v>133.66</v>
      </c>
      <c r="CL7" s="24">
        <v>140.97999999999999</v>
      </c>
      <c r="CM7" s="24">
        <v>44.64</v>
      </c>
      <c r="CN7" s="24" t="s">
        <v>102</v>
      </c>
      <c r="CO7" s="24" t="s">
        <v>102</v>
      </c>
      <c r="CP7" s="24" t="s">
        <v>102</v>
      </c>
      <c r="CQ7" s="24" t="s">
        <v>102</v>
      </c>
      <c r="CR7" s="24">
        <v>80.11</v>
      </c>
      <c r="CS7" s="24">
        <v>82.83</v>
      </c>
      <c r="CT7" s="24">
        <v>69.38</v>
      </c>
      <c r="CU7" s="24">
        <v>70.39</v>
      </c>
      <c r="CV7" s="24">
        <v>72.13</v>
      </c>
      <c r="CW7" s="24">
        <v>60.13</v>
      </c>
      <c r="CX7" s="24">
        <v>99.1</v>
      </c>
      <c r="CY7" s="24">
        <v>98.99</v>
      </c>
      <c r="CZ7" s="24">
        <v>99.06</v>
      </c>
      <c r="DA7" s="24">
        <v>99.17</v>
      </c>
      <c r="DB7" s="24">
        <v>99.22</v>
      </c>
      <c r="DC7" s="24">
        <v>95.96</v>
      </c>
      <c r="DD7" s="24">
        <v>95.73</v>
      </c>
      <c r="DE7" s="24">
        <v>96.1</v>
      </c>
      <c r="DF7" s="24">
        <v>96.61</v>
      </c>
      <c r="DG7" s="24">
        <v>96.35</v>
      </c>
      <c r="DH7" s="24">
        <v>96</v>
      </c>
      <c r="DI7" s="24">
        <v>31.17</v>
      </c>
      <c r="DJ7" s="24">
        <v>32.42</v>
      </c>
      <c r="DK7" s="24">
        <v>34.56</v>
      </c>
      <c r="DL7" s="24">
        <v>37.18</v>
      </c>
      <c r="DM7" s="24">
        <v>39.79</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4.91</v>
      </c>
      <c r="EG7" s="24">
        <v>0</v>
      </c>
      <c r="EH7" s="24">
        <v>0</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2025-12-23T06:03:09Z</dcterms:created>
  <dcterms:modified xsi:type="dcterms:W3CDTF">2026-02-13T03:13:24Z</dcterms:modified>
  <cp:category/>
</cp:coreProperties>
</file>