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29 泉南市○修正依頼中\"/>
    </mc:Choice>
  </mc:AlternateContent>
  <xr:revisionPtr revIDLastSave="0" documentId="8_{3EA34235-5C4B-4C32-AD77-0B344F6440A7}" xr6:coauthVersionLast="47" xr6:coauthVersionMax="47" xr10:uidLastSave="{00000000-0000-0000-0000-000000000000}"/>
  <workbookProtection workbookAlgorithmName="SHA-512" workbookHashValue="ojX+cw12KNfMBZv/fsUr76+4lSY+wak1ykP5TLkJXEdPyEGV1ffGCkN32aZKG17Z4SAE/lQGyoMaSXt1JY0eUw==" workbookSaltValue="uQECsr/X7hIyTOiB8iVxY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<sst xmlns="http://schemas.openxmlformats.org/spreadsheetml/2006/main" count="236" uniqueCount="116">
  <si>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</si>
  <si>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</si>
  <si>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</si>
  <si>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</si>
  <si>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</si>
  <si>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</si>
  <si>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</si>
  <si>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</si>
  <si>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</si>
  <si>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</si>
  <si>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</si>
  <si>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</si>
  <si>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</si>
  <si>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</si>
  <si>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</si>
  <si>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</si>
  <si>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</si>
  <si>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</si>
  <si>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</si>
  <si>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</si>
  <si>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</si>
  <si>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</si>
  <si>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</si>
  <si>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</si>
  <si>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</si>
  <si>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</si>
  <si>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</si>
  <si>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</si>
  <si>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</si>
  <si>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</si>
  <si>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</si>
  <si>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</si>
  <si>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</si>
  <si>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</si>
  <si>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</si>
  <si>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</si>
  <si>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</si>
  <si>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</si>
  <si>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</si>
  <si>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</si>
  <si>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</si>
  <si>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</si>
  <si>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</si>
  <si>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</si>
  <si>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</si>
  <si>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</si>
  <si>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</si>
  <si>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</si>
  <si>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</si>
  <si>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</si>
  <si>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</si>
  <si>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</si>
  <si>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</si>
  <si>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</si>
  <si>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</si>
  <si>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</si>
  <si>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</si>
  <si>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</si>
  <si>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</si>
  <si>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</si>
  <si>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</si>
  <si>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</si>
  <si>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</si>
  <si>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</si>
  <si>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</si>
  <si>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</si>
  <si>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</si>
  <si>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</si>
  <si>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</si>
  <si>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</si>
  <si>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</si>
  <si>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</si>
  <si>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</si>
  <si>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</si>
  <si>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</si>
  <si>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</si>
  <si>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</si>
  <si>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</si>
  <si>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</si>
  <si>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</si>
  <si>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</si>
  <si>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</si>
  <si>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</si>
  <si>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</si>
  <si>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</si>
  <si>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</si>
  <si>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</si>
  <si>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</si>
  <si>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</si>
  <si>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</si>
  <si>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</si>
  <si>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</si>
  <si>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</si>
  <si>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</si>
  <si>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</si>
  <si>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</si>
  <si>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</si>
  <si>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</si>
  <si>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</si>
  <si>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</si>
  <si>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</si>
  <si>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</si>
  <si>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</si>
  <si>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</si>
  <si>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</si>
  <si>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</si>
  <si>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</si>
  <si>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</si>
  <si>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</si>
  <si>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</si>
  <si>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</si>
  <si>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</si>
  <si>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</si>
  <si>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事業は平成5年度の供用開始から、整備時期が比較的新しく、老朽化などで改築を要する管渠は存在しないが、昭和40年代に開発され、帰属を受けた管渠については、法定耐用年数の50年を超過した管渠が増加傾向にある。
　また、ポンプ場の施設や設備の老朽化も進んでいることから、ストックマネジメント計画に基づき改築更新を行っていく。
　有形固定資産減価償却率については、令和2年度から地方公営企業法を適用したため、類似団体平均値および全国平均値に比べて低くなっている。</t>
    <rPh sb="151" eb="153">
      <t>ケイカク</t>
    </rPh>
    <rPh sb="154" eb="155">
      <t>モト</t>
    </rPh>
    <rPh sb="157" eb="159">
      <t>カイチク</t>
    </rPh>
    <rPh sb="159" eb="161">
      <t>コウシン</t>
    </rPh>
    <rPh sb="162" eb="163">
      <t>オコナ</t>
    </rPh>
    <rPh sb="223" eb="224">
      <t>アタイ</t>
    </rPh>
    <rPh sb="225" eb="226">
      <t>クラ</t>
    </rPh>
    <phoneticPr fontId="4"/>
  </si>
  <si>
    <r>
      <t xml:space="preserve">　※施設利用率については、単独処理場を設置していないため、当該値を計上していない。
                                                                                                                          </t>
    </r>
    <r>
      <rPr>
        <sz val="10"/>
        <color rgb="FFFF0000"/>
        <rFont val="ＭＳ ゴシック"/>
        <family val="3"/>
        <charset val="128"/>
      </rPr>
      <t xml:space="preserve">  　　　
　</t>
    </r>
    <r>
      <rPr>
        <sz val="10"/>
        <rFont val="ＭＳ ゴシック"/>
        <family val="3"/>
        <charset val="128"/>
      </rPr>
      <t>経常収支比率については、有収水量の減少に伴う下水道使用料の減少などにより、前年度と比較して、全国平均値より僅かに増加しているが、類似団体平均値に比べて低くなっている。
　流動比率については、過去の下水道整備への投資に対する企業債の償還金が大きく、下水道使用料の減少などにより現預金が少ないため、類似団体平均値および全国平均値に比べて低くなっている。償還金は平成30年度にピークを迎えたが、今後も下水道整備を進めるべく効率的かつ計画的に投資をする一方で、それに見合った現金の確保が必要となる。
  経費回収率については、類似団体平均値に比べて高くなっているが全国平均値に比べて低くなっている。令和5年度より高資本費対策経費の要件から外れた為、数値が悪化しており、経費削減と使用料の見直しを検討する必要がある。
　汚水処理原価については、令和5年度から、高資本費の要件から外れたことなどにより、類似団体平均値および全国平均値に比べて高くなっている。
　水洗化率については、水洗化促進リーフレットの配布などの啓発活動により、僅かながら増加しており、類似団体平均値より高くなっているが、全国平均値に比べて低くなっている。</t>
    </r>
    <rPh sb="217" eb="219">
      <t>ゼンコク</t>
    </rPh>
    <rPh sb="219" eb="221">
      <t>ヘイキン</t>
    </rPh>
    <rPh sb="221" eb="222">
      <t>チ</t>
    </rPh>
    <rPh sb="224" eb="225">
      <t>ワズ</t>
    </rPh>
    <rPh sb="227" eb="229">
      <t>ゾウカ</t>
    </rPh>
    <rPh sb="239" eb="242">
      <t>ヘイキンチ</t>
    </rPh>
    <rPh sb="288" eb="289">
      <t>カネ</t>
    </rPh>
    <rPh sb="294" eb="297">
      <t>ゲスイドウ</t>
    </rPh>
    <rPh sb="297" eb="299">
      <t>シヨウ</t>
    </rPh>
    <rPh sb="301" eb="303">
      <t>ゲンショウ</t>
    </rPh>
    <rPh sb="347" eb="348">
      <t>カネ</t>
    </rPh>
    <rPh sb="360" eb="361">
      <t>ムカ</t>
    </rPh>
    <rPh sb="438" eb="439">
      <t>クラ</t>
    </rPh>
    <rPh sb="441" eb="442">
      <t>タカ</t>
    </rPh>
    <rPh sb="458" eb="459">
      <t>ヒク</t>
    </rPh>
    <rPh sb="489" eb="490">
      <t>タメ</t>
    </rPh>
    <rPh sb="538" eb="540">
      <t>レイワ</t>
    </rPh>
    <rPh sb="541" eb="543">
      <t>ネンド</t>
    </rPh>
    <rPh sb="546" eb="547">
      <t>コウ</t>
    </rPh>
    <rPh sb="547" eb="549">
      <t>シホン</t>
    </rPh>
    <rPh sb="549" eb="550">
      <t>ヒ</t>
    </rPh>
    <rPh sb="551" eb="553">
      <t>ヨウケン</t>
    </rPh>
    <rPh sb="555" eb="556">
      <t>ハズ</t>
    </rPh>
    <rPh sb="582" eb="583">
      <t>クラ</t>
    </rPh>
    <rPh sb="585" eb="586">
      <t>タカ</t>
    </rPh>
    <rPh sb="605" eb="608">
      <t>スイセンカ</t>
    </rPh>
    <rPh sb="608" eb="610">
      <t>ソクシン</t>
    </rPh>
    <rPh sb="617" eb="619">
      <t>ハイフ</t>
    </rPh>
    <rPh sb="622" eb="624">
      <t>ケイハツ</t>
    </rPh>
    <rPh sb="624" eb="626">
      <t>カツドウ</t>
    </rPh>
    <rPh sb="630" eb="631">
      <t>ワズ</t>
    </rPh>
    <rPh sb="635" eb="637">
      <t>ゾウカ</t>
    </rPh>
    <rPh sb="651" eb="652">
      <t>タカ</t>
    </rPh>
    <rPh sb="660" eb="662">
      <t>ゼンコク</t>
    </rPh>
    <rPh sb="662" eb="665">
      <t>ヘイキンチ</t>
    </rPh>
    <rPh sb="666" eb="667">
      <t>クラ</t>
    </rPh>
    <rPh sb="669" eb="670">
      <t>ヒク</t>
    </rPh>
    <phoneticPr fontId="4"/>
  </si>
  <si>
    <t>　これまでの使用料改定、経費削減や事業費抑制等の取組みを実施しているが、人口減少や物価高騰などの経営を取り巻く環境は、引き続き厳しいものである。今後とも経営改善に努めるとともに、広域化・共同化やDX・GX推進による経営改善に取り組む必要がある。
　施設の改築更新については、令和7年度から8年度にかけてストックマネジメント計画を予定していることから、事業内容を精査して効率的に事業費の平準化や縮減に努めるとともに、流動比率などの改善を目指す。
　令和2年度より地方公営企業法を適用し、公営企業会計を導入したため、新たな財務諸表を通して経営状況を明確に把握することに努めるとともに、令和7年3月に策定した経営戦略を活用し、将来にわたって安定した下水道運営ができるよう、事業運営方針に基づく経営の健全化に取り組んでいく。</t>
    <rPh sb="22" eb="23">
      <t>トウ</t>
    </rPh>
    <rPh sb="28" eb="30">
      <t>ジッシ</t>
    </rPh>
    <rPh sb="41" eb="45">
      <t>ブッカコウトウ</t>
    </rPh>
    <rPh sb="102" eb="104">
      <t>スイシン</t>
    </rPh>
    <rPh sb="140" eb="142">
      <t>ネンド</t>
    </rPh>
    <rPh sb="164" eb="166">
      <t>ヨテイ</t>
    </rPh>
    <rPh sb="175" eb="177">
      <t>ジギョウ</t>
    </rPh>
    <rPh sb="177" eb="179">
      <t>ナイヨウ</t>
    </rPh>
    <rPh sb="180" eb="182">
      <t>セイサ</t>
    </rPh>
    <rPh sb="184" eb="186">
      <t>コウリツ</t>
    </rPh>
    <rPh sb="186" eb="187">
      <t>テキ</t>
    </rPh>
    <rPh sb="207" eb="209">
      <t>リュウドウ</t>
    </rPh>
    <rPh sb="209" eb="211">
      <t>ヒリツ</t>
    </rPh>
    <rPh sb="214" eb="216">
      <t>カイゼン</t>
    </rPh>
    <rPh sb="217" eb="219">
      <t>メザ</t>
    </rPh>
    <rPh sb="295" eb="296">
      <t>ツキ</t>
    </rPh>
    <rPh sb="297" eb="299">
      <t>サクテイ</t>
    </rPh>
    <rPh sb="301" eb="305">
      <t>ケイエイセンリャク</t>
    </rPh>
    <rPh sb="306" eb="308">
      <t>カツヨウ</t>
    </rPh>
    <rPh sb="310" eb="312">
      <t>ショウライ</t>
    </rPh>
    <rPh sb="317" eb="319">
      <t>アンテイ</t>
    </rPh>
    <rPh sb="321" eb="324">
      <t>ゲスイドウ</t>
    </rPh>
    <rPh sb="324" eb="326">
      <t>ウンエイ</t>
    </rPh>
    <rPh sb="333" eb="337">
      <t>ジギョウウンエイ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</si>
</sst>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6A-47F3-9DB2-8E63C491A6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0.25</c:v>
                </c:pt>
                <c:pt idx="2">
                  <c:v>0.05</c:v>
                </c:pt>
                <c:pt idx="3">
                  <c:v>0.06</c:v>
                </c:pt>
                <c:pt idx="4">
                  <c:v>7.0000000000000007E-2</c:v>
                </c:pt>
              </c:numCache>
            </c:numRef>
          </c:val>
          <c:smooth val="0"/>
          <c:extLst>
            <c:ext xmlns:c16="http://schemas.microsoft.com/office/drawing/2014/chart" uri="{C3380CC4-5D6E-409C-BE32-E72D297353CC}">
              <c16:uniqueId val="{00000001-406A-47F3-9DB2-8E63C491A6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CB-467A-B17D-1696CCF230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55.67</c:v>
                </c:pt>
                <c:pt idx="2">
                  <c:v>55.27</c:v>
                </c:pt>
                <c:pt idx="3">
                  <c:v>60.13</c:v>
                </c:pt>
                <c:pt idx="4">
                  <c:v>62.51</c:v>
                </c:pt>
              </c:numCache>
            </c:numRef>
          </c:val>
          <c:smooth val="0"/>
          <c:extLst>
            <c:ext xmlns:c16="http://schemas.microsoft.com/office/drawing/2014/chart" uri="{C3380CC4-5D6E-409C-BE32-E72D297353CC}">
              <c16:uniqueId val="{00000001-54CB-467A-B17D-1696CCF230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95.66</c:v>
                </c:pt>
                <c:pt idx="1">
                  <c:v>97.09</c:v>
                </c:pt>
                <c:pt idx="2">
                  <c:v>93.55</c:v>
                </c:pt>
                <c:pt idx="3">
                  <c:v>94.26</c:v>
                </c:pt>
                <c:pt idx="4">
                  <c:v>95.35</c:v>
                </c:pt>
              </c:numCache>
            </c:numRef>
          </c:val>
          <c:extLst>
            <c:ext xmlns:c16="http://schemas.microsoft.com/office/drawing/2014/chart" uri="{C3380CC4-5D6E-409C-BE32-E72D297353CC}">
              <c16:uniqueId val="{00000000-7F08-411F-B56E-6518FA5AFC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91</c:v>
                </c:pt>
                <c:pt idx="2">
                  <c:v>88.12</c:v>
                </c:pt>
                <c:pt idx="3">
                  <c:v>94.37</c:v>
                </c:pt>
                <c:pt idx="4">
                  <c:v>94.61</c:v>
                </c:pt>
              </c:numCache>
            </c:numRef>
          </c:val>
          <c:smooth val="0"/>
          <c:extLst>
            <c:ext xmlns:c16="http://schemas.microsoft.com/office/drawing/2014/chart" uri="{C3380CC4-5D6E-409C-BE32-E72D297353CC}">
              <c16:uniqueId val="{00000001-7F08-411F-B56E-6518FA5AFC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107.42</c:v>
                </c:pt>
                <c:pt idx="1">
                  <c:v>107.92</c:v>
                </c:pt>
                <c:pt idx="2">
                  <c:v>107.11</c:v>
                </c:pt>
                <c:pt idx="3">
                  <c:v>103.07</c:v>
                </c:pt>
                <c:pt idx="4">
                  <c:v>105.4</c:v>
                </c:pt>
              </c:numCache>
            </c:numRef>
          </c:val>
          <c:extLst>
            <c:ext xmlns:c16="http://schemas.microsoft.com/office/drawing/2014/chart" uri="{C3380CC4-5D6E-409C-BE32-E72D297353CC}">
              <c16:uniqueId val="{00000000-7B02-416D-9269-783CB57E17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102.96</c:v>
                </c:pt>
                <c:pt idx="2">
                  <c:v>102.1</c:v>
                </c:pt>
                <c:pt idx="3">
                  <c:v>106.65</c:v>
                </c:pt>
                <c:pt idx="4">
                  <c:v>106.25</c:v>
                </c:pt>
              </c:numCache>
            </c:numRef>
          </c:val>
          <c:smooth val="0"/>
          <c:extLst>
            <c:ext xmlns:c16="http://schemas.microsoft.com/office/drawing/2014/chart" uri="{C3380CC4-5D6E-409C-BE32-E72D297353CC}">
              <c16:uniqueId val="{00000001-7B02-416D-9269-783CB57E17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c:v>
                </c:pt>
                <c:pt idx="1">
                  <c:v>7.41</c:v>
                </c:pt>
                <c:pt idx="2">
                  <c:v>10.63</c:v>
                </c:pt>
                <c:pt idx="3">
                  <c:v>13.99</c:v>
                </c:pt>
                <c:pt idx="4">
                  <c:v>17.399999999999999</c:v>
                </c:pt>
              </c:numCache>
            </c:numRef>
          </c:val>
          <c:extLst>
            <c:ext xmlns:c16="http://schemas.microsoft.com/office/drawing/2014/chart" uri="{C3380CC4-5D6E-409C-BE32-E72D297353CC}">
              <c16:uniqueId val="{00000000-8993-48D3-9BD7-4D677435B2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17.149999999999999</c:v>
                </c:pt>
                <c:pt idx="2">
                  <c:v>19.68</c:v>
                </c:pt>
                <c:pt idx="3">
                  <c:v>30.01</c:v>
                </c:pt>
                <c:pt idx="4">
                  <c:v>32.229999999999997</c:v>
                </c:pt>
              </c:numCache>
            </c:numRef>
          </c:val>
          <c:smooth val="0"/>
          <c:extLst>
            <c:ext xmlns:c16="http://schemas.microsoft.com/office/drawing/2014/chart" uri="{C3380CC4-5D6E-409C-BE32-E72D297353CC}">
              <c16:uniqueId val="{00000001-8993-48D3-9BD7-4D677435B2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2.86</c:v>
                </c:pt>
                <c:pt idx="1">
                  <c:v>2.84</c:v>
                </c:pt>
                <c:pt idx="2">
                  <c:v>2.89</c:v>
                </c:pt>
                <c:pt idx="3">
                  <c:v>2.89</c:v>
                </c:pt>
                <c:pt idx="4">
                  <c:v>2.92</c:v>
                </c:pt>
              </c:numCache>
            </c:numRef>
          </c:val>
          <c:extLst>
            <c:ext xmlns:c16="http://schemas.microsoft.com/office/drawing/2014/chart" uri="{C3380CC4-5D6E-409C-BE32-E72D297353CC}">
              <c16:uniqueId val="{00000000-120F-4A65-A4E5-9CB9411851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0.14000000000000001</c:v>
                </c:pt>
                <c:pt idx="2">
                  <c:v>0.16</c:v>
                </c:pt>
                <c:pt idx="3">
                  <c:v>3.43</c:v>
                </c:pt>
                <c:pt idx="4">
                  <c:v>4.25</c:v>
                </c:pt>
              </c:numCache>
            </c:numRef>
          </c:val>
          <c:smooth val="0"/>
          <c:extLst>
            <c:ext xmlns:c16="http://schemas.microsoft.com/office/drawing/2014/chart" uri="{C3380CC4-5D6E-409C-BE32-E72D297353CC}">
              <c16:uniqueId val="{00000001-120F-4A65-A4E5-9CB9411851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CF-4D74-BFF7-BED434E263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1.22</c:v>
                </c:pt>
                <c:pt idx="2">
                  <c:v>11.99</c:v>
                </c:pt>
                <c:pt idx="3">
                  <c:v>6.74</c:v>
                </c:pt>
                <c:pt idx="4">
                  <c:v>6.65</c:v>
                </c:pt>
              </c:numCache>
            </c:numRef>
          </c:val>
          <c:smooth val="0"/>
          <c:extLst>
            <c:ext xmlns:c16="http://schemas.microsoft.com/office/drawing/2014/chart" uri="{C3380CC4-5D6E-409C-BE32-E72D297353CC}">
              <c16:uniqueId val="{00000001-23CF-4D74-BFF7-BED434E263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32.25</c:v>
                </c:pt>
                <c:pt idx="1">
                  <c:v>29.5</c:v>
                </c:pt>
                <c:pt idx="2">
                  <c:v>40.39</c:v>
                </c:pt>
                <c:pt idx="3">
                  <c:v>40.06</c:v>
                </c:pt>
                <c:pt idx="4">
                  <c:v>54.5</c:v>
                </c:pt>
              </c:numCache>
            </c:numRef>
          </c:val>
          <c:extLst>
            <c:ext xmlns:c16="http://schemas.microsoft.com/office/drawing/2014/chart" uri="{C3380CC4-5D6E-409C-BE32-E72D297353CC}">
              <c16:uniqueId val="{00000000-142D-49ED-93F5-5DD9C2CDAF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58.15</c:v>
                </c:pt>
                <c:pt idx="2">
                  <c:v>77.69</c:v>
                </c:pt>
                <c:pt idx="3">
                  <c:v>85.86</c:v>
                </c:pt>
                <c:pt idx="4">
                  <c:v>94.74</c:v>
                </c:pt>
              </c:numCache>
            </c:numRef>
          </c:val>
          <c:smooth val="0"/>
          <c:extLst>
            <c:ext xmlns:c16="http://schemas.microsoft.com/office/drawing/2014/chart" uri="{C3380CC4-5D6E-409C-BE32-E72D297353CC}">
              <c16:uniqueId val="{00000001-142D-49ED-93F5-5DD9C2CDAF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714.38</c:v>
                </c:pt>
                <c:pt idx="1">
                  <c:v>634.29999999999995</c:v>
                </c:pt>
                <c:pt idx="2">
                  <c:v>605.61</c:v>
                </c:pt>
                <c:pt idx="3">
                  <c:v>560.37</c:v>
                </c:pt>
                <c:pt idx="4">
                  <c:v>510</c:v>
                </c:pt>
              </c:numCache>
            </c:numRef>
          </c:val>
          <c:extLst>
            <c:ext xmlns:c16="http://schemas.microsoft.com/office/drawing/2014/chart" uri="{C3380CC4-5D6E-409C-BE32-E72D297353CC}">
              <c16:uniqueId val="{00000000-82A9-4E60-A5A6-7450053243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880.28</c:v>
                </c:pt>
                <c:pt idx="2">
                  <c:v>909.2</c:v>
                </c:pt>
                <c:pt idx="3">
                  <c:v>676.93</c:v>
                </c:pt>
                <c:pt idx="4">
                  <c:v>635.88</c:v>
                </c:pt>
              </c:numCache>
            </c:numRef>
          </c:val>
          <c:smooth val="0"/>
          <c:extLst>
            <c:ext xmlns:c16="http://schemas.microsoft.com/office/drawing/2014/chart" uri="{C3380CC4-5D6E-409C-BE32-E72D297353CC}">
              <c16:uniqueId val="{00000001-82A9-4E60-A5A6-7450053243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139.94999999999999</c:v>
                </c:pt>
                <c:pt idx="1">
                  <c:v>143.66</c:v>
                </c:pt>
                <c:pt idx="2">
                  <c:v>137.08000000000001</c:v>
                </c:pt>
                <c:pt idx="3">
                  <c:v>96.71</c:v>
                </c:pt>
                <c:pt idx="4">
                  <c:v>94.52</c:v>
                </c:pt>
              </c:numCache>
            </c:numRef>
          </c:val>
          <c:extLst>
            <c:ext xmlns:c16="http://schemas.microsoft.com/office/drawing/2014/chart" uri="{C3380CC4-5D6E-409C-BE32-E72D297353CC}">
              <c16:uniqueId val="{00000000-08EA-419C-97F5-25DB5AC383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86.23</c:v>
                </c:pt>
                <c:pt idx="2">
                  <c:v>84.23</c:v>
                </c:pt>
                <c:pt idx="3">
                  <c:v>92.66</c:v>
                </c:pt>
                <c:pt idx="4">
                  <c:v>93.49</c:v>
                </c:pt>
              </c:numCache>
            </c:numRef>
          </c:val>
          <c:smooth val="0"/>
          <c:extLst>
            <c:ext xmlns:c16="http://schemas.microsoft.com/office/drawing/2014/chart" uri="{C3380CC4-5D6E-409C-BE32-E72D297353CC}">
              <c16:uniqueId val="{00000001-08EA-419C-97F5-25DB5AC383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126.91</c:v>
                </c:pt>
                <c:pt idx="1">
                  <c:v>121.92</c:v>
                </c:pt>
                <c:pt idx="2">
                  <c:v>129.12</c:v>
                </c:pt>
                <c:pt idx="3">
                  <c:v>181.62</c:v>
                </c:pt>
                <c:pt idx="4">
                  <c:v>185.56</c:v>
                </c:pt>
              </c:numCache>
            </c:numRef>
          </c:val>
          <c:extLst>
            <c:ext xmlns:c16="http://schemas.microsoft.com/office/drawing/2014/chart" uri="{C3380CC4-5D6E-409C-BE32-E72D297353CC}">
              <c16:uniqueId val="{00000000-0C57-43AB-8B81-EAF8061176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150.44</c:v>
                </c:pt>
                <c:pt idx="2">
                  <c:v>153.13999999999999</c:v>
                </c:pt>
                <c:pt idx="3">
                  <c:v>139.12</c:v>
                </c:pt>
                <c:pt idx="4">
                  <c:v>141.68</c:v>
                </c:pt>
              </c:numCache>
            </c:numRef>
          </c:val>
          <c:smooth val="0"/>
          <c:extLst>
            <c:ext xmlns:c16="http://schemas.microsoft.com/office/drawing/2014/chart" uri="{C3380CC4-5D6E-409C-BE32-E72D297353CC}">
              <c16:uniqueId val="{00000001-0C57-43AB-8B81-EAF8061176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大阪府　泉南市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71" t="str">
        <f>データ!$M$6</f>
        <v>非設置</v>
      </c>
      <c r="AE8" s="71"/>
      <c r="AF8" s="71"/>
      <c r="AG8" s="71"/>
      <c r="AH8" s="71"/>
      <c r="AI8" s="71"/>
      <c r="AJ8" s="71"/>
      <c r="AK8" s="3"/>
      <c r="AL8" s="50">
        <f>データ!S6</f>
        <v>58145</v>
      </c>
      <c r="AM8" s="50"/>
      <c r="AN8" s="50"/>
      <c r="AO8" s="50"/>
      <c r="AP8" s="50"/>
      <c r="AQ8" s="50"/>
      <c r="AR8" s="50"/>
      <c r="AS8" s="50"/>
      <c r="AT8" s="51">
        <f>データ!T6</f>
        <v>48.98</v>
      </c>
      <c r="AU8" s="51"/>
      <c r="AV8" s="51"/>
      <c r="AW8" s="51"/>
      <c r="AX8" s="51"/>
      <c r="AY8" s="51"/>
      <c r="AZ8" s="51"/>
      <c r="BA8" s="51"/>
      <c r="BB8" s="51">
        <f>データ!U6</f>
        <v>1187.1199999999999</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75.05</v>
      </c>
      <c r="J10" s="51"/>
      <c r="K10" s="51"/>
      <c r="L10" s="51"/>
      <c r="M10" s="51"/>
      <c r="N10" s="51"/>
      <c r="O10" s="51"/>
      <c r="P10" s="51">
        <f>データ!P6</f>
        <v>63.03</v>
      </c>
      <c r="Q10" s="51"/>
      <c r="R10" s="51"/>
      <c r="S10" s="51"/>
      <c r="T10" s="51"/>
      <c r="U10" s="51"/>
      <c r="V10" s="51"/>
      <c r="W10" s="51">
        <f>データ!Q6</f>
        <v>78.959999999999994</v>
      </c>
      <c r="X10" s="51"/>
      <c r="Y10" s="51"/>
      <c r="Z10" s="51"/>
      <c r="AA10" s="51"/>
      <c r="AB10" s="51"/>
      <c r="AC10" s="51"/>
      <c r="AD10" s="50">
        <f>データ!R6</f>
        <v>2830</v>
      </c>
      <c r="AE10" s="50"/>
      <c r="AF10" s="50"/>
      <c r="AG10" s="50"/>
      <c r="AH10" s="50"/>
      <c r="AI10" s="50"/>
      <c r="AJ10" s="50"/>
      <c r="AK10" s="2"/>
      <c r="AL10" s="50">
        <f>データ!V6</f>
        <v>36503</v>
      </c>
      <c r="AM10" s="50"/>
      <c r="AN10" s="50"/>
      <c r="AO10" s="50"/>
      <c r="AP10" s="50"/>
      <c r="AQ10" s="50"/>
      <c r="AR10" s="50"/>
      <c r="AS10" s="50"/>
      <c r="AT10" s="51">
        <f>データ!W6</f>
        <v>6.99</v>
      </c>
      <c r="AU10" s="51"/>
      <c r="AV10" s="51"/>
      <c r="AW10" s="51"/>
      <c r="AX10" s="51"/>
      <c r="AY10" s="51"/>
      <c r="AZ10" s="51"/>
      <c r="BA10" s="51"/>
      <c r="BB10" s="51">
        <f>データ!X6</f>
        <v>5222.17</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NOYjSmBzaejqx52uqf56A38xDnmWjQY+TXwawuB/AFk4qAsAulPoTjpkJYd4Bj+taqlExP3v2939K5N1ioTA==" saltValue="nPKni2ACew6zmudlTba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272281</v>
      </c>
      <c r="D6" s="19">
        <f t="shared" si="3"/>
        <v>46</v>
      </c>
      <c r="E6" s="19">
        <f t="shared" si="3"/>
        <v>17</v>
      </c>
      <c r="F6" s="19">
        <f t="shared" si="3"/>
        <v>1</v>
      </c>
      <c r="G6" s="19">
        <f t="shared" si="3"/>
        <v>0</v>
      </c>
      <c r="H6" s="19" t="str">
        <f t="shared" si="3"/>
        <v>大阪府　泉南市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75.05</v>
      </c>
      <c r="P6" s="20">
        <f t="shared" si="3"/>
        <v>63.03</v>
      </c>
      <c r="Q6" s="20">
        <f t="shared" si="3"/>
        <v>78.959999999999994</v>
      </c>
      <c r="R6" s="20">
        <f t="shared" si="3"/>
        <v>2830</v>
      </c>
      <c r="S6" s="20">
        <f t="shared" si="3"/>
        <v>58145</v>
      </c>
      <c r="T6" s="20">
        <f t="shared" si="3"/>
        <v>48.98</v>
      </c>
      <c r="U6" s="20">
        <f t="shared" si="3"/>
        <v>1187.1199999999999</v>
      </c>
      <c r="V6" s="20">
        <f t="shared" si="3"/>
        <v>36503</v>
      </c>
      <c r="W6" s="20">
        <f t="shared" si="3"/>
        <v>6.99</v>
      </c>
      <c r="X6" s="20">
        <f t="shared" si="3"/>
        <v>5222.17</v>
      </c>
      <c r="Y6" s="21">
        <f>IF(Y7="",NA(),Y7)</f>
        <v>107.42</v>
      </c>
      <c r="Z6" s="21">
        <f t="shared" ref="Z6:AH6" si="4">IF(Z7="",NA(),Z7)</f>
        <v>107.92</v>
      </c>
      <c r="AA6" s="21">
        <f t="shared" si="4"/>
        <v>107.11</v>
      </c>
      <c r="AB6" s="21">
        <f t="shared" si="4"/>
        <v>103.07</v>
      </c>
      <c r="AC6" s="21">
        <f t="shared" si="4"/>
        <v>105.4</v>
      </c>
      <c r="AD6" s="21">
        <f t="shared" si="4"/>
        <v>104.59</v>
      </c>
      <c r="AE6" s="21">
        <f t="shared" si="4"/>
        <v>102.96</v>
      </c>
      <c r="AF6" s="21">
        <f t="shared" si="4"/>
        <v>102.1</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0.83</v>
      </c>
      <c r="AP6" s="21">
        <f t="shared" si="5"/>
        <v>1.22</v>
      </c>
      <c r="AQ6" s="21">
        <f t="shared" si="5"/>
        <v>11.99</v>
      </c>
      <c r="AR6" s="21">
        <f t="shared" si="5"/>
        <v>6.74</v>
      </c>
      <c r="AS6" s="21">
        <f t="shared" si="5"/>
        <v>6.65</v>
      </c>
      <c r="AT6" s="20" t="str">
        <f>IF(AT7="","",IF(AT7="-","【-】","【"&amp;SUBSTITUTE(TEXT(AT7,"#,##0.00"),"-","△")&amp;"】"))</f>
        <v>【3.12】</v>
      </c>
      <c r="AU6" s="21">
        <f>IF(AU7="",NA(),AU7)</f>
        <v>32.25</v>
      </c>
      <c r="AV6" s="21">
        <f t="shared" ref="AV6:BD6" si="6">IF(AV7="",NA(),AV7)</f>
        <v>29.5</v>
      </c>
      <c r="AW6" s="21">
        <f t="shared" si="6"/>
        <v>40.39</v>
      </c>
      <c r="AX6" s="21">
        <f t="shared" si="6"/>
        <v>40.06</v>
      </c>
      <c r="AY6" s="21">
        <f t="shared" si="6"/>
        <v>54.5</v>
      </c>
      <c r="AZ6" s="21">
        <f t="shared" si="6"/>
        <v>57.6</v>
      </c>
      <c r="BA6" s="21">
        <f t="shared" si="6"/>
        <v>58.15</v>
      </c>
      <c r="BB6" s="21">
        <f t="shared" si="6"/>
        <v>77.69</v>
      </c>
      <c r="BC6" s="21">
        <f t="shared" si="6"/>
        <v>85.86</v>
      </c>
      <c r="BD6" s="21">
        <f t="shared" si="6"/>
        <v>94.74</v>
      </c>
      <c r="BE6" s="20" t="str">
        <f>IF(BE7="","",IF(BE7="-","【-】","【"&amp;SUBSTITUTE(TEXT(BE7,"#,##0.00"),"-","△")&amp;"】"))</f>
        <v>【82.75】</v>
      </c>
      <c r="BF6" s="21">
        <f>IF(BF7="",NA(),BF7)</f>
        <v>714.38</v>
      </c>
      <c r="BG6" s="21">
        <f t="shared" ref="BG6:BO6" si="7">IF(BG7="",NA(),BG7)</f>
        <v>634.29999999999995</v>
      </c>
      <c r="BH6" s="21">
        <f t="shared" si="7"/>
        <v>605.61</v>
      </c>
      <c r="BI6" s="21">
        <f t="shared" si="7"/>
        <v>560.37</v>
      </c>
      <c r="BJ6" s="21">
        <f t="shared" si="7"/>
        <v>510</v>
      </c>
      <c r="BK6" s="21">
        <f t="shared" si="7"/>
        <v>1008.36</v>
      </c>
      <c r="BL6" s="21">
        <f t="shared" si="7"/>
        <v>880.28</v>
      </c>
      <c r="BM6" s="21">
        <f t="shared" si="7"/>
        <v>909.2</v>
      </c>
      <c r="BN6" s="21">
        <f t="shared" si="7"/>
        <v>676.93</v>
      </c>
      <c r="BO6" s="21">
        <f t="shared" si="7"/>
        <v>635.88</v>
      </c>
      <c r="BP6" s="20" t="str">
        <f>IF(BP7="","",IF(BP7="-","【-】","【"&amp;SUBSTITUTE(TEXT(BP7,"#,##0.00"),"-","△")&amp;"】"))</f>
        <v>【602.56】</v>
      </c>
      <c r="BQ6" s="21">
        <f>IF(BQ7="",NA(),BQ7)</f>
        <v>139.94999999999999</v>
      </c>
      <c r="BR6" s="21">
        <f t="shared" ref="BR6:BZ6" si="8">IF(BR7="",NA(),BR7)</f>
        <v>143.66</v>
      </c>
      <c r="BS6" s="21">
        <f t="shared" si="8"/>
        <v>137.08000000000001</v>
      </c>
      <c r="BT6" s="21">
        <f t="shared" si="8"/>
        <v>96.71</v>
      </c>
      <c r="BU6" s="21">
        <f t="shared" si="8"/>
        <v>94.52</v>
      </c>
      <c r="BV6" s="21">
        <f t="shared" si="8"/>
        <v>85.67</v>
      </c>
      <c r="BW6" s="21">
        <f t="shared" si="8"/>
        <v>86.23</v>
      </c>
      <c r="BX6" s="21">
        <f t="shared" si="8"/>
        <v>84.23</v>
      </c>
      <c r="BY6" s="21">
        <f t="shared" si="8"/>
        <v>92.66</v>
      </c>
      <c r="BZ6" s="21">
        <f t="shared" si="8"/>
        <v>93.49</v>
      </c>
      <c r="CA6" s="20" t="str">
        <f>IF(CA7="","",IF(CA7="-","【-】","【"&amp;SUBSTITUTE(TEXT(CA7,"#,##0.00"),"-","△")&amp;"】"))</f>
        <v>【97.94】</v>
      </c>
      <c r="CB6" s="21">
        <f>IF(CB7="",NA(),CB7)</f>
        <v>126.91</v>
      </c>
      <c r="CC6" s="21">
        <f t="shared" ref="CC6:CK6" si="9">IF(CC7="",NA(),CC7)</f>
        <v>121.92</v>
      </c>
      <c r="CD6" s="21">
        <f t="shared" si="9"/>
        <v>129.12</v>
      </c>
      <c r="CE6" s="21">
        <f t="shared" si="9"/>
        <v>181.62</v>
      </c>
      <c r="CF6" s="21">
        <f t="shared" si="9"/>
        <v>185.56</v>
      </c>
      <c r="CG6" s="21">
        <f t="shared" si="9"/>
        <v>146.12</v>
      </c>
      <c r="CH6" s="21">
        <f t="shared" si="9"/>
        <v>150.44</v>
      </c>
      <c r="CI6" s="21">
        <f t="shared" si="9"/>
        <v>153.13999999999999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56.39</v>
      </c>
      <c r="CS6" s="21">
        <f t="shared" si="10"/>
        <v>55.67</v>
      </c>
      <c r="CT6" s="21">
        <f t="shared" si="10"/>
        <v>55.27</v>
      </c>
      <c r="CU6" s="21">
        <f t="shared" si="10"/>
        <v>60.13</v>
      </c>
      <c r="CV6" s="21">
        <f t="shared" si="10"/>
        <v>62.51</v>
      </c>
      <c r="CW6" s="20" t="str">
        <f>IF(CW7="","",IF(CW7="-","【-】","【"&amp;SUBSTITUTE(TEXT(CW7,"#,##0.00"),"-","△")&amp;"】"))</f>
        <v>【60.13】</v>
      </c>
      <c r="CX6" s="21">
        <f>IF(CX7="",NA(),CX7)</f>
        <v>95.66</v>
      </c>
      <c r="CY6" s="21">
        <f t="shared" ref="CY6:DG6" si="11">IF(CY7="",NA(),CY7)</f>
        <v>97.09</v>
      </c>
      <c r="CZ6" s="21">
        <f t="shared" si="11"/>
        <v>93.55</v>
      </c>
      <c r="DA6" s="21">
        <f t="shared" si="11"/>
        <v>94.26</v>
      </c>
      <c r="DB6" s="21">
        <f t="shared" si="11"/>
        <v>95.35</v>
      </c>
      <c r="DC6" s="21">
        <f t="shared" si="11"/>
        <v>91.45</v>
      </c>
      <c r="DD6" s="21">
        <f t="shared" si="11"/>
        <v>91</v>
      </c>
      <c r="DE6" s="21">
        <f t="shared" si="11"/>
        <v>88.12</v>
      </c>
      <c r="DF6" s="21">
        <f t="shared" si="11"/>
        <v>94.37</v>
      </c>
      <c r="DG6" s="21">
        <f t="shared" si="11"/>
        <v>94.61</v>
      </c>
      <c r="DH6" s="20" t="str">
        <f>IF(DH7="","",IF(DH7="-","【-】","【"&amp;SUBSTITUTE(TEXT(DH7,"#,##0.00"),"-","△")&amp;"】"))</f>
        <v>【96.00】</v>
      </c>
      <c r="DI6" s="21">
        <f>IF(DI7="",NA(),DI7)</f>
        <v>3.72</v>
      </c>
      <c r="DJ6" s="21">
        <f t="shared" ref="DJ6:DR6" si="12">IF(DJ7="",NA(),DJ7)</f>
        <v>7.41</v>
      </c>
      <c r="DK6" s="21">
        <f t="shared" si="12"/>
        <v>10.63</v>
      </c>
      <c r="DL6" s="21">
        <f t="shared" si="12"/>
        <v>13.99</v>
      </c>
      <c r="DM6" s="21">
        <f t="shared" si="12"/>
        <v>17.399999999999999</v>
      </c>
      <c r="DN6" s="21">
        <f t="shared" si="12"/>
        <v>14.8</v>
      </c>
      <c r="DO6" s="21">
        <f t="shared" si="12"/>
        <v>17.149999999999999</v>
      </c>
      <c r="DP6" s="21">
        <f t="shared" si="12"/>
        <v>19.68</v>
      </c>
      <c r="DQ6" s="21">
        <f t="shared" si="12"/>
        <v>30.01</v>
      </c>
      <c r="DR6" s="21">
        <f t="shared" si="12"/>
        <v>32.229999999999997</v>
      </c>
      <c r="DS6" s="20" t="str">
        <f>IF(DS7="","",IF(DS7="-","【-】","【"&amp;SUBSTITUTE(TEXT(DS7,"#,##0.00"),"-","△")&amp;"】"))</f>
        <v>【42.20】</v>
      </c>
      <c r="DT6" s="21">
        <f>IF(DT7="",NA(),DT7)</f>
        <v>2.86</v>
      </c>
      <c r="DU6" s="21">
        <f t="shared" ref="DU6:EC6" si="13">IF(DU7="",NA(),DU7)</f>
        <v>2.84</v>
      </c>
      <c r="DV6" s="21">
        <f t="shared" si="13"/>
        <v>2.89</v>
      </c>
      <c r="DW6" s="21">
        <f t="shared" si="13"/>
        <v>2.89</v>
      </c>
      <c r="DX6" s="21">
        <f t="shared" si="13"/>
        <v>2.92</v>
      </c>
      <c r="DY6" s="21">
        <f t="shared" si="13"/>
        <v>0.1</v>
      </c>
      <c r="DZ6" s="21">
        <f t="shared" si="13"/>
        <v>0.14000000000000001</v>
      </c>
      <c r="EA6" s="21">
        <f t="shared" si="13"/>
        <v>0.16</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0.25</v>
      </c>
      <c r="EL6" s="21">
        <f t="shared" si="14"/>
        <v>0.05</v>
      </c>
      <c r="EM6" s="21">
        <f t="shared" si="14"/>
        <v>0.06</v>
      </c>
      <c r="EN6" s="21">
        <f t="shared" si="14"/>
        <v>7.0000000000000007E-2</v>
      </c>
      <c r="EO6" s="20" t="str">
        <f>IF(EO7="","",IF(EO7="-","【-】","【"&amp;SUBSTITUTE(TEXT(EO7,"#,##0.00"),"-","△")&amp;"】"))</f>
        <v>【0.19】</v>
      </c>
    </row>
    <row r="7" spans="1:148" s="22" customFormat="1" x14ac:dyDescent="0.2">
      <c r="A7" s="14"/>
      <c r="B7" s="23">
        <v>2024</v>
      </c>
      <c r="C7" s="23">
        <v>272281</v>
      </c>
      <c r="D7" s="23">
        <v>46</v>
      </c>
      <c r="E7" s="23">
        <v>17</v>
      </c>
      <c r="F7" s="23">
        <v>1</v>
      </c>
      <c r="G7" s="23">
        <v>0</v>
      </c>
      <c r="H7" s="23" t="s">
        <v>96</v>
      </c>
      <c r="I7" s="23" t="s">
        <v>97</v>
      </c>
      <c r="J7" s="23" t="s">
        <v>98</v>
      </c>
      <c r="K7" s="23" t="s">
        <v>99</v>
      </c>
      <c r="L7" s="23" t="s">
        <v>100</v>
      </c>
      <c r="M7" s="23" t="s">
        <v>101</v>
      </c>
      <c r="N7" s="24" t="s">
        <v>102</v>
      </c>
      <c r="O7" s="24">
        <v>75.05</v>
      </c>
      <c r="P7" s="24">
        <v>63.03</v>
      </c>
      <c r="Q7" s="24">
        <v>78.959999999999994</v>
      </c>
      <c r="R7" s="24">
        <v>2830</v>
      </c>
      <c r="S7" s="24">
        <v>58145</v>
      </c>
      <c r="T7" s="24">
        <v>48.98</v>
      </c>
      <c r="U7" s="24">
        <v>1187.1199999999999</v>
      </c>
      <c r="V7" s="24">
        <v>36503</v>
      </c>
      <c r="W7" s="24">
        <v>6.99</v>
      </c>
      <c r="X7" s="24">
        <v>5222.17</v>
      </c>
      <c r="Y7" s="24">
        <v>107.42</v>
      </c>
      <c r="Z7" s="24">
        <v>107.92</v>
      </c>
      <c r="AA7" s="24">
        <v>107.11</v>
      </c>
      <c r="AB7" s="24">
        <v>103.07</v>
      </c>
      <c r="AC7" s="24">
        <v>105.4</v>
      </c>
      <c r="AD7" s="24">
        <v>104.59</v>
      </c>
      <c r="AE7" s="24">
        <v>102.96</v>
      </c>
      <c r="AF7" s="24">
        <v>102.1</v>
      </c>
      <c r="AG7" s="24">
        <v>106.65</v>
      </c>
      <c r="AH7" s="24">
        <v>106.25</v>
      </c>
      <c r="AI7" s="24">
        <v>105.36</v>
      </c>
      <c r="AJ7" s="24">
        <v>0</v>
      </c>
      <c r="AK7" s="24">
        <v>0</v>
      </c>
      <c r="AL7" s="24">
        <v>0</v>
      </c>
      <c r="AM7" s="24">
        <v>0</v>
      </c>
      <c r="AN7" s="24">
        <v>0</v>
      </c>
      <c r="AO7" s="24">
        <v>0.83</v>
      </c>
      <c r="AP7" s="24">
        <v>1.22</v>
      </c>
      <c r="AQ7" s="24">
        <v>11.99</v>
      </c>
      <c r="AR7" s="24">
        <v>6.74</v>
      </c>
      <c r="AS7" s="24">
        <v>6.65</v>
      </c>
      <c r="AT7" s="24">
        <v>3.12</v>
      </c>
      <c r="AU7" s="24">
        <v>32.25</v>
      </c>
      <c r="AV7" s="24">
        <v>29.5</v>
      </c>
      <c r="AW7" s="24">
        <v>40.39</v>
      </c>
      <c r="AX7" s="24">
        <v>40.06</v>
      </c>
      <c r="AY7" s="24">
        <v>54.5</v>
      </c>
      <c r="AZ7" s="24">
        <v>57.6</v>
      </c>
      <c r="BA7" s="24">
        <v>58.15</v>
      </c>
      <c r="BB7" s="24">
        <v>77.69</v>
      </c>
      <c r="BC7" s="24">
        <v>85.86</v>
      </c>
      <c r="BD7" s="24">
        <v>94.74</v>
      </c>
      <c r="BE7" s="24">
        <v>82.75</v>
      </c>
      <c r="BF7" s="24">
        <v>714.38</v>
      </c>
      <c r="BG7" s="24">
        <v>634.29999999999995</v>
      </c>
      <c r="BH7" s="24">
        <v>605.61</v>
      </c>
      <c r="BI7" s="24">
        <v>560.37</v>
      </c>
      <c r="BJ7" s="24">
        <v>510</v>
      </c>
      <c r="BK7" s="24">
        <v>1008.36</v>
      </c>
      <c r="BL7" s="24">
        <v>880.28</v>
      </c>
      <c r="BM7" s="24">
        <v>909.2</v>
      </c>
      <c r="BN7" s="24">
        <v>676.93</v>
      </c>
      <c r="BO7" s="24">
        <v>635.88</v>
      </c>
      <c r="BP7" s="24">
        <v>602.55999999999995</v>
      </c>
      <c r="BQ7" s="24">
        <v>139.94999999999999</v>
      </c>
      <c r="BR7" s="24">
        <v>143.66</v>
      </c>
      <c r="BS7" s="24">
        <v>137.08000000000001</v>
      </c>
      <c r="BT7" s="24">
        <v>96.71</v>
      </c>
      <c r="BU7" s="24">
        <v>94.52</v>
      </c>
      <c r="BV7" s="24">
        <v>85.67</v>
      </c>
      <c r="BW7" s="24">
        <v>86.23</v>
      </c>
      <c r="BX7" s="24">
        <v>84.23</v>
      </c>
      <c r="BY7" s="24">
        <v>92.66</v>
      </c>
      <c r="BZ7" s="24">
        <v>93.49</v>
      </c>
      <c r="CA7" s="24">
        <v>97.94</v>
      </c>
      <c r="CB7" s="24">
        <v>126.91</v>
      </c>
      <c r="CC7" s="24">
        <v>121.92</v>
      </c>
      <c r="CD7" s="24">
        <v>129.12</v>
      </c>
      <c r="CE7" s="24">
        <v>181.62</v>
      </c>
      <c r="CF7" s="24">
        <v>185.56</v>
      </c>
      <c r="CG7" s="24">
        <v>146.12</v>
      </c>
      <c r="CH7" s="24">
        <v>150.44</v>
      </c>
      <c r="CI7" s="24">
        <v>153.13999999999999</v>
      </c>
      <c r="CJ7" s="24">
        <v>139.12</v>
      </c>
      <c r="CK7" s="24">
        <v>141.68</v>
      </c>
      <c r="CL7" s="24">
        <v>140.97999999999999</v>
      </c>
      <c r="CM7" s="24" t="s">
        <v>102</v>
      </c>
      <c r="CN7" s="24" t="s">
        <v>102</v>
      </c>
      <c r="CO7" s="24" t="s">
        <v>102</v>
      </c>
      <c r="CP7" s="24" t="s">
        <v>102</v>
      </c>
      <c r="CQ7" s="24" t="s">
        <v>102</v>
      </c>
      <c r="CR7" s="24">
        <v>56.39</v>
      </c>
      <c r="CS7" s="24">
        <v>55.67</v>
      </c>
      <c r="CT7" s="24">
        <v>55.27</v>
      </c>
      <c r="CU7" s="24">
        <v>60.13</v>
      </c>
      <c r="CV7" s="24">
        <v>62.51</v>
      </c>
      <c r="CW7" s="24">
        <v>60.13</v>
      </c>
      <c r="CX7" s="24">
        <v>95.66</v>
      </c>
      <c r="CY7" s="24">
        <v>97.09</v>
      </c>
      <c r="CZ7" s="24">
        <v>93.55</v>
      </c>
      <c r="DA7" s="24">
        <v>94.26</v>
      </c>
      <c r="DB7" s="24">
        <v>95.35</v>
      </c>
      <c r="DC7" s="24">
        <v>91.45</v>
      </c>
      <c r="DD7" s="24">
        <v>91</v>
      </c>
      <c r="DE7" s="24">
        <v>88.12</v>
      </c>
      <c r="DF7" s="24">
        <v>94.37</v>
      </c>
      <c r="DG7" s="24">
        <v>94.61</v>
      </c>
      <c r="DH7" s="24">
        <v>96</v>
      </c>
      <c r="DI7" s="24">
        <v>3.72</v>
      </c>
      <c r="DJ7" s="24">
        <v>7.41</v>
      </c>
      <c r="DK7" s="24">
        <v>10.63</v>
      </c>
      <c r="DL7" s="24">
        <v>13.99</v>
      </c>
      <c r="DM7" s="24">
        <v>17.399999999999999</v>
      </c>
      <c r="DN7" s="24">
        <v>14.8</v>
      </c>
      <c r="DO7" s="24">
        <v>17.149999999999999</v>
      </c>
      <c r="DP7" s="24">
        <v>19.68</v>
      </c>
      <c r="DQ7" s="24">
        <v>30.01</v>
      </c>
      <c r="DR7" s="24">
        <v>32.229999999999997</v>
      </c>
      <c r="DS7" s="24">
        <v>42.2</v>
      </c>
      <c r="DT7" s="24">
        <v>2.86</v>
      </c>
      <c r="DU7" s="24">
        <v>2.84</v>
      </c>
      <c r="DV7" s="24">
        <v>2.89</v>
      </c>
      <c r="DW7" s="24">
        <v>2.89</v>
      </c>
      <c r="DX7" s="24">
        <v>2.92</v>
      </c>
      <c r="DY7" s="24">
        <v>0.1</v>
      </c>
      <c r="DZ7" s="24">
        <v>0.14000000000000001</v>
      </c>
      <c r="EA7" s="24">
        <v>0.16</v>
      </c>
      <c r="EB7" s="24">
        <v>3.43</v>
      </c>
      <c r="EC7" s="24">
        <v>4.25</v>
      </c>
      <c r="ED7" s="24">
        <v>9.4600000000000009</v>
      </c>
      <c r="EE7" s="24">
        <v>0</v>
      </c>
      <c r="EF7" s="24">
        <v>0</v>
      </c>
      <c r="EG7" s="24">
        <v>0</v>
      </c>
      <c r="EH7" s="24">
        <v>0</v>
      </c>
      <c r="EI7" s="24">
        <v>0</v>
      </c>
      <c r="EJ7" s="24">
        <v>0.09</v>
      </c>
      <c r="EK7" s="24">
        <v>0.25</v>
      </c>
      <c r="EL7" s="24">
        <v>0.05</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大山　拓郎</cp:lastModifiedBy>
  <cp:lastPrinted>2026-01-15T09:36:10Z</cp:lastPrinted>
  <dcterms:created xsi:type="dcterms:W3CDTF">2025-12-23T06:03:08Z</dcterms:created>
  <dcterms:modified xsi:type="dcterms:W3CDTF">2026-02-09T05:06:24Z</dcterms:modified>
  <cp:category/>
</cp:coreProperties>
</file>