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9C23D443-05C2-4915-BA5B-3DFBBFA24FDA}" xr6:coauthVersionLast="47" xr6:coauthVersionMax="47" xr10:uidLastSave="{00000000-0000-0000-0000-000000000000}"/>
  <workbookProtection workbookAlgorithmName="SHA-512" workbookHashValue="zwUCXSY9gP1DFs03NFRDQjRe/ND7frbBe4UNt+de99MJYAtMXQ2t7TLUOZpgwtFkDNIzaRA/ldOibGBGYlMVVA==" workbookSaltValue="jc9WDGKl4s0Ekd21SFWWY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W10" i="4" s="1"/>
  <c r="P6" i="5"/>
  <c r="P10" i="4" s="1"/>
  <c r="O6" i="5"/>
  <c r="N6" i="5"/>
  <c r="B10" i="4" s="1"/>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H85" i="4"/>
  <c r="E85" i="4"/>
  <c r="BB10" i="4"/>
  <c r="AT10" i="4"/>
  <c r="I10" i="4"/>
  <c r="AD8"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<sst xmlns="http://schemas.openxmlformats.org/spreadsheetml/2006/main" count="228" uniqueCount="113">
  <si>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</si>
  <si>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</si>
  <si>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</si>
  <si>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</si>
  <si>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</si>
  <si>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</si>
  <si>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</si>
  <si>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</si>
  <si>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</si>
  <si>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</si>
  <si>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</si>
  <si>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</si>
  <si>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</si>
  <si>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</si>
  <si>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</si>
  <si>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</si>
  <si>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</si>
  <si>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</si>
  <si>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</si>
  <si>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</si>
  <si>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</si>
  <si>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</si>
  <si>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</si>
  <si>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</si>
  <si>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</si>
  <si>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</si>
  <si>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</si>
  <si>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</si>
  <si>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</si>
  <si>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</si>
  <si>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</si>
  <si>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</si>
  <si>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</si>
  <si>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</si>
  <si>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</si>
  <si>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</si>
  <si>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</si>
  <si>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</si>
  <si>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</si>
  <si>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</si>
  <si>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</si>
  <si>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</si>
  <si>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</si>
  <si>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</si>
  <si>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</si>
  <si>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</si>
  <si>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</si>
  <si>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</si>
  <si>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</si>
  <si>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</si>
  <si>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</si>
  <si>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</si>
  <si>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</si>
  <si>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</si>
  <si>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</si>
  <si>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</si>
  <si>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</si>
  <si>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</si>
  <si>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</si>
  <si>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</si>
  <si>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</si>
  <si>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</si>
  <si>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</si>
  <si>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</si>
  <si>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</si>
  <si>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</si>
  <si>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</si>
  <si>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</si>
  <si>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</si>
  <si>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</si>
  <si>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</si>
  <si>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</si>
  <si>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</si>
  <si>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</si>
  <si>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</si>
  <si>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</si>
  <si>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</si>
  <si>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</si>
  <si>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</si>
  <si>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</si>
  <si>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</si>
  <si>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</si>
  <si>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</si>
  <si>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</si>
  <si>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</si>
  <si>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</si>
  <si>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</si>
  <si>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</si>
  <si>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</si>
  <si>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</si>
  <si>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</si>
  <si>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</si>
  <si>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</si>
  <si>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松原市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</si>
  <si>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</si>
  <si>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</si>
  <si>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</si>
  <si>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</si>
  <si>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</si>
  <si>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</si>
  <si>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</si>
  <si>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</si>
  <si>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</si>
  <si>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</si>
  <si>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</si>
  <si>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</si>
  <si>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</si>
  <si>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</si>
  <si>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</si>
  <si>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</si>
  <si>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徴収事務及び集中監視運転業務等の委託や事務の見直しによる人員削減、動力費等の費用削減などの経営努力を重ねた結果、経常収支比率、流動比率、料金回収率及び給水原価は、類似団体平均値と比較して良好な数値で推移しております。また、起債残高が低いことから、企業債残高対給水収益比率は類似他団体と比べ、非常に低い割合で推移しております。
　施設利用率につきましては、近年の使用水量の減少に伴い類似団体平均値を下回っておりますが、有収率は類似団体平均値を上回っており、漏水が少ない状況を維持しています。
　総合的に見て、類似団体と比較しておおむね安定した良好な経営状態を堅持しております。
　</t>
    <rPh sb="57" eb="59">
      <t>ケイジョウ</t>
    </rPh>
    <rPh sb="59" eb="61">
      <t>シュウシ</t>
    </rPh>
    <rPh sb="61" eb="63">
      <t>ヒリツ</t>
    </rPh>
    <phoneticPr fontId="17"/>
  </si>
  <si>
    <r>
      <t>　類似団体と比較して、有形固定資産減価償却率の値は低くなっており、法定耐用年数に近い資産は少ない状況です。管路経年比率においては、類似団体平均値を下回っておりますが、</t>
    </r>
    <r>
      <rPr>
        <sz val="11"/>
        <rFont val="ＭＳ ゴシック"/>
        <family val="3"/>
        <charset val="128"/>
      </rPr>
      <t>令和6年度管路更新率は、類似団体と同程度となるなど、計画的な更新を進めております。</t>
    </r>
    <rPh sb="53" eb="55">
      <t>カンロ</t>
    </rPh>
    <rPh sb="55" eb="57">
      <t>ケイネン</t>
    </rPh>
    <rPh sb="57" eb="59">
      <t>ヒリツ</t>
    </rPh>
    <rPh sb="65" eb="67">
      <t>ルイジ</t>
    </rPh>
    <rPh sb="67" eb="69">
      <t>ダンタイ</t>
    </rPh>
    <rPh sb="69" eb="72">
      <t>ヘイキンチ</t>
    </rPh>
    <rPh sb="73" eb="75">
      <t>シタマワ</t>
    </rPh>
    <rPh sb="83" eb="85">
      <t>レイワ</t>
    </rPh>
    <rPh sb="86" eb="88">
      <t>ネンド</t>
    </rPh>
    <rPh sb="88" eb="90">
      <t>カンロ</t>
    </rPh>
    <rPh sb="90" eb="92">
      <t>コウシン</t>
    </rPh>
    <rPh sb="92" eb="93">
      <t>リツ</t>
    </rPh>
    <rPh sb="95" eb="97">
      <t>ルイジ</t>
    </rPh>
    <rPh sb="97" eb="99">
      <t>ダンタイ</t>
    </rPh>
    <rPh sb="100" eb="103">
      <t>ドウテイド</t>
    </rPh>
    <rPh sb="109" eb="112">
      <t>ケイカクテキ</t>
    </rPh>
    <rPh sb="113" eb="115">
      <t>コウシン</t>
    </rPh>
    <rPh sb="116" eb="117">
      <t>スス</t>
    </rPh>
    <phoneticPr fontId="17"/>
  </si>
  <si>
    <t>　令和6年度においては大口需要の影響により有収水量が前年度比で増加となりましたが、近年の節水機器の普及などによる家庭での使用水量の減少及び人口減少の影響により、今後も水量の減少傾向は継続するものと予測されます。一方、管路や施設の老朽化への対策や、大地震など災害への備えを進めるため、今後も水道施設整備基本計画の更新計画に基づく継続的な配水管の更新、改良、耐震化及び水需要に見合った施設のダウンサイジングなども行っていく必要があります。そのためには効率的で安定した事業経営を行っていかなければならず、将来にわたって安心・安全な水道水の供給を行うための経営基盤の強化に努めていきます。</t>
    <rPh sb="1" eb="3">
      <t>レイワ</t>
    </rPh>
    <rPh sb="4" eb="6">
      <t>ネンド</t>
    </rPh>
    <rPh sb="11" eb="13">
      <t>オオグチ</t>
    </rPh>
    <rPh sb="13" eb="15">
      <t>ジュヨウ</t>
    </rPh>
    <rPh sb="16" eb="18">
      <t>エイキョウ</t>
    </rPh>
    <rPh sb="21" eb="25">
      <t>ユウシュウスイリョウ</t>
    </rPh>
    <rPh sb="31" eb="33">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</si>
</sst>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ゴシック"/>
      <family val="3"/>
    </font>
    <font>
      <sz val="6"/>
      <name val="ＭＳ Ｐゴシック"/>
      <family val="3"/>
    </font>
    <font>
      <sz val="11"/>
      <name val="ＭＳ ゴシック"/>
      <family val="3"/>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19" fillId="0" borderId="0" xfId="0" applyFont="1" applyAlignment="1">
      <alignment horizontal="left" vertical="center"/>
    </xf>
    <xf numFmtId="0" fontId="19"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0.34</c:v>
                </c:pt>
                <c:pt idx="1">
                  <c:v>0.21</c:v>
                </c:pt>
                <c:pt idx="2">
                  <c:v>0.72</c:v>
                </c:pt>
                <c:pt idx="3">
                  <c:v>0.54</c:v>
                </c:pt>
                <c:pt idx="4">
                  <c:v>0.48</c:v>
                </c:pt>
              </c:numCache>
            </c:numRef>
          </c:val>
          <c:extLst>
            <c:ext xmlns:c16="http://schemas.microsoft.com/office/drawing/2014/chart" uri="{C3380CC4-5D6E-409C-BE32-E72D297353CC}">
              <c16:uniqueId val="{00000000-B897-4A1D-90C1-C7D180DDED0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B897-4A1D-90C1-C7D180DDED0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58.66</c:v>
                </c:pt>
                <c:pt idx="1">
                  <c:v>58</c:v>
                </c:pt>
                <c:pt idx="2">
                  <c:v>57.27</c:v>
                </c:pt>
                <c:pt idx="3">
                  <c:v>56.89</c:v>
                </c:pt>
                <c:pt idx="4">
                  <c:v>57.04</c:v>
                </c:pt>
              </c:numCache>
            </c:numRef>
          </c:val>
          <c:extLst>
            <c:ext xmlns:c16="http://schemas.microsoft.com/office/drawing/2014/chart" uri="{C3380CC4-5D6E-409C-BE32-E72D297353CC}">
              <c16:uniqueId val="{00000000-B0DF-4A1C-808D-E49F7DE4529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B0DF-4A1C-808D-E49F7DE4529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98.63</c:v>
                </c:pt>
                <c:pt idx="1">
                  <c:v>97.97</c:v>
                </c:pt>
                <c:pt idx="2">
                  <c:v>97.38</c:v>
                </c:pt>
                <c:pt idx="3">
                  <c:v>96.87</c:v>
                </c:pt>
                <c:pt idx="4">
                  <c:v>97.41</c:v>
                </c:pt>
              </c:numCache>
            </c:numRef>
          </c:val>
          <c:extLst>
            <c:ext xmlns:c16="http://schemas.microsoft.com/office/drawing/2014/chart" uri="{C3380CC4-5D6E-409C-BE32-E72D297353CC}">
              <c16:uniqueId val="{00000000-07E0-49A2-A002-2B7E2237F80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07E0-49A2-A002-2B7E2237F80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100.27</c:v>
                </c:pt>
                <c:pt idx="1">
                  <c:v>111.46</c:v>
                </c:pt>
                <c:pt idx="2">
                  <c:v>113.88</c:v>
                </c:pt>
                <c:pt idx="3">
                  <c:v>112.58</c:v>
                </c:pt>
                <c:pt idx="4">
                  <c:v>113.35</c:v>
                </c:pt>
              </c:numCache>
            </c:numRef>
          </c:val>
          <c:extLst>
            <c:ext xmlns:c16="http://schemas.microsoft.com/office/drawing/2014/chart" uri="{C3380CC4-5D6E-409C-BE32-E72D297353CC}">
              <c16:uniqueId val="{00000000-7C1E-4E23-9C21-E0847B59425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7C1E-4E23-9C21-E0847B59425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44.17</c:v>
                </c:pt>
                <c:pt idx="1">
                  <c:v>45.57</c:v>
                </c:pt>
                <c:pt idx="2">
                  <c:v>46.87</c:v>
                </c:pt>
                <c:pt idx="3">
                  <c:v>47.91</c:v>
                </c:pt>
                <c:pt idx="4">
                  <c:v>48.61</c:v>
                </c:pt>
              </c:numCache>
            </c:numRef>
          </c:val>
          <c:extLst>
            <c:ext xmlns:c16="http://schemas.microsoft.com/office/drawing/2014/chart" uri="{C3380CC4-5D6E-409C-BE32-E72D297353CC}">
              <c16:uniqueId val="{00000000-5D9B-491E-9EDC-F0A61F9395C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5D9B-491E-9EDC-F0A61F9395C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17.989999999999998</c:v>
                </c:pt>
                <c:pt idx="1">
                  <c:v>18.21</c:v>
                </c:pt>
                <c:pt idx="2">
                  <c:v>18.37</c:v>
                </c:pt>
                <c:pt idx="3">
                  <c:v>18.84</c:v>
                </c:pt>
                <c:pt idx="4">
                  <c:v>19.309999999999999</c:v>
                </c:pt>
              </c:numCache>
            </c:numRef>
          </c:val>
          <c:extLst>
            <c:ext xmlns:c16="http://schemas.microsoft.com/office/drawing/2014/chart" uri="{C3380CC4-5D6E-409C-BE32-E72D297353CC}">
              <c16:uniqueId val="{00000000-0E5B-434D-B48F-89B9A9FA31F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0E5B-434D-B48F-89B9A9FA31F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BE-4427-AD1E-6E2A0B99740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13BE-4427-AD1E-6E2A0B99740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680.74</c:v>
                </c:pt>
                <c:pt idx="1">
                  <c:v>572.26</c:v>
                </c:pt>
                <c:pt idx="2">
                  <c:v>544.37</c:v>
                </c:pt>
                <c:pt idx="3">
                  <c:v>455.31</c:v>
                </c:pt>
                <c:pt idx="4">
                  <c:v>588.62</c:v>
                </c:pt>
              </c:numCache>
            </c:numRef>
          </c:val>
          <c:extLst>
            <c:ext xmlns:c16="http://schemas.microsoft.com/office/drawing/2014/chart" uri="{C3380CC4-5D6E-409C-BE32-E72D297353CC}">
              <c16:uniqueId val="{00000000-627D-4D8D-80D2-B8FA26ED473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627D-4D8D-80D2-B8FA26ED473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28.67</c:v>
                </c:pt>
                <c:pt idx="1">
                  <c:v>21.84</c:v>
                </c:pt>
                <c:pt idx="2">
                  <c:v>19.36</c:v>
                </c:pt>
                <c:pt idx="3">
                  <c:v>17.87</c:v>
                </c:pt>
                <c:pt idx="4">
                  <c:v>21.12</c:v>
                </c:pt>
              </c:numCache>
            </c:numRef>
          </c:val>
          <c:extLst>
            <c:ext xmlns:c16="http://schemas.microsoft.com/office/drawing/2014/chart" uri="{C3380CC4-5D6E-409C-BE32-E72D297353CC}">
              <c16:uniqueId val="{00000000-2A4E-4DB8-B5BE-0E29F80E44C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2A4E-4DB8-B5BE-0E29F80E44C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94.24</c:v>
                </c:pt>
                <c:pt idx="1">
                  <c:v>108.71</c:v>
                </c:pt>
                <c:pt idx="2">
                  <c:v>112.12</c:v>
                </c:pt>
                <c:pt idx="3">
                  <c:v>110.03</c:v>
                </c:pt>
                <c:pt idx="4">
                  <c:v>112.13</c:v>
                </c:pt>
              </c:numCache>
            </c:numRef>
          </c:val>
          <c:extLst>
            <c:ext xmlns:c16="http://schemas.microsoft.com/office/drawing/2014/chart" uri="{C3380CC4-5D6E-409C-BE32-E72D297353CC}">
              <c16:uniqueId val="{00000000-26AD-4339-BB2B-77E060A5CF2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26AD-4339-BB2B-77E060A5CF2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148.25</c:v>
                </c:pt>
                <c:pt idx="1">
                  <c:v>154.82</c:v>
                </c:pt>
                <c:pt idx="2">
                  <c:v>153.38999999999999</c:v>
                </c:pt>
                <c:pt idx="3">
                  <c:v>156.12</c:v>
                </c:pt>
                <c:pt idx="4">
                  <c:v>155.12</c:v>
                </c:pt>
              </c:numCache>
            </c:numRef>
          </c:val>
          <c:extLst>
            <c:ext xmlns:c16="http://schemas.microsoft.com/office/drawing/2014/chart" uri="{C3380CC4-5D6E-409C-BE32-E72D297353CC}">
              <c16:uniqueId val="{00000000-62F8-412F-BD31-B3E1CBC6285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62F8-412F-BD31-B3E1CBC6285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大阪府　松原市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4"/>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6" t="s">
        <v>9</v>
      </c>
      <c r="BM7" s="77"/>
      <c r="BN7" s="77"/>
      <c r="BO7" s="77"/>
      <c r="BP7" s="77"/>
      <c r="BQ7" s="77"/>
      <c r="BR7" s="77"/>
      <c r="BS7" s="77"/>
      <c r="BT7" s="77"/>
      <c r="BU7" s="77"/>
      <c r="BV7" s="77"/>
      <c r="BW7" s="77"/>
      <c r="BX7" s="77"/>
      <c r="BY7" s="78"/>
    </row>
    <row r="8" spans="1:78" ht="18.75" customHeight="1" x14ac:dyDescent="0.2">
      <c r="A8" s="2"/>
      <c r="B8" s="69" t="str">
        <f>データ!$I$6</f>
        <v>法適用</v>
      </c>
      <c r="C8" s="70"/>
      <c r="D8" s="70"/>
      <c r="E8" s="70"/>
      <c r="F8" s="70"/>
      <c r="G8" s="70"/>
      <c r="H8" s="70"/>
      <c r="I8" s="69" t="str">
        <f>データ!$J$6</f>
        <v>水道事業</v>
      </c>
      <c r="J8" s="70"/>
      <c r="K8" s="70"/>
      <c r="L8" s="70"/>
      <c r="M8" s="70"/>
      <c r="N8" s="70"/>
      <c r="O8" s="71"/>
      <c r="P8" s="72" t="str">
        <f>データ!$K$6</f>
        <v>末端給水事業</v>
      </c>
      <c r="Q8" s="72"/>
      <c r="R8" s="72"/>
      <c r="S8" s="72"/>
      <c r="T8" s="72"/>
      <c r="U8" s="72"/>
      <c r="V8" s="72"/>
      <c r="W8" s="72" t="str">
        <f>データ!$L$6</f>
        <v>A3</v>
      </c>
      <c r="X8" s="72"/>
      <c r="Y8" s="72"/>
      <c r="Z8" s="72"/>
      <c r="AA8" s="72"/>
      <c r="AB8" s="72"/>
      <c r="AC8" s="72"/>
      <c r="AD8" s="72" t="str">
        <f>データ!$M$6</f>
        <v>非設置</v>
      </c>
      <c r="AE8" s="72"/>
      <c r="AF8" s="72"/>
      <c r="AG8" s="72"/>
      <c r="AH8" s="72"/>
      <c r="AI8" s="72"/>
      <c r="AJ8" s="72"/>
      <c r="AK8" s="2"/>
      <c r="AL8" s="63">
        <f>データ!$R$6</f>
        <v>116259</v>
      </c>
      <c r="AM8" s="63"/>
      <c r="AN8" s="63"/>
      <c r="AO8" s="63"/>
      <c r="AP8" s="63"/>
      <c r="AQ8" s="63"/>
      <c r="AR8" s="63"/>
      <c r="AS8" s="63"/>
      <c r="AT8" s="36">
        <f>データ!$S$6</f>
        <v>16.66</v>
      </c>
      <c r="AU8" s="37"/>
      <c r="AV8" s="37"/>
      <c r="AW8" s="37"/>
      <c r="AX8" s="37"/>
      <c r="AY8" s="37"/>
      <c r="AZ8" s="37"/>
      <c r="BA8" s="37"/>
      <c r="BB8" s="52">
        <f>データ!$T$6</f>
        <v>6978.33</v>
      </c>
      <c r="BC8" s="52"/>
      <c r="BD8" s="52"/>
      <c r="BE8" s="52"/>
      <c r="BF8" s="52"/>
      <c r="BG8" s="52"/>
      <c r="BH8" s="52"/>
      <c r="BI8" s="52"/>
      <c r="BJ8" s="3"/>
      <c r="BK8" s="3"/>
      <c r="BL8" s="65" t="s">
        <v>10</v>
      </c>
      <c r="BM8" s="66"/>
      <c r="BN8" s="67" t="s">
        <v>11</v>
      </c>
      <c r="BO8" s="67"/>
      <c r="BP8" s="67"/>
      <c r="BQ8" s="67"/>
      <c r="BR8" s="67"/>
      <c r="BS8" s="67"/>
      <c r="BT8" s="67"/>
      <c r="BU8" s="67"/>
      <c r="BV8" s="67"/>
      <c r="BW8" s="67"/>
      <c r="BX8" s="67"/>
      <c r="BY8" s="68"/>
    </row>
    <row r="9" spans="1:78" ht="18.75" customHeight="1" x14ac:dyDescent="0.2">
      <c r="A9" s="2"/>
      <c r="B9" s="45" t="s">
        <v>12</v>
      </c>
      <c r="C9" s="46"/>
      <c r="D9" s="46"/>
      <c r="E9" s="46"/>
      <c r="F9" s="46"/>
      <c r="G9" s="46"/>
      <c r="H9" s="46"/>
      <c r="I9" s="45" t="s">
        <v>13</v>
      </c>
      <c r="J9" s="46"/>
      <c r="K9" s="46"/>
      <c r="L9" s="46"/>
      <c r="M9" s="46"/>
      <c r="N9" s="46"/>
      <c r="O9" s="64"/>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6" t="str">
        <f>データ!$N$6</f>
        <v>-</v>
      </c>
      <c r="C10" s="37"/>
      <c r="D10" s="37"/>
      <c r="E10" s="37"/>
      <c r="F10" s="37"/>
      <c r="G10" s="37"/>
      <c r="H10" s="37"/>
      <c r="I10" s="36">
        <f>データ!$O$6</f>
        <v>95.43</v>
      </c>
      <c r="J10" s="37"/>
      <c r="K10" s="37"/>
      <c r="L10" s="37"/>
      <c r="M10" s="37"/>
      <c r="N10" s="37"/>
      <c r="O10" s="62"/>
      <c r="P10" s="52">
        <f>データ!$P$6</f>
        <v>100</v>
      </c>
      <c r="Q10" s="52"/>
      <c r="R10" s="52"/>
      <c r="S10" s="52"/>
      <c r="T10" s="52"/>
      <c r="U10" s="52"/>
      <c r="V10" s="52"/>
      <c r="W10" s="63">
        <f>データ!$Q$6</f>
        <v>3067</v>
      </c>
      <c r="X10" s="63"/>
      <c r="Y10" s="63"/>
      <c r="Z10" s="63"/>
      <c r="AA10" s="63"/>
      <c r="AB10" s="63"/>
      <c r="AC10" s="63"/>
      <c r="AD10" s="2"/>
      <c r="AE10" s="2"/>
      <c r="AF10" s="2"/>
      <c r="AG10" s="2"/>
      <c r="AH10" s="2"/>
      <c r="AI10" s="2"/>
      <c r="AJ10" s="2"/>
      <c r="AK10" s="2"/>
      <c r="AL10" s="63">
        <f>データ!$U$6</f>
        <v>116043</v>
      </c>
      <c r="AM10" s="63"/>
      <c r="AN10" s="63"/>
      <c r="AO10" s="63"/>
      <c r="AP10" s="63"/>
      <c r="AQ10" s="63"/>
      <c r="AR10" s="63"/>
      <c r="AS10" s="63"/>
      <c r="AT10" s="36">
        <f>データ!$V$6</f>
        <v>16.66</v>
      </c>
      <c r="AU10" s="37"/>
      <c r="AV10" s="37"/>
      <c r="AW10" s="37"/>
      <c r="AX10" s="37"/>
      <c r="AY10" s="37"/>
      <c r="AZ10" s="37"/>
      <c r="BA10" s="37"/>
      <c r="BB10" s="52">
        <f>データ!$W$6</f>
        <v>6965.37</v>
      </c>
      <c r="BC10" s="52"/>
      <c r="BD10" s="52"/>
      <c r="BE10" s="52"/>
      <c r="BF10" s="52"/>
      <c r="BG10" s="52"/>
      <c r="BH10" s="52"/>
      <c r="BI10" s="52"/>
      <c r="BJ10" s="2"/>
      <c r="BK10" s="2"/>
      <c r="BL10" s="53" t="s">
        <v>21</v>
      </c>
      <c r="BM10" s="54"/>
      <c r="BN10" s="55" t="s">
        <v>22</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30" t="s">
        <v>25</v>
      </c>
      <c r="BM14" s="31"/>
      <c r="BN14" s="31"/>
      <c r="BO14" s="31"/>
      <c r="BP14" s="31"/>
      <c r="BQ14" s="31"/>
      <c r="BR14" s="31"/>
      <c r="BS14" s="31"/>
      <c r="BT14" s="31"/>
      <c r="BU14" s="31"/>
      <c r="BV14" s="31"/>
      <c r="BW14" s="31"/>
      <c r="BX14" s="31"/>
      <c r="BY14" s="31"/>
      <c r="BZ14" s="32"/>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87"/>
      <c r="BN47" s="87"/>
      <c r="BO47" s="87"/>
      <c r="BP47" s="87"/>
      <c r="BQ47" s="87"/>
      <c r="BR47" s="87"/>
      <c r="BS47" s="87"/>
      <c r="BT47" s="87"/>
      <c r="BU47" s="87"/>
      <c r="BV47" s="87"/>
      <c r="BW47" s="87"/>
      <c r="BX47" s="87"/>
      <c r="BY47" s="87"/>
      <c r="BZ47" s="8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87"/>
      <c r="BN48" s="87"/>
      <c r="BO48" s="87"/>
      <c r="BP48" s="87"/>
      <c r="BQ48" s="87"/>
      <c r="BR48" s="87"/>
      <c r="BS48" s="87"/>
      <c r="BT48" s="87"/>
      <c r="BU48" s="87"/>
      <c r="BV48" s="87"/>
      <c r="BW48" s="87"/>
      <c r="BX48" s="87"/>
      <c r="BY48" s="87"/>
      <c r="BZ48" s="8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87"/>
      <c r="BN49" s="87"/>
      <c r="BO49" s="87"/>
      <c r="BP49" s="87"/>
      <c r="BQ49" s="87"/>
      <c r="BR49" s="87"/>
      <c r="BS49" s="87"/>
      <c r="BT49" s="87"/>
      <c r="BU49" s="87"/>
      <c r="BV49" s="87"/>
      <c r="BW49" s="87"/>
      <c r="BX49" s="87"/>
      <c r="BY49" s="87"/>
      <c r="BZ49" s="8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87"/>
      <c r="BN50" s="87"/>
      <c r="BO50" s="87"/>
      <c r="BP50" s="87"/>
      <c r="BQ50" s="87"/>
      <c r="BR50" s="87"/>
      <c r="BS50" s="87"/>
      <c r="BT50" s="87"/>
      <c r="BU50" s="87"/>
      <c r="BV50" s="87"/>
      <c r="BW50" s="87"/>
      <c r="BX50" s="87"/>
      <c r="BY50" s="87"/>
      <c r="BZ50" s="8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87"/>
      <c r="BN51" s="87"/>
      <c r="BO51" s="87"/>
      <c r="BP51" s="87"/>
      <c r="BQ51" s="87"/>
      <c r="BR51" s="87"/>
      <c r="BS51" s="87"/>
      <c r="BT51" s="87"/>
      <c r="BU51" s="87"/>
      <c r="BV51" s="87"/>
      <c r="BW51" s="87"/>
      <c r="BX51" s="87"/>
      <c r="BY51" s="87"/>
      <c r="BZ51" s="8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87"/>
      <c r="BN52" s="87"/>
      <c r="BO52" s="87"/>
      <c r="BP52" s="87"/>
      <c r="BQ52" s="87"/>
      <c r="BR52" s="87"/>
      <c r="BS52" s="87"/>
      <c r="BT52" s="87"/>
      <c r="BU52" s="87"/>
      <c r="BV52" s="87"/>
      <c r="BW52" s="87"/>
      <c r="BX52" s="87"/>
      <c r="BY52" s="87"/>
      <c r="BZ52" s="8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87"/>
      <c r="BN53" s="87"/>
      <c r="BO53" s="87"/>
      <c r="BP53" s="87"/>
      <c r="BQ53" s="87"/>
      <c r="BR53" s="87"/>
      <c r="BS53" s="87"/>
      <c r="BT53" s="87"/>
      <c r="BU53" s="87"/>
      <c r="BV53" s="87"/>
      <c r="BW53" s="87"/>
      <c r="BX53" s="87"/>
      <c r="BY53" s="87"/>
      <c r="BZ53" s="8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87"/>
      <c r="BN54" s="87"/>
      <c r="BO54" s="87"/>
      <c r="BP54" s="87"/>
      <c r="BQ54" s="87"/>
      <c r="BR54" s="87"/>
      <c r="BS54" s="87"/>
      <c r="BT54" s="87"/>
      <c r="BU54" s="87"/>
      <c r="BV54" s="87"/>
      <c r="BW54" s="87"/>
      <c r="BX54" s="87"/>
      <c r="BY54" s="87"/>
      <c r="BZ54" s="8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87"/>
      <c r="BN55" s="87"/>
      <c r="BO55" s="87"/>
      <c r="BP55" s="87"/>
      <c r="BQ55" s="87"/>
      <c r="BR55" s="87"/>
      <c r="BS55" s="87"/>
      <c r="BT55" s="87"/>
      <c r="BU55" s="87"/>
      <c r="BV55" s="87"/>
      <c r="BW55" s="87"/>
      <c r="BX55" s="87"/>
      <c r="BY55" s="87"/>
      <c r="BZ55" s="8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87"/>
      <c r="BN56" s="87"/>
      <c r="BO56" s="87"/>
      <c r="BP56" s="87"/>
      <c r="BQ56" s="87"/>
      <c r="BR56" s="87"/>
      <c r="BS56" s="87"/>
      <c r="BT56" s="87"/>
      <c r="BU56" s="87"/>
      <c r="BV56" s="87"/>
      <c r="BW56" s="87"/>
      <c r="BX56" s="87"/>
      <c r="BY56" s="87"/>
      <c r="BZ56" s="8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87"/>
      <c r="BN57" s="87"/>
      <c r="BO57" s="87"/>
      <c r="BP57" s="87"/>
      <c r="BQ57" s="87"/>
      <c r="BR57" s="87"/>
      <c r="BS57" s="87"/>
      <c r="BT57" s="87"/>
      <c r="BU57" s="87"/>
      <c r="BV57" s="87"/>
      <c r="BW57" s="87"/>
      <c r="BX57" s="87"/>
      <c r="BY57" s="87"/>
      <c r="BZ57" s="8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87"/>
      <c r="BN58" s="87"/>
      <c r="BO58" s="87"/>
      <c r="BP58" s="87"/>
      <c r="BQ58" s="87"/>
      <c r="BR58" s="87"/>
      <c r="BS58" s="87"/>
      <c r="BT58" s="87"/>
      <c r="BU58" s="87"/>
      <c r="BV58" s="87"/>
      <c r="BW58" s="87"/>
      <c r="BX58" s="87"/>
      <c r="BY58" s="87"/>
      <c r="BZ58" s="8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87"/>
      <c r="BN59" s="87"/>
      <c r="BO59" s="87"/>
      <c r="BP59" s="87"/>
      <c r="BQ59" s="87"/>
      <c r="BR59" s="87"/>
      <c r="BS59" s="87"/>
      <c r="BT59" s="87"/>
      <c r="BU59" s="87"/>
      <c r="BV59" s="87"/>
      <c r="BW59" s="87"/>
      <c r="BX59" s="87"/>
      <c r="BY59" s="87"/>
      <c r="BZ59" s="88"/>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41"/>
      <c r="BM60" s="87"/>
      <c r="BN60" s="87"/>
      <c r="BO60" s="87"/>
      <c r="BP60" s="87"/>
      <c r="BQ60" s="87"/>
      <c r="BR60" s="87"/>
      <c r="BS60" s="87"/>
      <c r="BT60" s="87"/>
      <c r="BU60" s="87"/>
      <c r="BV60" s="87"/>
      <c r="BW60" s="87"/>
      <c r="BX60" s="87"/>
      <c r="BY60" s="87"/>
      <c r="BZ60" s="88"/>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41"/>
      <c r="BM61" s="87"/>
      <c r="BN61" s="87"/>
      <c r="BO61" s="87"/>
      <c r="BP61" s="87"/>
      <c r="BQ61" s="87"/>
      <c r="BR61" s="87"/>
      <c r="BS61" s="87"/>
      <c r="BT61" s="87"/>
      <c r="BU61" s="87"/>
      <c r="BV61" s="87"/>
      <c r="BW61" s="87"/>
      <c r="BX61" s="87"/>
      <c r="BY61" s="87"/>
      <c r="BZ61" s="8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87"/>
      <c r="BN62" s="87"/>
      <c r="BO62" s="87"/>
      <c r="BP62" s="87"/>
      <c r="BQ62" s="87"/>
      <c r="BR62" s="87"/>
      <c r="BS62" s="87"/>
      <c r="BT62" s="87"/>
      <c r="BU62" s="87"/>
      <c r="BV62" s="87"/>
      <c r="BW62" s="87"/>
      <c r="BX62" s="87"/>
      <c r="BY62" s="87"/>
      <c r="BZ62" s="8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87"/>
      <c r="BN63" s="87"/>
      <c r="BO63" s="87"/>
      <c r="BP63" s="87"/>
      <c r="BQ63" s="87"/>
      <c r="BR63" s="87"/>
      <c r="BS63" s="87"/>
      <c r="BT63" s="87"/>
      <c r="BU63" s="87"/>
      <c r="BV63" s="87"/>
      <c r="BW63" s="87"/>
      <c r="BX63" s="87"/>
      <c r="BY63" s="87"/>
      <c r="BZ63" s="8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9" t="s">
        <v>28</v>
      </c>
      <c r="BM64" s="90"/>
      <c r="BN64" s="90"/>
      <c r="BO64" s="90"/>
      <c r="BP64" s="90"/>
      <c r="BQ64" s="90"/>
      <c r="BR64" s="90"/>
      <c r="BS64" s="90"/>
      <c r="BT64" s="90"/>
      <c r="BU64" s="90"/>
      <c r="BV64" s="90"/>
      <c r="BW64" s="90"/>
      <c r="BX64" s="90"/>
      <c r="BY64" s="90"/>
      <c r="BZ64" s="9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92"/>
      <c r="BM65" s="93"/>
      <c r="BN65" s="93"/>
      <c r="BO65" s="93"/>
      <c r="BP65" s="93"/>
      <c r="BQ65" s="93"/>
      <c r="BR65" s="93"/>
      <c r="BS65" s="93"/>
      <c r="BT65" s="93"/>
      <c r="BU65" s="93"/>
      <c r="BV65" s="93"/>
      <c r="BW65" s="93"/>
      <c r="BX65" s="93"/>
      <c r="BY65" s="93"/>
      <c r="BZ65" s="9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95" t="s">
        <v>112</v>
      </c>
      <c r="BM66" s="87"/>
      <c r="BN66" s="87"/>
      <c r="BO66" s="87"/>
      <c r="BP66" s="87"/>
      <c r="BQ66" s="87"/>
      <c r="BR66" s="87"/>
      <c r="BS66" s="87"/>
      <c r="BT66" s="87"/>
      <c r="BU66" s="87"/>
      <c r="BV66" s="87"/>
      <c r="BW66" s="87"/>
      <c r="BX66" s="87"/>
      <c r="BY66" s="87"/>
      <c r="BZ66" s="8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95"/>
      <c r="BM67" s="87"/>
      <c r="BN67" s="87"/>
      <c r="BO67" s="87"/>
      <c r="BP67" s="87"/>
      <c r="BQ67" s="87"/>
      <c r="BR67" s="87"/>
      <c r="BS67" s="87"/>
      <c r="BT67" s="87"/>
      <c r="BU67" s="87"/>
      <c r="BV67" s="87"/>
      <c r="BW67" s="87"/>
      <c r="BX67" s="87"/>
      <c r="BY67" s="87"/>
      <c r="BZ67" s="8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95"/>
      <c r="BM68" s="87"/>
      <c r="BN68" s="87"/>
      <c r="BO68" s="87"/>
      <c r="BP68" s="87"/>
      <c r="BQ68" s="87"/>
      <c r="BR68" s="87"/>
      <c r="BS68" s="87"/>
      <c r="BT68" s="87"/>
      <c r="BU68" s="87"/>
      <c r="BV68" s="87"/>
      <c r="BW68" s="87"/>
      <c r="BX68" s="87"/>
      <c r="BY68" s="87"/>
      <c r="BZ68" s="8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95"/>
      <c r="BM69" s="87"/>
      <c r="BN69" s="87"/>
      <c r="BO69" s="87"/>
      <c r="BP69" s="87"/>
      <c r="BQ69" s="87"/>
      <c r="BR69" s="87"/>
      <c r="BS69" s="87"/>
      <c r="BT69" s="87"/>
      <c r="BU69" s="87"/>
      <c r="BV69" s="87"/>
      <c r="BW69" s="87"/>
      <c r="BX69" s="87"/>
      <c r="BY69" s="87"/>
      <c r="BZ69" s="8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95"/>
      <c r="BM70" s="87"/>
      <c r="BN70" s="87"/>
      <c r="BO70" s="87"/>
      <c r="BP70" s="87"/>
      <c r="BQ70" s="87"/>
      <c r="BR70" s="87"/>
      <c r="BS70" s="87"/>
      <c r="BT70" s="87"/>
      <c r="BU70" s="87"/>
      <c r="BV70" s="87"/>
      <c r="BW70" s="87"/>
      <c r="BX70" s="87"/>
      <c r="BY70" s="87"/>
      <c r="BZ70" s="8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95"/>
      <c r="BM71" s="87"/>
      <c r="BN71" s="87"/>
      <c r="BO71" s="87"/>
      <c r="BP71" s="87"/>
      <c r="BQ71" s="87"/>
      <c r="BR71" s="87"/>
      <c r="BS71" s="87"/>
      <c r="BT71" s="87"/>
      <c r="BU71" s="87"/>
      <c r="BV71" s="87"/>
      <c r="BW71" s="87"/>
      <c r="BX71" s="87"/>
      <c r="BY71" s="87"/>
      <c r="BZ71" s="8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95"/>
      <c r="BM72" s="87"/>
      <c r="BN72" s="87"/>
      <c r="BO72" s="87"/>
      <c r="BP72" s="87"/>
      <c r="BQ72" s="87"/>
      <c r="BR72" s="87"/>
      <c r="BS72" s="87"/>
      <c r="BT72" s="87"/>
      <c r="BU72" s="87"/>
      <c r="BV72" s="87"/>
      <c r="BW72" s="87"/>
      <c r="BX72" s="87"/>
      <c r="BY72" s="87"/>
      <c r="BZ72" s="8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95"/>
      <c r="BM73" s="87"/>
      <c r="BN73" s="87"/>
      <c r="BO73" s="87"/>
      <c r="BP73" s="87"/>
      <c r="BQ73" s="87"/>
      <c r="BR73" s="87"/>
      <c r="BS73" s="87"/>
      <c r="BT73" s="87"/>
      <c r="BU73" s="87"/>
      <c r="BV73" s="87"/>
      <c r="BW73" s="87"/>
      <c r="BX73" s="87"/>
      <c r="BY73" s="87"/>
      <c r="BZ73" s="8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95"/>
      <c r="BM74" s="87"/>
      <c r="BN74" s="87"/>
      <c r="BO74" s="87"/>
      <c r="BP74" s="87"/>
      <c r="BQ74" s="87"/>
      <c r="BR74" s="87"/>
      <c r="BS74" s="87"/>
      <c r="BT74" s="87"/>
      <c r="BU74" s="87"/>
      <c r="BV74" s="87"/>
      <c r="BW74" s="87"/>
      <c r="BX74" s="87"/>
      <c r="BY74" s="87"/>
      <c r="BZ74" s="8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95"/>
      <c r="BM75" s="87"/>
      <c r="BN75" s="87"/>
      <c r="BO75" s="87"/>
      <c r="BP75" s="87"/>
      <c r="BQ75" s="87"/>
      <c r="BR75" s="87"/>
      <c r="BS75" s="87"/>
      <c r="BT75" s="87"/>
      <c r="BU75" s="87"/>
      <c r="BV75" s="87"/>
      <c r="BW75" s="87"/>
      <c r="BX75" s="87"/>
      <c r="BY75" s="87"/>
      <c r="BZ75" s="8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95"/>
      <c r="BM76" s="87"/>
      <c r="BN76" s="87"/>
      <c r="BO76" s="87"/>
      <c r="BP76" s="87"/>
      <c r="BQ76" s="87"/>
      <c r="BR76" s="87"/>
      <c r="BS76" s="87"/>
      <c r="BT76" s="87"/>
      <c r="BU76" s="87"/>
      <c r="BV76" s="87"/>
      <c r="BW76" s="87"/>
      <c r="BX76" s="87"/>
      <c r="BY76" s="87"/>
      <c r="BZ76" s="8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95"/>
      <c r="BM77" s="87"/>
      <c r="BN77" s="87"/>
      <c r="BO77" s="87"/>
      <c r="BP77" s="87"/>
      <c r="BQ77" s="87"/>
      <c r="BR77" s="87"/>
      <c r="BS77" s="87"/>
      <c r="BT77" s="87"/>
      <c r="BU77" s="87"/>
      <c r="BV77" s="87"/>
      <c r="BW77" s="87"/>
      <c r="BX77" s="87"/>
      <c r="BY77" s="87"/>
      <c r="BZ77" s="8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95"/>
      <c r="BM78" s="87"/>
      <c r="BN78" s="87"/>
      <c r="BO78" s="87"/>
      <c r="BP78" s="87"/>
      <c r="BQ78" s="87"/>
      <c r="BR78" s="87"/>
      <c r="BS78" s="87"/>
      <c r="BT78" s="87"/>
      <c r="BU78" s="87"/>
      <c r="BV78" s="87"/>
      <c r="BW78" s="87"/>
      <c r="BX78" s="87"/>
      <c r="BY78" s="87"/>
      <c r="BZ78" s="8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95"/>
      <c r="BM79" s="87"/>
      <c r="BN79" s="87"/>
      <c r="BO79" s="87"/>
      <c r="BP79" s="87"/>
      <c r="BQ79" s="87"/>
      <c r="BR79" s="87"/>
      <c r="BS79" s="87"/>
      <c r="BT79" s="87"/>
      <c r="BU79" s="87"/>
      <c r="BV79" s="87"/>
      <c r="BW79" s="87"/>
      <c r="BX79" s="87"/>
      <c r="BY79" s="87"/>
      <c r="BZ79" s="8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95"/>
      <c r="BM80" s="87"/>
      <c r="BN80" s="87"/>
      <c r="BO80" s="87"/>
      <c r="BP80" s="87"/>
      <c r="BQ80" s="87"/>
      <c r="BR80" s="87"/>
      <c r="BS80" s="87"/>
      <c r="BT80" s="87"/>
      <c r="BU80" s="87"/>
      <c r="BV80" s="87"/>
      <c r="BW80" s="87"/>
      <c r="BX80" s="87"/>
      <c r="BY80" s="87"/>
      <c r="BZ80" s="8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95"/>
      <c r="BM81" s="87"/>
      <c r="BN81" s="87"/>
      <c r="BO81" s="87"/>
      <c r="BP81" s="87"/>
      <c r="BQ81" s="87"/>
      <c r="BR81" s="87"/>
      <c r="BS81" s="87"/>
      <c r="BT81" s="87"/>
      <c r="BU81" s="87"/>
      <c r="BV81" s="87"/>
      <c r="BW81" s="87"/>
      <c r="BX81" s="87"/>
      <c r="BY81" s="87"/>
      <c r="BZ81" s="8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6"/>
      <c r="BM82" s="97"/>
      <c r="BN82" s="97"/>
      <c r="BO82" s="97"/>
      <c r="BP82" s="97"/>
      <c r="BQ82" s="97"/>
      <c r="BR82" s="97"/>
      <c r="BS82" s="97"/>
      <c r="BT82" s="97"/>
      <c r="BU82" s="97"/>
      <c r="BV82" s="97"/>
      <c r="BW82" s="97"/>
      <c r="BX82" s="97"/>
      <c r="BY82" s="97"/>
      <c r="BZ82" s="98"/>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e4cjZRz6uzcYlDV7fHy+EUdS5Se0AjANaP6QHc7rOsAj7OL+DMy0jCKDwU0dzBKIgK9LJfF+S5iaNCpT+9C8Q==" saltValue="S38YsmJ+NUn60MnZCuyPV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0" t="s">
        <v>50</v>
      </c>
      <c r="I3" s="81"/>
      <c r="J3" s="81"/>
      <c r="K3" s="81"/>
      <c r="L3" s="81"/>
      <c r="M3" s="81"/>
      <c r="N3" s="81"/>
      <c r="O3" s="81"/>
      <c r="P3" s="81"/>
      <c r="Q3" s="81"/>
      <c r="R3" s="81"/>
      <c r="S3" s="81"/>
      <c r="T3" s="81"/>
      <c r="U3" s="81"/>
      <c r="V3" s="81"/>
      <c r="W3" s="82"/>
      <c r="X3" s="86" t="s">
        <v>51</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52</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x14ac:dyDescent="0.2">
      <c r="A4" s="15" t="s">
        <v>53</v>
      </c>
      <c r="B4" s="17"/>
      <c r="C4" s="17"/>
      <c r="D4" s="17"/>
      <c r="E4" s="17"/>
      <c r="F4" s="17"/>
      <c r="G4" s="17"/>
      <c r="H4" s="83"/>
      <c r="I4" s="84"/>
      <c r="J4" s="84"/>
      <c r="K4" s="84"/>
      <c r="L4" s="84"/>
      <c r="M4" s="84"/>
      <c r="N4" s="84"/>
      <c r="O4" s="84"/>
      <c r="P4" s="84"/>
      <c r="Q4" s="84"/>
      <c r="R4" s="84"/>
      <c r="S4" s="84"/>
      <c r="T4" s="84"/>
      <c r="U4" s="84"/>
      <c r="V4" s="84"/>
      <c r="W4" s="85"/>
      <c r="X4" s="79" t="s">
        <v>54</v>
      </c>
      <c r="Y4" s="79"/>
      <c r="Z4" s="79"/>
      <c r="AA4" s="79"/>
      <c r="AB4" s="79"/>
      <c r="AC4" s="79"/>
      <c r="AD4" s="79"/>
      <c r="AE4" s="79"/>
      <c r="AF4" s="79"/>
      <c r="AG4" s="79"/>
      <c r="AH4" s="79"/>
      <c r="AI4" s="79" t="s">
        <v>55</v>
      </c>
      <c r="AJ4" s="79"/>
      <c r="AK4" s="79"/>
      <c r="AL4" s="79"/>
      <c r="AM4" s="79"/>
      <c r="AN4" s="79"/>
      <c r="AO4" s="79"/>
      <c r="AP4" s="79"/>
      <c r="AQ4" s="79"/>
      <c r="AR4" s="79"/>
      <c r="AS4" s="79"/>
      <c r="AT4" s="79" t="s">
        <v>56</v>
      </c>
      <c r="AU4" s="79"/>
      <c r="AV4" s="79"/>
      <c r="AW4" s="79"/>
      <c r="AX4" s="79"/>
      <c r="AY4" s="79"/>
      <c r="AZ4" s="79"/>
      <c r="BA4" s="79"/>
      <c r="BB4" s="79"/>
      <c r="BC4" s="79"/>
      <c r="BD4" s="79"/>
      <c r="BE4" s="79" t="s">
        <v>57</v>
      </c>
      <c r="BF4" s="79"/>
      <c r="BG4" s="79"/>
      <c r="BH4" s="79"/>
      <c r="BI4" s="79"/>
      <c r="BJ4" s="79"/>
      <c r="BK4" s="79"/>
      <c r="BL4" s="79"/>
      <c r="BM4" s="79"/>
      <c r="BN4" s="79"/>
      <c r="BO4" s="79"/>
      <c r="BP4" s="79" t="s">
        <v>58</v>
      </c>
      <c r="BQ4" s="79"/>
      <c r="BR4" s="79"/>
      <c r="BS4" s="79"/>
      <c r="BT4" s="79"/>
      <c r="BU4" s="79"/>
      <c r="BV4" s="79"/>
      <c r="BW4" s="79"/>
      <c r="BX4" s="79"/>
      <c r="BY4" s="79"/>
      <c r="BZ4" s="79"/>
      <c r="CA4" s="79" t="s">
        <v>59</v>
      </c>
      <c r="CB4" s="79"/>
      <c r="CC4" s="79"/>
      <c r="CD4" s="79"/>
      <c r="CE4" s="79"/>
      <c r="CF4" s="79"/>
      <c r="CG4" s="79"/>
      <c r="CH4" s="79"/>
      <c r="CI4" s="79"/>
      <c r="CJ4" s="79"/>
      <c r="CK4" s="79"/>
      <c r="CL4" s="79" t="s">
        <v>60</v>
      </c>
      <c r="CM4" s="79"/>
      <c r="CN4" s="79"/>
      <c r="CO4" s="79"/>
      <c r="CP4" s="79"/>
      <c r="CQ4" s="79"/>
      <c r="CR4" s="79"/>
      <c r="CS4" s="79"/>
      <c r="CT4" s="79"/>
      <c r="CU4" s="79"/>
      <c r="CV4" s="79"/>
      <c r="CW4" s="79" t="s">
        <v>61</v>
      </c>
      <c r="CX4" s="79"/>
      <c r="CY4" s="79"/>
      <c r="CZ4" s="79"/>
      <c r="DA4" s="79"/>
      <c r="DB4" s="79"/>
      <c r="DC4" s="79"/>
      <c r="DD4" s="79"/>
      <c r="DE4" s="79"/>
      <c r="DF4" s="79"/>
      <c r="DG4" s="79"/>
      <c r="DH4" s="79" t="s">
        <v>62</v>
      </c>
      <c r="DI4" s="79"/>
      <c r="DJ4" s="79"/>
      <c r="DK4" s="79"/>
      <c r="DL4" s="79"/>
      <c r="DM4" s="79"/>
      <c r="DN4" s="79"/>
      <c r="DO4" s="79"/>
      <c r="DP4" s="79"/>
      <c r="DQ4" s="79"/>
      <c r="DR4" s="79"/>
      <c r="DS4" s="79" t="s">
        <v>63</v>
      </c>
      <c r="DT4" s="79"/>
      <c r="DU4" s="79"/>
      <c r="DV4" s="79"/>
      <c r="DW4" s="79"/>
      <c r="DX4" s="79"/>
      <c r="DY4" s="79"/>
      <c r="DZ4" s="79"/>
      <c r="EA4" s="79"/>
      <c r="EB4" s="79"/>
      <c r="EC4" s="79"/>
      <c r="ED4" s="79" t="s">
        <v>64</v>
      </c>
      <c r="EE4" s="79"/>
      <c r="EF4" s="79"/>
      <c r="EG4" s="79"/>
      <c r="EH4" s="79"/>
      <c r="EI4" s="79"/>
      <c r="EJ4" s="79"/>
      <c r="EK4" s="79"/>
      <c r="EL4" s="79"/>
      <c r="EM4" s="79"/>
      <c r="EN4" s="79"/>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272175</v>
      </c>
      <c r="D6" s="20">
        <f t="shared" si="3"/>
        <v>46</v>
      </c>
      <c r="E6" s="20">
        <f t="shared" si="3"/>
        <v>1</v>
      </c>
      <c r="F6" s="20">
        <f t="shared" si="3"/>
        <v>0</v>
      </c>
      <c r="G6" s="20">
        <f t="shared" si="3"/>
        <v>1</v>
      </c>
      <c r="H6" s="20" t="str">
        <f t="shared" si="3"/>
        <v>大阪府　松原市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95.43</v>
      </c>
      <c r="P6" s="21">
        <f t="shared" si="3"/>
        <v>100</v>
      </c>
      <c r="Q6" s="21">
        <f t="shared" si="3"/>
        <v>3067</v>
      </c>
      <c r="R6" s="21">
        <f t="shared" si="3"/>
        <v>116259</v>
      </c>
      <c r="S6" s="21">
        <f t="shared" si="3"/>
        <v>16.66</v>
      </c>
      <c r="T6" s="21">
        <f t="shared" si="3"/>
        <v>6978.33</v>
      </c>
      <c r="U6" s="21">
        <f t="shared" si="3"/>
        <v>116043</v>
      </c>
      <c r="V6" s="21">
        <f t="shared" si="3"/>
        <v>16.66</v>
      </c>
      <c r="W6" s="21">
        <f t="shared" si="3"/>
        <v>6965.37</v>
      </c>
      <c r="X6" s="22">
        <f>IF(X7="",NA(),X7)</f>
        <v>100.27</v>
      </c>
      <c r="Y6" s="22">
        <f t="shared" ref="Y6:AG6" si="4">IF(Y7="",NA(),Y7)</f>
        <v>111.46</v>
      </c>
      <c r="Z6" s="22">
        <f t="shared" si="4"/>
        <v>113.88</v>
      </c>
      <c r="AA6" s="22">
        <f t="shared" si="4"/>
        <v>112.58</v>
      </c>
      <c r="AB6" s="22">
        <f t="shared" si="4"/>
        <v>113.35</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680.74</v>
      </c>
      <c r="AU6" s="22">
        <f t="shared" ref="AU6:BC6" si="6">IF(AU7="",NA(),AU7)</f>
        <v>572.26</v>
      </c>
      <c r="AV6" s="22">
        <f t="shared" si="6"/>
        <v>544.37</v>
      </c>
      <c r="AW6" s="22">
        <f t="shared" si="6"/>
        <v>455.31</v>
      </c>
      <c r="AX6" s="22">
        <f t="shared" si="6"/>
        <v>588.62</v>
      </c>
      <c r="AY6" s="22">
        <f t="shared" si="6"/>
        <v>360.96</v>
      </c>
      <c r="AZ6" s="22">
        <f t="shared" si="6"/>
        <v>351.29</v>
      </c>
      <c r="BA6" s="22">
        <f t="shared" si="6"/>
        <v>364.24</v>
      </c>
      <c r="BB6" s="22">
        <f t="shared" si="6"/>
        <v>369.82</v>
      </c>
      <c r="BC6" s="22">
        <f t="shared" si="6"/>
        <v>355.75</v>
      </c>
      <c r="BD6" s="21" t="str">
        <f>IF(BD7="","",IF(BD7="-","【-】","【"&amp;SUBSTITUTE(TEXT(BD7,"#,##0.00"),"-","△")&amp;"】"))</f>
        <v>【239.69】</v>
      </c>
      <c r="BE6" s="22">
        <f>IF(BE7="",NA(),BE7)</f>
        <v>28.67</v>
      </c>
      <c r="BF6" s="22">
        <f t="shared" ref="BF6:BN6" si="7">IF(BF7="",NA(),BF7)</f>
        <v>21.84</v>
      </c>
      <c r="BG6" s="22">
        <f t="shared" si="7"/>
        <v>19.36</v>
      </c>
      <c r="BH6" s="22">
        <f t="shared" si="7"/>
        <v>17.87</v>
      </c>
      <c r="BI6" s="22">
        <f t="shared" si="7"/>
        <v>21.12</v>
      </c>
      <c r="BJ6" s="22">
        <f t="shared" si="7"/>
        <v>239.18</v>
      </c>
      <c r="BK6" s="22">
        <f t="shared" si="7"/>
        <v>236.29</v>
      </c>
      <c r="BL6" s="22">
        <f t="shared" si="7"/>
        <v>238.77</v>
      </c>
      <c r="BM6" s="22">
        <f t="shared" si="7"/>
        <v>218.57</v>
      </c>
      <c r="BN6" s="22">
        <f t="shared" si="7"/>
        <v>222.45</v>
      </c>
      <c r="BO6" s="21" t="str">
        <f>IF(BO7="","",IF(BO7="-","【-】","【"&amp;SUBSTITUTE(TEXT(BO7,"#,##0.00"),"-","△")&amp;"】"))</f>
        <v>【264.86】</v>
      </c>
      <c r="BP6" s="22">
        <f>IF(BP7="",NA(),BP7)</f>
        <v>94.24</v>
      </c>
      <c r="BQ6" s="22">
        <f t="shared" ref="BQ6:BY6" si="8">IF(BQ7="",NA(),BQ7)</f>
        <v>108.71</v>
      </c>
      <c r="BR6" s="22">
        <f t="shared" si="8"/>
        <v>112.12</v>
      </c>
      <c r="BS6" s="22">
        <f t="shared" si="8"/>
        <v>110.03</v>
      </c>
      <c r="BT6" s="22">
        <f t="shared" si="8"/>
        <v>112.13</v>
      </c>
      <c r="BU6" s="22">
        <f t="shared" si="8"/>
        <v>101.89</v>
      </c>
      <c r="BV6" s="22">
        <f t="shared" si="8"/>
        <v>104.33</v>
      </c>
      <c r="BW6" s="22">
        <f t="shared" si="8"/>
        <v>98.85</v>
      </c>
      <c r="BX6" s="22">
        <f t="shared" si="8"/>
        <v>101.78</v>
      </c>
      <c r="BY6" s="22">
        <f t="shared" si="8"/>
        <v>100.33</v>
      </c>
      <c r="BZ6" s="21" t="str">
        <f>IF(BZ7="","",IF(BZ7="-","【-】","【"&amp;SUBSTITUTE(TEXT(BZ7,"#,##0.00"),"-","△")&amp;"】"))</f>
        <v>【97.59】</v>
      </c>
      <c r="CA6" s="22">
        <f>IF(CA7="",NA(),CA7)</f>
        <v>148.25</v>
      </c>
      <c r="CB6" s="22">
        <f t="shared" ref="CB6:CJ6" si="9">IF(CB7="",NA(),CB7)</f>
        <v>154.82</v>
      </c>
      <c r="CC6" s="22">
        <f t="shared" si="9"/>
        <v>153.38999999999999</v>
      </c>
      <c r="CD6" s="22">
        <f t="shared" si="9"/>
        <v>156.12</v>
      </c>
      <c r="CE6" s="22">
        <f t="shared" si="9"/>
        <v>155.12</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58.66</v>
      </c>
      <c r="CM6" s="22">
        <f t="shared" ref="CM6:CU6" si="10">IF(CM7="",NA(),CM7)</f>
        <v>58</v>
      </c>
      <c r="CN6" s="22">
        <f t="shared" si="10"/>
        <v>57.27</v>
      </c>
      <c r="CO6" s="22">
        <f t="shared" si="10"/>
        <v>56.89</v>
      </c>
      <c r="CP6" s="22">
        <f t="shared" si="10"/>
        <v>57.04</v>
      </c>
      <c r="CQ6" s="22">
        <f t="shared" si="10"/>
        <v>63.23</v>
      </c>
      <c r="CR6" s="22">
        <f t="shared" si="10"/>
        <v>62.59</v>
      </c>
      <c r="CS6" s="22">
        <f t="shared" si="10"/>
        <v>61.81</v>
      </c>
      <c r="CT6" s="22">
        <f t="shared" si="10"/>
        <v>62.35</v>
      </c>
      <c r="CU6" s="22">
        <f t="shared" si="10"/>
        <v>62.69</v>
      </c>
      <c r="CV6" s="21" t="str">
        <f>IF(CV7="","",IF(CV7="-","【-】","【"&amp;SUBSTITUTE(TEXT(CV7,"#,##0.00"),"-","△")&amp;"】"))</f>
        <v>【60.21】</v>
      </c>
      <c r="CW6" s="22">
        <f>IF(CW7="",NA(),CW7)</f>
        <v>98.63</v>
      </c>
      <c r="CX6" s="22">
        <f t="shared" ref="CX6:DF6" si="11">IF(CX7="",NA(),CX7)</f>
        <v>97.97</v>
      </c>
      <c r="CY6" s="22">
        <f t="shared" si="11"/>
        <v>97.38</v>
      </c>
      <c r="CZ6" s="22">
        <f t="shared" si="11"/>
        <v>96.87</v>
      </c>
      <c r="DA6" s="22">
        <f t="shared" si="11"/>
        <v>97.41</v>
      </c>
      <c r="DB6" s="22">
        <f t="shared" si="11"/>
        <v>89.35</v>
      </c>
      <c r="DC6" s="22">
        <f t="shared" si="11"/>
        <v>89.7</v>
      </c>
      <c r="DD6" s="22">
        <f t="shared" si="11"/>
        <v>89.24</v>
      </c>
      <c r="DE6" s="22">
        <f t="shared" si="11"/>
        <v>88.71</v>
      </c>
      <c r="DF6" s="22">
        <f t="shared" si="11"/>
        <v>88.32</v>
      </c>
      <c r="DG6" s="21" t="str">
        <f>IF(DG7="","",IF(DG7="-","【-】","【"&amp;SUBSTITUTE(TEXT(DG7,"#,##0.00"),"-","△")&amp;"】"))</f>
        <v>【89.21】</v>
      </c>
      <c r="DH6" s="22">
        <f>IF(DH7="",NA(),DH7)</f>
        <v>44.17</v>
      </c>
      <c r="DI6" s="22">
        <f t="shared" ref="DI6:DQ6" si="12">IF(DI7="",NA(),DI7)</f>
        <v>45.57</v>
      </c>
      <c r="DJ6" s="22">
        <f t="shared" si="12"/>
        <v>46.87</v>
      </c>
      <c r="DK6" s="22">
        <f t="shared" si="12"/>
        <v>47.91</v>
      </c>
      <c r="DL6" s="22">
        <f t="shared" si="12"/>
        <v>48.61</v>
      </c>
      <c r="DM6" s="22">
        <f t="shared" si="12"/>
        <v>49.62</v>
      </c>
      <c r="DN6" s="22">
        <f t="shared" si="12"/>
        <v>50.5</v>
      </c>
      <c r="DO6" s="22">
        <f t="shared" si="12"/>
        <v>51.28</v>
      </c>
      <c r="DP6" s="22">
        <f t="shared" si="12"/>
        <v>51.95</v>
      </c>
      <c r="DQ6" s="22">
        <f t="shared" si="12"/>
        <v>52.55</v>
      </c>
      <c r="DR6" s="21" t="str">
        <f>IF(DR7="","",IF(DR7="-","【-】","【"&amp;SUBSTITUTE(TEXT(DR7,"#,##0.00"),"-","△")&amp;"】"))</f>
        <v>【52.41】</v>
      </c>
      <c r="DS6" s="22">
        <f>IF(DS7="",NA(),DS7)</f>
        <v>17.989999999999998</v>
      </c>
      <c r="DT6" s="22">
        <f t="shared" ref="DT6:EB6" si="13">IF(DT7="",NA(),DT7)</f>
        <v>18.21</v>
      </c>
      <c r="DU6" s="22">
        <f t="shared" si="13"/>
        <v>18.37</v>
      </c>
      <c r="DV6" s="22">
        <f t="shared" si="13"/>
        <v>18.84</v>
      </c>
      <c r="DW6" s="22">
        <f t="shared" si="13"/>
        <v>19.309999999999999</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0.34</v>
      </c>
      <c r="EE6" s="22">
        <f t="shared" ref="EE6:EM6" si="14">IF(EE7="",NA(),EE7)</f>
        <v>0.21</v>
      </c>
      <c r="EF6" s="22">
        <f t="shared" si="14"/>
        <v>0.72</v>
      </c>
      <c r="EG6" s="22">
        <f t="shared" si="14"/>
        <v>0.54</v>
      </c>
      <c r="EH6" s="22">
        <f t="shared" si="14"/>
        <v>0.48</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272175</v>
      </c>
      <c r="D7" s="24">
        <v>46</v>
      </c>
      <c r="E7" s="24">
        <v>1</v>
      </c>
      <c r="F7" s="24">
        <v>0</v>
      </c>
      <c r="G7" s="24">
        <v>1</v>
      </c>
      <c r="H7" s="24" t="s">
        <v>93</v>
      </c>
      <c r="I7" s="24" t="s">
        <v>94</v>
      </c>
      <c r="J7" s="24" t="s">
        <v>95</v>
      </c>
      <c r="K7" s="24" t="s">
        <v>96</v>
      </c>
      <c r="L7" s="24" t="s">
        <v>97</v>
      </c>
      <c r="M7" s="24" t="s">
        <v>98</v>
      </c>
      <c r="N7" s="25" t="s">
        <v>99</v>
      </c>
      <c r="O7" s="25">
        <v>95.43</v>
      </c>
      <c r="P7" s="25">
        <v>100</v>
      </c>
      <c r="Q7" s="25">
        <v>3067</v>
      </c>
      <c r="R7" s="25">
        <v>116259</v>
      </c>
      <c r="S7" s="25">
        <v>16.66</v>
      </c>
      <c r="T7" s="25">
        <v>6978.33</v>
      </c>
      <c r="U7" s="25">
        <v>116043</v>
      </c>
      <c r="V7" s="25">
        <v>16.66</v>
      </c>
      <c r="W7" s="25">
        <v>6965.37</v>
      </c>
      <c r="X7" s="25">
        <v>100.27</v>
      </c>
      <c r="Y7" s="25">
        <v>111.46</v>
      </c>
      <c r="Z7" s="25">
        <v>113.88</v>
      </c>
      <c r="AA7" s="25">
        <v>112.58</v>
      </c>
      <c r="AB7" s="25">
        <v>113.35</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680.74</v>
      </c>
      <c r="AU7" s="25">
        <v>572.26</v>
      </c>
      <c r="AV7" s="25">
        <v>544.37</v>
      </c>
      <c r="AW7" s="25">
        <v>455.31</v>
      </c>
      <c r="AX7" s="25">
        <v>588.62</v>
      </c>
      <c r="AY7" s="25">
        <v>360.96</v>
      </c>
      <c r="AZ7" s="25">
        <v>351.29</v>
      </c>
      <c r="BA7" s="25">
        <v>364.24</v>
      </c>
      <c r="BB7" s="25">
        <v>369.82</v>
      </c>
      <c r="BC7" s="25">
        <v>355.75</v>
      </c>
      <c r="BD7" s="25">
        <v>239.69</v>
      </c>
      <c r="BE7" s="25">
        <v>28.67</v>
      </c>
      <c r="BF7" s="25">
        <v>21.84</v>
      </c>
      <c r="BG7" s="25">
        <v>19.36</v>
      </c>
      <c r="BH7" s="25">
        <v>17.87</v>
      </c>
      <c r="BI7" s="25">
        <v>21.12</v>
      </c>
      <c r="BJ7" s="25">
        <v>239.18</v>
      </c>
      <c r="BK7" s="25">
        <v>236.29</v>
      </c>
      <c r="BL7" s="25">
        <v>238.77</v>
      </c>
      <c r="BM7" s="25">
        <v>218.57</v>
      </c>
      <c r="BN7" s="25">
        <v>222.45</v>
      </c>
      <c r="BO7" s="25">
        <v>264.86</v>
      </c>
      <c r="BP7" s="25">
        <v>94.24</v>
      </c>
      <c r="BQ7" s="25">
        <v>108.71</v>
      </c>
      <c r="BR7" s="25">
        <v>112.12</v>
      </c>
      <c r="BS7" s="25">
        <v>110.03</v>
      </c>
      <c r="BT7" s="25">
        <v>112.13</v>
      </c>
      <c r="BU7" s="25">
        <v>101.89</v>
      </c>
      <c r="BV7" s="25">
        <v>104.33</v>
      </c>
      <c r="BW7" s="25">
        <v>98.85</v>
      </c>
      <c r="BX7" s="25">
        <v>101.78</v>
      </c>
      <c r="BY7" s="25">
        <v>100.33</v>
      </c>
      <c r="BZ7" s="25">
        <v>97.59</v>
      </c>
      <c r="CA7" s="25">
        <v>148.25</v>
      </c>
      <c r="CB7" s="25">
        <v>154.82</v>
      </c>
      <c r="CC7" s="25">
        <v>153.38999999999999</v>
      </c>
      <c r="CD7" s="25">
        <v>156.12</v>
      </c>
      <c r="CE7" s="25">
        <v>155.12</v>
      </c>
      <c r="CF7" s="25">
        <v>156.32</v>
      </c>
      <c r="CG7" s="25">
        <v>157.4</v>
      </c>
      <c r="CH7" s="25">
        <v>162.61000000000001</v>
      </c>
      <c r="CI7" s="25">
        <v>163.94</v>
      </c>
      <c r="CJ7" s="25">
        <v>169.31</v>
      </c>
      <c r="CK7" s="25">
        <v>181.66</v>
      </c>
      <c r="CL7" s="25">
        <v>58.66</v>
      </c>
      <c r="CM7" s="25">
        <v>58</v>
      </c>
      <c r="CN7" s="25">
        <v>57.27</v>
      </c>
      <c r="CO7" s="25">
        <v>56.89</v>
      </c>
      <c r="CP7" s="25">
        <v>57.04</v>
      </c>
      <c r="CQ7" s="25">
        <v>63.23</v>
      </c>
      <c r="CR7" s="25">
        <v>62.59</v>
      </c>
      <c r="CS7" s="25">
        <v>61.81</v>
      </c>
      <c r="CT7" s="25">
        <v>62.35</v>
      </c>
      <c r="CU7" s="25">
        <v>62.69</v>
      </c>
      <c r="CV7" s="25">
        <v>60.21</v>
      </c>
      <c r="CW7" s="25">
        <v>98.63</v>
      </c>
      <c r="CX7" s="25">
        <v>97.97</v>
      </c>
      <c r="CY7" s="25">
        <v>97.38</v>
      </c>
      <c r="CZ7" s="25">
        <v>96.87</v>
      </c>
      <c r="DA7" s="25">
        <v>97.41</v>
      </c>
      <c r="DB7" s="25">
        <v>89.35</v>
      </c>
      <c r="DC7" s="25">
        <v>89.7</v>
      </c>
      <c r="DD7" s="25">
        <v>89.24</v>
      </c>
      <c r="DE7" s="25">
        <v>88.71</v>
      </c>
      <c r="DF7" s="25">
        <v>88.32</v>
      </c>
      <c r="DG7" s="25">
        <v>89.21</v>
      </c>
      <c r="DH7" s="25">
        <v>44.17</v>
      </c>
      <c r="DI7" s="25">
        <v>45.57</v>
      </c>
      <c r="DJ7" s="25">
        <v>46.87</v>
      </c>
      <c r="DK7" s="25">
        <v>47.91</v>
      </c>
      <c r="DL7" s="25">
        <v>48.61</v>
      </c>
      <c r="DM7" s="25">
        <v>49.62</v>
      </c>
      <c r="DN7" s="25">
        <v>50.5</v>
      </c>
      <c r="DO7" s="25">
        <v>51.28</v>
      </c>
      <c r="DP7" s="25">
        <v>51.95</v>
      </c>
      <c r="DQ7" s="25">
        <v>52.55</v>
      </c>
      <c r="DR7" s="25">
        <v>52.41</v>
      </c>
      <c r="DS7" s="25">
        <v>17.989999999999998</v>
      </c>
      <c r="DT7" s="25">
        <v>18.21</v>
      </c>
      <c r="DU7" s="25">
        <v>18.37</v>
      </c>
      <c r="DV7" s="25">
        <v>18.84</v>
      </c>
      <c r="DW7" s="25">
        <v>19.309999999999999</v>
      </c>
      <c r="DX7" s="25">
        <v>19.510000000000002</v>
      </c>
      <c r="DY7" s="25">
        <v>21.19</v>
      </c>
      <c r="DZ7" s="25">
        <v>22.64</v>
      </c>
      <c r="EA7" s="25">
        <v>24.49</v>
      </c>
      <c r="EB7" s="25">
        <v>25.85</v>
      </c>
      <c r="EC7" s="25">
        <v>26.78</v>
      </c>
      <c r="ED7" s="25">
        <v>0.34</v>
      </c>
      <c r="EE7" s="25">
        <v>0.21</v>
      </c>
      <c r="EF7" s="25">
        <v>0.72</v>
      </c>
      <c r="EG7" s="25">
        <v>0.54</v>
      </c>
      <c r="EH7" s="25">
        <v>0.48</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2026-01-16T02:03:40Z</cp:lastPrinted>
  <dcterms:created xsi:type="dcterms:W3CDTF">2025-12-12T09:19:42Z</dcterms:created>
  <dcterms:modified xsi:type="dcterms:W3CDTF">2026-02-17T00:27:26Z</dcterms:modified>
  <cp:category/>
</cp:coreProperties>
</file>