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0C6579E5-225D-4D63-9D66-0DE82CFAC54A}" xr6:coauthVersionLast="47" xr6:coauthVersionMax="47" xr10:uidLastSave="{00000000-0000-0000-0000-000000000000}"/>
  <workbookProtection workbookAlgorithmName="SHA-512" workbookHashValue="XRjbnCRgIaXuvI1mQJekUKRVgfT7UcK9DlJmJTZ5dCwKjI/Es8MxD41cVCYMnW+SP7zdnZ+NjG0VIjzqDnZPOA==" workbookSaltValue="uOSeGC+SKV1/joFS3QXjJg=="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<sst xmlns="http://schemas.openxmlformats.org/spreadsheetml/2006/main" count="253" uniqueCount="117">
  <si>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</si>
  <si>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</si>
  <si>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</si>
  <si>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</si>
  <si>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</si>
  <si>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</si>
  <si>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</si>
  <si>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</si>
  <si>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</si>
  <si>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</si>
  <si>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</si>
  <si>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</si>
  <si>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</si>
  <si>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</si>
  <si>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</si>
  <si>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</si>
  <si>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</si>
  <si>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</si>
  <si>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</si>
  <si>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</si>
  <si>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</si>
  <si>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</si>
  <si>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</si>
  <si>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</si>
  <si>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</si>
  <si>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</si>
  <si>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</si>
  <si>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</si>
  <si>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</si>
  <si>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</si>
  <si>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</si>
  <si>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</si>
  <si>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</si>
  <si>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</si>
  <si>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</si>
  <si>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</si>
  <si>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</si>
  <si>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</si>
  <si>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</si>
  <si>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</si>
  <si>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</si>
  <si>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</si>
  <si>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</si>
  <si>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</si>
  <si>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</si>
  <si>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</si>
  <si>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</si>
  <si>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</si>
  <si>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</si>
  <si>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</si>
  <si>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</si>
  <si>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</si>
  <si>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</si>
  <si>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</si>
  <si>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</si>
  <si>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</si>
  <si>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</si>
  <si>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</si>
  <si>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</si>
  <si>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</si>
  <si>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</si>
  <si>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</si>
  <si>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</si>
  <si>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</si>
  <si>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</si>
  <si>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</si>
  <si>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</si>
  <si>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</si>
  <si>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</si>
  <si>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</si>
  <si>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</si>
  <si>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</si>
  <si>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</si>
  <si>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</si>
  <si>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</si>
  <si>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</si>
  <si>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</si>
  <si>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</si>
  <si>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</si>
  <si>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</si>
  <si>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</si>
  <si>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</si>
  <si>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</si>
  <si>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</si>
  <si>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</si>
  <si>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</si>
  <si>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</si>
  <si>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</si>
  <si>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</si>
  <si>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</si>
  <si>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</si>
  <si>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</si>
  <si>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</si>
  <si>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</si>
  <si>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</si>
  <si>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</si>
  <si>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河内長野市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</si>
  <si>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</si>
  <si>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</si>
  <si>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</si>
  <si>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</si>
  <si>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</si>
  <si>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</si>
  <si>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</si>
  <si>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</si>
  <si>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</si>
  <si>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</si>
  <si>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</si>
  <si>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</si>
  <si>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</si>
  <si>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</si>
  <si>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</si>
  <si>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</si>
  <si>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</si>
  <si>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①経常収支比率は、平成31年4月から下水道使用料を20%増額改定したものの、依然として指標基準の100％を下回っており、⑤経費回収率も低い水準となっています。要因としては、使用料単価について、公共下水道事業の下水道使用者と同水準の受益者負担とする観点から、下水道使用料を基準に単価を設定しているため、賄うべき経費が賄えていないことが挙げられます。また⑥汚水処理原価についても、①⑤と同様の理由により、非常に高い水準となっています。
　③流動比率は、類似団体平均値と比べ高くなっているが、平成18年度から開始した浄化槽整備に充てた企業債元金償還額が多額となっていることから経営状況は厳しくなっています。
　④企業債残高対事業規模比率は、類似団体平均値に比べ非常に高くなっています。要因としては、事業開始から18年程度しか経過しておらず、元金の返済が続いていることが挙げられます。
　⑧水洗化率は59.22％です。</t>
    <rPh sb="233" eb="234">
      <t>クラ</t>
    </rPh>
    <rPh sb="235" eb="236">
      <t>タカ</t>
    </rPh>
    <rPh sb="318" eb="319">
      <t>ルイ</t>
    </rPh>
    <rPh sb="319" eb="320">
      <t>ニ</t>
    </rPh>
    <rPh sb="320" eb="322">
      <t>ダンタイ</t>
    </rPh>
    <rPh sb="322" eb="325">
      <t>ヘイキンチ</t>
    </rPh>
    <rPh sb="326" eb="327">
      <t>クラ</t>
    </rPh>
    <rPh sb="328" eb="330">
      <t>ヒジョウ</t>
    </rPh>
    <rPh sb="331" eb="332">
      <t>タカ</t>
    </rPh>
    <phoneticPr fontId="4"/>
  </si>
  <si>
    <t>　①有形固定資産減価償却率については、類似団体と近似値となっています。公営企業会計を導入して9年目であり、減価償却累計額が増加していくため、今後も有形固定資産減価償却率は同様に増加していくものと考えられます。
　②③管渠老朽化率と管渠改善率は、対象となる管渠が存在しないため、計上していません。</t>
    <phoneticPr fontId="4"/>
  </si>
  <si>
    <t xml:space="preserve">　本市の特定地域生活排水処理事業については、平成16年3月に策定されました「河内長野市生活排水処理計画」に基づき、公共下水道（集合処理）と合併処理浄化槽（個別処理）の処理手法の区分けにより、住民の衛生的で快適な生活の実現及び公共用水域の水質改善をめざして開始している事業です。本事業の経営の健全性・効率性については、公共下水道事業会計も含めた総合的な汚水処理対策事業の中で確保してまいります。
　令和7年度では、中間見直し後の上下水道ビジョン（令和5年改定）に基づき、令和7年10月より10.26%の下水道使用料の増額改定を行う予定です。
 今後も引き続き安全・安心かつ効率的な経営の確保に努めていきます。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</si>
</sst>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0C-40D0-BB25-F335FD01D7D8}"/>
            </c:ext>
          </c:extLst>
        </c:ser>
        <c:dLbls>
          <c:showLegendKey val="0"/>
          <c:showVal val="0"/>
          <c:showCatName val="0"/>
          <c:showSerName val="0"/>
          <c:showPercent val="0"/>
          <c:showBubbleSize val="0"/>
        </c:dLbls>
        <c:gapWidth val="150"/>
        <c:axId val="124180352"/>
        <c:axId val="1251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F0C-40D0-BB25-F335FD01D7D8}"/>
            </c:ext>
          </c:extLst>
        </c:ser>
        <c:dLbls>
          <c:showLegendKey val="0"/>
          <c:showVal val="0"/>
          <c:showCatName val="0"/>
          <c:showSerName val="0"/>
          <c:showPercent val="0"/>
          <c:showBubbleSize val="0"/>
        </c:dLbls>
        <c:marker val="1"/>
        <c:smooth val="0"/>
        <c:axId val="124180352"/>
        <c:axId val="125108224"/>
      </c:lineChart>
      <c:dateAx>
        <c:axId val="124180352"/>
        <c:scaling>
          <c:orientation val="minMax"/>
        </c:scaling>
        <c:delete val="1"/>
        <c:axPos val="b"/>
        <c:numFmt formatCode="&quot;R&quot;yy" sourceLinked="1"/>
        <c:majorTickMark val="none"/>
        <c:minorTickMark val="none"/>
        <c:tickLblPos val="none"/>
        <c:crossAx val="125108224"/>
        <c:crosses val="autoZero"/>
        <c:auto val="1"/>
        <c:lblOffset val="100"/>
        <c:baseTimeUnit val="years"/>
      </c:dateAx>
      <c:valAx>
        <c:axId val="12510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18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30</c:v>
                </c:pt>
                <c:pt idx="1">
                  <c:v>29.56</c:v>
                </c:pt>
                <c:pt idx="2">
                  <c:v>28.89</c:v>
                </c:pt>
                <c:pt idx="3">
                  <c:v>33.11</c:v>
                </c:pt>
                <c:pt idx="4">
                  <c:v>34.89</c:v>
                </c:pt>
              </c:numCache>
            </c:numRef>
          </c:val>
          <c:extLst>
            <c:ext xmlns:c16="http://schemas.microsoft.com/office/drawing/2014/chart" uri="{C3380CC4-5D6E-409C-BE32-E72D297353CC}">
              <c16:uniqueId val="{00000000-AFF0-4651-98C8-BA72CC6A2D32}"/>
            </c:ext>
          </c:extLst>
        </c:ser>
        <c:dLbls>
          <c:showLegendKey val="0"/>
          <c:showVal val="0"/>
          <c:showCatName val="0"/>
          <c:showSerName val="0"/>
          <c:showPercent val="0"/>
          <c:showBubbleSize val="0"/>
        </c:dLbls>
        <c:gapWidth val="150"/>
        <c:axId val="125540224"/>
        <c:axId val="12555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88.45</c:v>
                </c:pt>
                <c:pt idx="3">
                  <c:v>54.08</c:v>
                </c:pt>
                <c:pt idx="4">
                  <c:v>52.59</c:v>
                </c:pt>
              </c:numCache>
            </c:numRef>
          </c:val>
          <c:smooth val="0"/>
          <c:extLst>
            <c:ext xmlns:c16="http://schemas.microsoft.com/office/drawing/2014/chart" uri="{C3380CC4-5D6E-409C-BE32-E72D297353CC}">
              <c16:uniqueId val="{00000001-AFF0-4651-98C8-BA72CC6A2D32}"/>
            </c:ext>
          </c:extLst>
        </c:ser>
        <c:dLbls>
          <c:showLegendKey val="0"/>
          <c:showVal val="0"/>
          <c:showCatName val="0"/>
          <c:showSerName val="0"/>
          <c:showPercent val="0"/>
          <c:showBubbleSize val="0"/>
        </c:dLbls>
        <c:marker val="1"/>
        <c:smooth val="0"/>
        <c:axId val="125540224"/>
        <c:axId val="125550592"/>
      </c:lineChart>
      <c:dateAx>
        <c:axId val="125540224"/>
        <c:scaling>
          <c:orientation val="minMax"/>
        </c:scaling>
        <c:delete val="1"/>
        <c:axPos val="b"/>
        <c:numFmt formatCode="&quot;R&quot;yy" sourceLinked="1"/>
        <c:majorTickMark val="none"/>
        <c:minorTickMark val="none"/>
        <c:tickLblPos val="none"/>
        <c:crossAx val="125550592"/>
        <c:crosses val="autoZero"/>
        <c:auto val="1"/>
        <c:lblOffset val="100"/>
        <c:baseTimeUnit val="years"/>
      </c:dateAx>
      <c:valAx>
        <c:axId val="12555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54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59.22</c:v>
                </c:pt>
              </c:numCache>
            </c:numRef>
          </c:val>
          <c:extLst>
            <c:ext xmlns:c16="http://schemas.microsoft.com/office/drawing/2014/chart" uri="{C3380CC4-5D6E-409C-BE32-E72D297353CC}">
              <c16:uniqueId val="{00000000-9ABC-4FF7-8819-43DD3B71DE48}"/>
            </c:ext>
          </c:extLst>
        </c:ser>
        <c:dLbls>
          <c:showLegendKey val="0"/>
          <c:showVal val="0"/>
          <c:showCatName val="0"/>
          <c:showSerName val="0"/>
          <c:showPercent val="0"/>
          <c:showBubbleSize val="0"/>
        </c:dLbls>
        <c:gapWidth val="150"/>
        <c:axId val="125589760"/>
        <c:axId val="12559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90.34</c:v>
                </c:pt>
                <c:pt idx="3">
                  <c:v>90.57</c:v>
                </c:pt>
                <c:pt idx="4">
                  <c:v>87.02</c:v>
                </c:pt>
              </c:numCache>
            </c:numRef>
          </c:val>
          <c:smooth val="0"/>
          <c:extLst>
            <c:ext xmlns:c16="http://schemas.microsoft.com/office/drawing/2014/chart" uri="{C3380CC4-5D6E-409C-BE32-E72D297353CC}">
              <c16:uniqueId val="{00000001-9ABC-4FF7-8819-43DD3B71DE48}"/>
            </c:ext>
          </c:extLst>
        </c:ser>
        <c:dLbls>
          <c:showLegendKey val="0"/>
          <c:showVal val="0"/>
          <c:showCatName val="0"/>
          <c:showSerName val="0"/>
          <c:showPercent val="0"/>
          <c:showBubbleSize val="0"/>
        </c:dLbls>
        <c:marker val="1"/>
        <c:smooth val="0"/>
        <c:axId val="125589760"/>
        <c:axId val="125591936"/>
      </c:lineChart>
      <c:dateAx>
        <c:axId val="125589760"/>
        <c:scaling>
          <c:orientation val="minMax"/>
        </c:scaling>
        <c:delete val="1"/>
        <c:axPos val="b"/>
        <c:numFmt formatCode="&quot;R&quot;yy" sourceLinked="1"/>
        <c:majorTickMark val="none"/>
        <c:minorTickMark val="none"/>
        <c:tickLblPos val="none"/>
        <c:crossAx val="125591936"/>
        <c:crosses val="autoZero"/>
        <c:auto val="1"/>
        <c:lblOffset val="100"/>
        <c:baseTimeUnit val="years"/>
      </c:dateAx>
      <c:valAx>
        <c:axId val="12559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58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87.77</c:v>
                </c:pt>
                <c:pt idx="1">
                  <c:v>87.3</c:v>
                </c:pt>
                <c:pt idx="2">
                  <c:v>88.83</c:v>
                </c:pt>
                <c:pt idx="3">
                  <c:v>86.68</c:v>
                </c:pt>
                <c:pt idx="4">
                  <c:v>83.67</c:v>
                </c:pt>
              </c:numCache>
            </c:numRef>
          </c:val>
          <c:extLst>
            <c:ext xmlns:c16="http://schemas.microsoft.com/office/drawing/2014/chart" uri="{C3380CC4-5D6E-409C-BE32-E72D297353CC}">
              <c16:uniqueId val="{00000000-1F81-42A4-832F-0DA02D7D82D7}"/>
            </c:ext>
          </c:extLst>
        </c:ser>
        <c:dLbls>
          <c:showLegendKey val="0"/>
          <c:showVal val="0"/>
          <c:showCatName val="0"/>
          <c:showSerName val="0"/>
          <c:showPercent val="0"/>
          <c:showBubbleSize val="0"/>
        </c:dLbls>
        <c:gapWidth val="150"/>
        <c:axId val="125143296"/>
        <c:axId val="12515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92.17</c:v>
                </c:pt>
                <c:pt idx="2">
                  <c:v>100.17</c:v>
                </c:pt>
                <c:pt idx="3">
                  <c:v>96.95</c:v>
                </c:pt>
                <c:pt idx="4">
                  <c:v>99.24</c:v>
                </c:pt>
              </c:numCache>
            </c:numRef>
          </c:val>
          <c:smooth val="0"/>
          <c:extLst>
            <c:ext xmlns:c16="http://schemas.microsoft.com/office/drawing/2014/chart" uri="{C3380CC4-5D6E-409C-BE32-E72D297353CC}">
              <c16:uniqueId val="{00000001-1F81-42A4-832F-0DA02D7D82D7}"/>
            </c:ext>
          </c:extLst>
        </c:ser>
        <c:dLbls>
          <c:showLegendKey val="0"/>
          <c:showVal val="0"/>
          <c:showCatName val="0"/>
          <c:showSerName val="0"/>
          <c:showPercent val="0"/>
          <c:showBubbleSize val="0"/>
        </c:dLbls>
        <c:marker val="1"/>
        <c:smooth val="0"/>
        <c:axId val="125143296"/>
        <c:axId val="125153664"/>
      </c:lineChart>
      <c:dateAx>
        <c:axId val="125143296"/>
        <c:scaling>
          <c:orientation val="minMax"/>
        </c:scaling>
        <c:delete val="1"/>
        <c:axPos val="b"/>
        <c:numFmt formatCode="&quot;R&quot;yy" sourceLinked="1"/>
        <c:majorTickMark val="none"/>
        <c:minorTickMark val="none"/>
        <c:tickLblPos val="none"/>
        <c:crossAx val="125153664"/>
        <c:crosses val="autoZero"/>
        <c:auto val="1"/>
        <c:lblOffset val="100"/>
        <c:baseTimeUnit val="years"/>
      </c:dateAx>
      <c:valAx>
        <c:axId val="12515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14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18.059999999999999</c:v>
                </c:pt>
                <c:pt idx="1">
                  <c:v>21.58</c:v>
                </c:pt>
                <c:pt idx="2">
                  <c:v>22.56</c:v>
                </c:pt>
                <c:pt idx="3">
                  <c:v>24.55</c:v>
                </c:pt>
                <c:pt idx="4">
                  <c:v>27.08</c:v>
                </c:pt>
              </c:numCache>
            </c:numRef>
          </c:val>
          <c:extLst>
            <c:ext xmlns:c16="http://schemas.microsoft.com/office/drawing/2014/chart" uri="{C3380CC4-5D6E-409C-BE32-E72D297353CC}">
              <c16:uniqueId val="{00000000-4BFE-44F7-A1A2-17C33FAE22D0}"/>
            </c:ext>
          </c:extLst>
        </c:ser>
        <c:dLbls>
          <c:showLegendKey val="0"/>
          <c:showVal val="0"/>
          <c:showCatName val="0"/>
          <c:showSerName val="0"/>
          <c:showPercent val="0"/>
          <c:showBubbleSize val="0"/>
        </c:dLbls>
        <c:gapWidth val="150"/>
        <c:axId val="125254272"/>
        <c:axId val="12526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16.28</c:v>
                </c:pt>
                <c:pt idx="2">
                  <c:v>24.31</c:v>
                </c:pt>
                <c:pt idx="3">
                  <c:v>26.92</c:v>
                </c:pt>
                <c:pt idx="4">
                  <c:v>27.57</c:v>
                </c:pt>
              </c:numCache>
            </c:numRef>
          </c:val>
          <c:smooth val="0"/>
          <c:extLst>
            <c:ext xmlns:c16="http://schemas.microsoft.com/office/drawing/2014/chart" uri="{C3380CC4-5D6E-409C-BE32-E72D297353CC}">
              <c16:uniqueId val="{00000001-4BFE-44F7-A1A2-17C33FAE22D0}"/>
            </c:ext>
          </c:extLst>
        </c:ser>
        <c:dLbls>
          <c:showLegendKey val="0"/>
          <c:showVal val="0"/>
          <c:showCatName val="0"/>
          <c:showSerName val="0"/>
          <c:showPercent val="0"/>
          <c:showBubbleSize val="0"/>
        </c:dLbls>
        <c:marker val="1"/>
        <c:smooth val="0"/>
        <c:axId val="125254272"/>
        <c:axId val="125264640"/>
      </c:lineChart>
      <c:dateAx>
        <c:axId val="125254272"/>
        <c:scaling>
          <c:orientation val="minMax"/>
        </c:scaling>
        <c:delete val="1"/>
        <c:axPos val="b"/>
        <c:numFmt formatCode="&quot;R&quot;yy" sourceLinked="1"/>
        <c:majorTickMark val="none"/>
        <c:minorTickMark val="none"/>
        <c:tickLblPos val="none"/>
        <c:crossAx val="125264640"/>
        <c:crosses val="autoZero"/>
        <c:auto val="1"/>
        <c:lblOffset val="100"/>
        <c:baseTimeUnit val="years"/>
      </c:dateAx>
      <c:valAx>
        <c:axId val="12526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25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29-4B47-AD2E-1B1DFA60404A}"/>
            </c:ext>
          </c:extLst>
        </c:ser>
        <c:dLbls>
          <c:showLegendKey val="0"/>
          <c:showVal val="0"/>
          <c:showCatName val="0"/>
          <c:showSerName val="0"/>
          <c:showPercent val="0"/>
          <c:showBubbleSize val="0"/>
        </c:dLbls>
        <c:gapWidth val="150"/>
        <c:axId val="125275136"/>
        <c:axId val="125289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529-4B47-AD2E-1B1DFA60404A}"/>
            </c:ext>
          </c:extLst>
        </c:ser>
        <c:dLbls>
          <c:showLegendKey val="0"/>
          <c:showVal val="0"/>
          <c:showCatName val="0"/>
          <c:showSerName val="0"/>
          <c:showPercent val="0"/>
          <c:showBubbleSize val="0"/>
        </c:dLbls>
        <c:marker val="1"/>
        <c:smooth val="0"/>
        <c:axId val="125275136"/>
        <c:axId val="125289600"/>
      </c:lineChart>
      <c:dateAx>
        <c:axId val="125275136"/>
        <c:scaling>
          <c:orientation val="minMax"/>
        </c:scaling>
        <c:delete val="1"/>
        <c:axPos val="b"/>
        <c:numFmt formatCode="&quot;R&quot;yy" sourceLinked="1"/>
        <c:majorTickMark val="none"/>
        <c:minorTickMark val="none"/>
        <c:tickLblPos val="none"/>
        <c:crossAx val="125289600"/>
        <c:crosses val="autoZero"/>
        <c:auto val="1"/>
        <c:lblOffset val="100"/>
        <c:baseTimeUnit val="years"/>
      </c:dateAx>
      <c:valAx>
        <c:axId val="12528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27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364.77</c:v>
                </c:pt>
                <c:pt idx="1">
                  <c:v>445.68</c:v>
                </c:pt>
                <c:pt idx="2">
                  <c:v>548.42999999999995</c:v>
                </c:pt>
                <c:pt idx="3">
                  <c:v>556.04999999999995</c:v>
                </c:pt>
                <c:pt idx="4">
                  <c:v>625.29</c:v>
                </c:pt>
              </c:numCache>
            </c:numRef>
          </c:val>
          <c:extLst>
            <c:ext xmlns:c16="http://schemas.microsoft.com/office/drawing/2014/chart" uri="{C3380CC4-5D6E-409C-BE32-E72D297353CC}">
              <c16:uniqueId val="{00000000-A1A6-41B2-977D-663142E22C4F}"/>
            </c:ext>
          </c:extLst>
        </c:ser>
        <c:dLbls>
          <c:showLegendKey val="0"/>
          <c:showVal val="0"/>
          <c:showCatName val="0"/>
          <c:showSerName val="0"/>
          <c:showPercent val="0"/>
          <c:showBubbleSize val="0"/>
        </c:dLbls>
        <c:gapWidth val="150"/>
        <c:axId val="125341696"/>
        <c:axId val="12534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193.62</c:v>
                </c:pt>
                <c:pt idx="2">
                  <c:v>89.31</c:v>
                </c:pt>
                <c:pt idx="3">
                  <c:v>91.33</c:v>
                </c:pt>
                <c:pt idx="4">
                  <c:v>89.91</c:v>
                </c:pt>
              </c:numCache>
            </c:numRef>
          </c:val>
          <c:smooth val="0"/>
          <c:extLst>
            <c:ext xmlns:c16="http://schemas.microsoft.com/office/drawing/2014/chart" uri="{C3380CC4-5D6E-409C-BE32-E72D297353CC}">
              <c16:uniqueId val="{00000001-A1A6-41B2-977D-663142E22C4F}"/>
            </c:ext>
          </c:extLst>
        </c:ser>
        <c:dLbls>
          <c:showLegendKey val="0"/>
          <c:showVal val="0"/>
          <c:showCatName val="0"/>
          <c:showSerName val="0"/>
          <c:showPercent val="0"/>
          <c:showBubbleSize val="0"/>
        </c:dLbls>
        <c:marker val="1"/>
        <c:smooth val="0"/>
        <c:axId val="125341696"/>
        <c:axId val="125343616"/>
      </c:lineChart>
      <c:dateAx>
        <c:axId val="125341696"/>
        <c:scaling>
          <c:orientation val="minMax"/>
        </c:scaling>
        <c:delete val="1"/>
        <c:axPos val="b"/>
        <c:numFmt formatCode="&quot;R&quot;yy" sourceLinked="1"/>
        <c:majorTickMark val="none"/>
        <c:minorTickMark val="none"/>
        <c:tickLblPos val="none"/>
        <c:crossAx val="125343616"/>
        <c:crosses val="autoZero"/>
        <c:auto val="1"/>
        <c:lblOffset val="100"/>
        <c:baseTimeUnit val="years"/>
      </c:dateAx>
      <c:valAx>
        <c:axId val="12534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34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128.21</c:v>
                </c:pt>
                <c:pt idx="1">
                  <c:v>131.61000000000001</c:v>
                </c:pt>
                <c:pt idx="2">
                  <c:v>134.94</c:v>
                </c:pt>
                <c:pt idx="3">
                  <c:v>148.32</c:v>
                </c:pt>
                <c:pt idx="4">
                  <c:v>204.05</c:v>
                </c:pt>
              </c:numCache>
            </c:numRef>
          </c:val>
          <c:extLst>
            <c:ext xmlns:c16="http://schemas.microsoft.com/office/drawing/2014/chart" uri="{C3380CC4-5D6E-409C-BE32-E72D297353CC}">
              <c16:uniqueId val="{00000000-7D76-4DDB-82EB-B0A08E3C5B31}"/>
            </c:ext>
          </c:extLst>
        </c:ser>
        <c:dLbls>
          <c:showLegendKey val="0"/>
          <c:showVal val="0"/>
          <c:showCatName val="0"/>
          <c:showSerName val="0"/>
          <c:showPercent val="0"/>
          <c:showBubbleSize val="0"/>
        </c:dLbls>
        <c:gapWidth val="150"/>
        <c:axId val="125655296"/>
        <c:axId val="12566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67.75</c:v>
                </c:pt>
                <c:pt idx="2">
                  <c:v>138.19999999999999</c:v>
                </c:pt>
                <c:pt idx="3">
                  <c:v>126.97</c:v>
                </c:pt>
                <c:pt idx="4">
                  <c:v>103.61</c:v>
                </c:pt>
              </c:numCache>
            </c:numRef>
          </c:val>
          <c:smooth val="0"/>
          <c:extLst>
            <c:ext xmlns:c16="http://schemas.microsoft.com/office/drawing/2014/chart" uri="{C3380CC4-5D6E-409C-BE32-E72D297353CC}">
              <c16:uniqueId val="{00000001-7D76-4DDB-82EB-B0A08E3C5B31}"/>
            </c:ext>
          </c:extLst>
        </c:ser>
        <c:dLbls>
          <c:showLegendKey val="0"/>
          <c:showVal val="0"/>
          <c:showCatName val="0"/>
          <c:showSerName val="0"/>
          <c:showPercent val="0"/>
          <c:showBubbleSize val="0"/>
        </c:dLbls>
        <c:marker val="1"/>
        <c:smooth val="0"/>
        <c:axId val="125655296"/>
        <c:axId val="125661568"/>
      </c:lineChart>
      <c:dateAx>
        <c:axId val="125655296"/>
        <c:scaling>
          <c:orientation val="minMax"/>
        </c:scaling>
        <c:delete val="1"/>
        <c:axPos val="b"/>
        <c:numFmt formatCode="&quot;R&quot;yy" sourceLinked="1"/>
        <c:majorTickMark val="none"/>
        <c:minorTickMark val="none"/>
        <c:tickLblPos val="none"/>
        <c:crossAx val="125661568"/>
        <c:crosses val="autoZero"/>
        <c:auto val="1"/>
        <c:lblOffset val="100"/>
        <c:baseTimeUnit val="years"/>
      </c:dateAx>
      <c:valAx>
        <c:axId val="12566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65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1668.53</c:v>
                </c:pt>
                <c:pt idx="1">
                  <c:v>1661.83</c:v>
                </c:pt>
                <c:pt idx="2">
                  <c:v>2009.46</c:v>
                </c:pt>
                <c:pt idx="3">
                  <c:v>1980.22</c:v>
                </c:pt>
                <c:pt idx="4">
                  <c:v>2001.67</c:v>
                </c:pt>
              </c:numCache>
            </c:numRef>
          </c:val>
          <c:extLst>
            <c:ext xmlns:c16="http://schemas.microsoft.com/office/drawing/2014/chart" uri="{C3380CC4-5D6E-409C-BE32-E72D297353CC}">
              <c16:uniqueId val="{00000000-86C8-457D-A742-31BB4C0E9ED5}"/>
            </c:ext>
          </c:extLst>
        </c:ser>
        <c:dLbls>
          <c:showLegendKey val="0"/>
          <c:showVal val="0"/>
          <c:showCatName val="0"/>
          <c:showSerName val="0"/>
          <c:showPercent val="0"/>
          <c:showBubbleSize val="0"/>
        </c:dLbls>
        <c:gapWidth val="150"/>
        <c:axId val="125438592"/>
        <c:axId val="125440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294.08999999999997</c:v>
                </c:pt>
                <c:pt idx="3">
                  <c:v>338.47</c:v>
                </c:pt>
                <c:pt idx="4">
                  <c:v>368.83</c:v>
                </c:pt>
              </c:numCache>
            </c:numRef>
          </c:val>
          <c:smooth val="0"/>
          <c:extLst>
            <c:ext xmlns:c16="http://schemas.microsoft.com/office/drawing/2014/chart" uri="{C3380CC4-5D6E-409C-BE32-E72D297353CC}">
              <c16:uniqueId val="{00000001-86C8-457D-A742-31BB4C0E9ED5}"/>
            </c:ext>
          </c:extLst>
        </c:ser>
        <c:dLbls>
          <c:showLegendKey val="0"/>
          <c:showVal val="0"/>
          <c:showCatName val="0"/>
          <c:showSerName val="0"/>
          <c:showPercent val="0"/>
          <c:showBubbleSize val="0"/>
        </c:dLbls>
        <c:marker val="1"/>
        <c:smooth val="0"/>
        <c:axId val="125438592"/>
        <c:axId val="125440768"/>
      </c:lineChart>
      <c:dateAx>
        <c:axId val="125438592"/>
        <c:scaling>
          <c:orientation val="minMax"/>
        </c:scaling>
        <c:delete val="1"/>
        <c:axPos val="b"/>
        <c:numFmt formatCode="&quot;R&quot;yy" sourceLinked="1"/>
        <c:majorTickMark val="none"/>
        <c:minorTickMark val="none"/>
        <c:tickLblPos val="none"/>
        <c:crossAx val="125440768"/>
        <c:crosses val="autoZero"/>
        <c:auto val="1"/>
        <c:lblOffset val="100"/>
        <c:baseTimeUnit val="years"/>
      </c:dateAx>
      <c:valAx>
        <c:axId val="12544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43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24.44</c:v>
                </c:pt>
                <c:pt idx="1">
                  <c:v>23.28</c:v>
                </c:pt>
                <c:pt idx="2">
                  <c:v>17.36</c:v>
                </c:pt>
                <c:pt idx="3">
                  <c:v>22.09</c:v>
                </c:pt>
                <c:pt idx="4">
                  <c:v>25.28</c:v>
                </c:pt>
              </c:numCache>
            </c:numRef>
          </c:val>
          <c:extLst>
            <c:ext xmlns:c16="http://schemas.microsoft.com/office/drawing/2014/chart" uri="{C3380CC4-5D6E-409C-BE32-E72D297353CC}">
              <c16:uniqueId val="{00000000-3761-4555-B662-FDAB8809572F}"/>
            </c:ext>
          </c:extLst>
        </c:ser>
        <c:dLbls>
          <c:showLegendKey val="0"/>
          <c:showVal val="0"/>
          <c:showCatName val="0"/>
          <c:showSerName val="0"/>
          <c:showPercent val="0"/>
          <c:showBubbleSize val="0"/>
        </c:dLbls>
        <c:gapWidth val="150"/>
        <c:axId val="125459456"/>
        <c:axId val="12549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59.01</c:v>
                </c:pt>
                <c:pt idx="3">
                  <c:v>56.06</c:v>
                </c:pt>
                <c:pt idx="4">
                  <c:v>53.25</c:v>
                </c:pt>
              </c:numCache>
            </c:numRef>
          </c:val>
          <c:smooth val="0"/>
          <c:extLst>
            <c:ext xmlns:c16="http://schemas.microsoft.com/office/drawing/2014/chart" uri="{C3380CC4-5D6E-409C-BE32-E72D297353CC}">
              <c16:uniqueId val="{00000001-3761-4555-B662-FDAB8809572F}"/>
            </c:ext>
          </c:extLst>
        </c:ser>
        <c:dLbls>
          <c:showLegendKey val="0"/>
          <c:showVal val="0"/>
          <c:showCatName val="0"/>
          <c:showSerName val="0"/>
          <c:showPercent val="0"/>
          <c:showBubbleSize val="0"/>
        </c:dLbls>
        <c:marker val="1"/>
        <c:smooth val="0"/>
        <c:axId val="125459456"/>
        <c:axId val="125490304"/>
      </c:lineChart>
      <c:dateAx>
        <c:axId val="125459456"/>
        <c:scaling>
          <c:orientation val="minMax"/>
        </c:scaling>
        <c:delete val="1"/>
        <c:axPos val="b"/>
        <c:numFmt formatCode="&quot;R&quot;yy" sourceLinked="1"/>
        <c:majorTickMark val="none"/>
        <c:minorTickMark val="none"/>
        <c:tickLblPos val="none"/>
        <c:crossAx val="125490304"/>
        <c:crosses val="autoZero"/>
        <c:auto val="1"/>
        <c:lblOffset val="100"/>
        <c:baseTimeUnit val="years"/>
      </c:dateAx>
      <c:valAx>
        <c:axId val="12549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45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547.41</c:v>
                </c:pt>
                <c:pt idx="1">
                  <c:v>575.02</c:v>
                </c:pt>
                <c:pt idx="2">
                  <c:v>762.26</c:v>
                </c:pt>
                <c:pt idx="3">
                  <c:v>605.03</c:v>
                </c:pt>
                <c:pt idx="4">
                  <c:v>528.04</c:v>
                </c:pt>
              </c:numCache>
            </c:numRef>
          </c:val>
          <c:extLst>
            <c:ext xmlns:c16="http://schemas.microsoft.com/office/drawing/2014/chart" uri="{C3380CC4-5D6E-409C-BE32-E72D297353CC}">
              <c16:uniqueId val="{00000000-5E0A-4B1A-A37E-D6E9A8A870E8}"/>
            </c:ext>
          </c:extLst>
        </c:ser>
        <c:dLbls>
          <c:showLegendKey val="0"/>
          <c:showVal val="0"/>
          <c:showCatName val="0"/>
          <c:showSerName val="0"/>
          <c:showPercent val="0"/>
          <c:showBubbleSize val="0"/>
        </c:dLbls>
        <c:gapWidth val="150"/>
        <c:axId val="125511168"/>
        <c:axId val="12551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291.82</c:v>
                </c:pt>
                <c:pt idx="3">
                  <c:v>304.36</c:v>
                </c:pt>
                <c:pt idx="4">
                  <c:v>325.45</c:v>
                </c:pt>
              </c:numCache>
            </c:numRef>
          </c:val>
          <c:smooth val="0"/>
          <c:extLst>
            <c:ext xmlns:c16="http://schemas.microsoft.com/office/drawing/2014/chart" uri="{C3380CC4-5D6E-409C-BE32-E72D297353CC}">
              <c16:uniqueId val="{00000001-5E0A-4B1A-A37E-D6E9A8A870E8}"/>
            </c:ext>
          </c:extLst>
        </c:ser>
        <c:dLbls>
          <c:showLegendKey val="0"/>
          <c:showVal val="0"/>
          <c:showCatName val="0"/>
          <c:showSerName val="0"/>
          <c:showPercent val="0"/>
          <c:showBubbleSize val="0"/>
        </c:dLbls>
        <c:marker val="1"/>
        <c:smooth val="0"/>
        <c:axId val="125511168"/>
        <c:axId val="125513088"/>
      </c:lineChart>
      <c:dateAx>
        <c:axId val="125511168"/>
        <c:scaling>
          <c:orientation val="minMax"/>
        </c:scaling>
        <c:delete val="1"/>
        <c:axPos val="b"/>
        <c:numFmt formatCode="&quot;R&quot;yy" sourceLinked="1"/>
        <c:majorTickMark val="none"/>
        <c:minorTickMark val="none"/>
        <c:tickLblPos val="none"/>
        <c:crossAx val="125513088"/>
        <c:crosses val="autoZero"/>
        <c:auto val="1"/>
        <c:lblOffset val="100"/>
        <c:baseTimeUnit val="years"/>
      </c:dateAx>
      <c:valAx>
        <c:axId val="12551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51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河内長野市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97912</v>
      </c>
      <c r="AM8" s="41"/>
      <c r="AN8" s="41"/>
      <c r="AO8" s="41"/>
      <c r="AP8" s="41"/>
      <c r="AQ8" s="41"/>
      <c r="AR8" s="41"/>
      <c r="AS8" s="41"/>
      <c r="AT8" s="34">
        <f>データ!T6</f>
        <v>109.63</v>
      </c>
      <c r="AU8" s="34"/>
      <c r="AV8" s="34"/>
      <c r="AW8" s="34"/>
      <c r="AX8" s="34"/>
      <c r="AY8" s="34"/>
      <c r="AZ8" s="34"/>
      <c r="BA8" s="34"/>
      <c r="BB8" s="34">
        <f>データ!U6</f>
        <v>893.11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52.08</v>
      </c>
      <c r="J10" s="34"/>
      <c r="K10" s="34"/>
      <c r="L10" s="34"/>
      <c r="M10" s="34"/>
      <c r="N10" s="34"/>
      <c r="O10" s="34"/>
      <c r="P10" s="34">
        <f>データ!P6</f>
        <v>1.1299999999999999</v>
      </c>
      <c r="Q10" s="34"/>
      <c r="R10" s="34"/>
      <c r="S10" s="34"/>
      <c r="T10" s="34"/>
      <c r="U10" s="34"/>
      <c r="V10" s="34"/>
      <c r="W10" s="34">
        <f>データ!Q6</f>
        <v>100</v>
      </c>
      <c r="X10" s="34"/>
      <c r="Y10" s="34"/>
      <c r="Z10" s="34"/>
      <c r="AA10" s="34"/>
      <c r="AB10" s="34"/>
      <c r="AC10" s="34"/>
      <c r="AD10" s="41">
        <f>データ!R6</f>
        <v>2796</v>
      </c>
      <c r="AE10" s="41"/>
      <c r="AF10" s="41"/>
      <c r="AG10" s="41"/>
      <c r="AH10" s="41"/>
      <c r="AI10" s="41"/>
      <c r="AJ10" s="41"/>
      <c r="AK10" s="2"/>
      <c r="AL10" s="41">
        <f>データ!V6</f>
        <v>1101</v>
      </c>
      <c r="AM10" s="41"/>
      <c r="AN10" s="41"/>
      <c r="AO10" s="41"/>
      <c r="AP10" s="41"/>
      <c r="AQ10" s="41"/>
      <c r="AR10" s="41"/>
      <c r="AS10" s="41"/>
      <c r="AT10" s="34">
        <f>データ!W6</f>
        <v>77.22</v>
      </c>
      <c r="AU10" s="34"/>
      <c r="AV10" s="34"/>
      <c r="AW10" s="34"/>
      <c r="AX10" s="34"/>
      <c r="AY10" s="34"/>
      <c r="AZ10" s="34"/>
      <c r="BA10" s="34"/>
      <c r="BB10" s="34">
        <f>データ!X6</f>
        <v>14.26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NBozN7yNs673VRWSpU6GdW02IARSpOeEKAxwBxIqYzZUm+FqvwlMWgggK0HxO7DH1Qjw+Jnft6CJFr0bI3yS5A==" saltValue="8JhQqXvmi8tfX8HISnEew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272167</v>
      </c>
      <c r="D6" s="19">
        <f t="shared" si="3"/>
        <v>46</v>
      </c>
      <c r="E6" s="19">
        <f t="shared" si="3"/>
        <v>18</v>
      </c>
      <c r="F6" s="19">
        <f t="shared" si="3"/>
        <v>0</v>
      </c>
      <c r="G6" s="19">
        <f t="shared" si="3"/>
        <v>0</v>
      </c>
      <c r="H6" s="19" t="str">
        <f t="shared" si="3"/>
        <v>大阪府　河内長野市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52.08</v>
      </c>
      <c r="P6" s="20">
        <f t="shared" si="3"/>
        <v>1.1299999999999999</v>
      </c>
      <c r="Q6" s="20">
        <f t="shared" si="3"/>
        <v>100</v>
      </c>
      <c r="R6" s="20">
        <f t="shared" si="3"/>
        <v>2796</v>
      </c>
      <c r="S6" s="20">
        <f t="shared" si="3"/>
        <v>97912</v>
      </c>
      <c r="T6" s="20">
        <f t="shared" si="3"/>
        <v>109.63</v>
      </c>
      <c r="U6" s="20">
        <f t="shared" si="3"/>
        <v>893.11</v>
      </c>
      <c r="V6" s="20">
        <f t="shared" si="3"/>
        <v>1101</v>
      </c>
      <c r="W6" s="20">
        <f t="shared" si="3"/>
        <v>77.22</v>
      </c>
      <c r="X6" s="20">
        <f t="shared" si="3"/>
        <v>14.26</v>
      </c>
      <c r="Y6" s="21">
        <f>IF(Y7="",NA(),Y7)</f>
        <v>87.77</v>
      </c>
      <c r="Z6" s="21">
        <f t="shared" ref="Z6:AH6" si="4">IF(Z7="",NA(),Z7)</f>
        <v>87.3</v>
      </c>
      <c r="AA6" s="21">
        <f t="shared" si="4"/>
        <v>88.83</v>
      </c>
      <c r="AB6" s="21">
        <f t="shared" si="4"/>
        <v>86.68</v>
      </c>
      <c r="AC6" s="21">
        <f t="shared" si="4"/>
        <v>83.67</v>
      </c>
      <c r="AD6" s="21">
        <f t="shared" si="4"/>
        <v>95.33</v>
      </c>
      <c r="AE6" s="21">
        <f t="shared" si="4"/>
        <v>92.17</v>
      </c>
      <c r="AF6" s="21">
        <f t="shared" si="4"/>
        <v>100.17</v>
      </c>
      <c r="AG6" s="21">
        <f t="shared" si="4"/>
        <v>96.95</v>
      </c>
      <c r="AH6" s="21">
        <f t="shared" si="4"/>
        <v>99.24</v>
      </c>
      <c r="AI6" s="20" t="str">
        <f>IF(AI7="","",IF(AI7="-","【-】","【"&amp;SUBSTITUTE(TEXT(AI7,"#,##0.00"),"-","△")&amp;"】"))</f>
        <v>【100.06】</v>
      </c>
      <c r="AJ6" s="21">
        <f>IF(AJ7="",NA(),AJ7)</f>
        <v>364.77</v>
      </c>
      <c r="AK6" s="21">
        <f t="shared" ref="AK6:AS6" si="5">IF(AK7="",NA(),AK7)</f>
        <v>445.68</v>
      </c>
      <c r="AL6" s="21">
        <f t="shared" si="5"/>
        <v>548.42999999999995</v>
      </c>
      <c r="AM6" s="21">
        <f t="shared" si="5"/>
        <v>556.04999999999995</v>
      </c>
      <c r="AN6" s="21">
        <f t="shared" si="5"/>
        <v>625.29</v>
      </c>
      <c r="AO6" s="21">
        <f t="shared" si="5"/>
        <v>162.82</v>
      </c>
      <c r="AP6" s="21">
        <f t="shared" si="5"/>
        <v>193.62</v>
      </c>
      <c r="AQ6" s="21">
        <f t="shared" si="5"/>
        <v>89.31</v>
      </c>
      <c r="AR6" s="21">
        <f t="shared" si="5"/>
        <v>91.33</v>
      </c>
      <c r="AS6" s="21">
        <f t="shared" si="5"/>
        <v>89.91</v>
      </c>
      <c r="AT6" s="20" t="str">
        <f>IF(AT7="","",IF(AT7="-","【-】","【"&amp;SUBSTITUTE(TEXT(AT7,"#,##0.00"),"-","△")&amp;"】"))</f>
        <v>【84.61】</v>
      </c>
      <c r="AU6" s="21">
        <f>IF(AU7="",NA(),AU7)</f>
        <v>128.21</v>
      </c>
      <c r="AV6" s="21">
        <f t="shared" ref="AV6:BD6" si="6">IF(AV7="",NA(),AV7)</f>
        <v>131.61000000000001</v>
      </c>
      <c r="AW6" s="21">
        <f t="shared" si="6"/>
        <v>134.94</v>
      </c>
      <c r="AX6" s="21">
        <f t="shared" si="6"/>
        <v>148.32</v>
      </c>
      <c r="AY6" s="21">
        <f t="shared" si="6"/>
        <v>204.05</v>
      </c>
      <c r="AZ6" s="21">
        <f t="shared" si="6"/>
        <v>125.61</v>
      </c>
      <c r="BA6" s="21">
        <f t="shared" si="6"/>
        <v>67.75</v>
      </c>
      <c r="BB6" s="21">
        <f t="shared" si="6"/>
        <v>138.19999999999999</v>
      </c>
      <c r="BC6" s="21">
        <f t="shared" si="6"/>
        <v>126.97</v>
      </c>
      <c r="BD6" s="21">
        <f t="shared" si="6"/>
        <v>103.61</v>
      </c>
      <c r="BE6" s="20" t="str">
        <f>IF(BE7="","",IF(BE7="-","【-】","【"&amp;SUBSTITUTE(TEXT(BE7,"#,##0.00"),"-","△")&amp;"】"))</f>
        <v>【106.63】</v>
      </c>
      <c r="BF6" s="21">
        <f>IF(BF7="",NA(),BF7)</f>
        <v>1668.53</v>
      </c>
      <c r="BG6" s="21">
        <f t="shared" ref="BG6:BO6" si="7">IF(BG7="",NA(),BG7)</f>
        <v>1661.83</v>
      </c>
      <c r="BH6" s="21">
        <f t="shared" si="7"/>
        <v>2009.46</v>
      </c>
      <c r="BI6" s="21">
        <f t="shared" si="7"/>
        <v>1980.22</v>
      </c>
      <c r="BJ6" s="21">
        <f t="shared" si="7"/>
        <v>2001.67</v>
      </c>
      <c r="BK6" s="21">
        <f t="shared" si="7"/>
        <v>398.42</v>
      </c>
      <c r="BL6" s="21">
        <f t="shared" si="7"/>
        <v>393.35</v>
      </c>
      <c r="BM6" s="21">
        <f t="shared" si="7"/>
        <v>294.08999999999997</v>
      </c>
      <c r="BN6" s="21">
        <f t="shared" si="7"/>
        <v>338.47</v>
      </c>
      <c r="BO6" s="21">
        <f t="shared" si="7"/>
        <v>368.83</v>
      </c>
      <c r="BP6" s="20" t="str">
        <f>IF(BP7="","",IF(BP7="-","【-】","【"&amp;SUBSTITUTE(TEXT(BP7,"#,##0.00"),"-","△")&amp;"】"))</f>
        <v>【386.06】</v>
      </c>
      <c r="BQ6" s="21">
        <f>IF(BQ7="",NA(),BQ7)</f>
        <v>24.44</v>
      </c>
      <c r="BR6" s="21">
        <f t="shared" ref="BR6:BZ6" si="8">IF(BR7="",NA(),BR7)</f>
        <v>23.28</v>
      </c>
      <c r="BS6" s="21">
        <f t="shared" si="8"/>
        <v>17.36</v>
      </c>
      <c r="BT6" s="21">
        <f t="shared" si="8"/>
        <v>22.09</v>
      </c>
      <c r="BU6" s="21">
        <f t="shared" si="8"/>
        <v>25.28</v>
      </c>
      <c r="BV6" s="21">
        <f t="shared" si="8"/>
        <v>50.7</v>
      </c>
      <c r="BW6" s="21">
        <f t="shared" si="8"/>
        <v>48.13</v>
      </c>
      <c r="BX6" s="21">
        <f t="shared" si="8"/>
        <v>59.01</v>
      </c>
      <c r="BY6" s="21">
        <f t="shared" si="8"/>
        <v>56.06</v>
      </c>
      <c r="BZ6" s="21">
        <f t="shared" si="8"/>
        <v>53.25</v>
      </c>
      <c r="CA6" s="20" t="str">
        <f>IF(CA7="","",IF(CA7="-","【-】","【"&amp;SUBSTITUTE(TEXT(CA7,"#,##0.00"),"-","△")&amp;"】"))</f>
        <v>【51.14】</v>
      </c>
      <c r="CB6" s="21">
        <f>IF(CB7="",NA(),CB7)</f>
        <v>547.41</v>
      </c>
      <c r="CC6" s="21">
        <f t="shared" ref="CC6:CK6" si="9">IF(CC7="",NA(),CC7)</f>
        <v>575.02</v>
      </c>
      <c r="CD6" s="21">
        <f t="shared" si="9"/>
        <v>762.26</v>
      </c>
      <c r="CE6" s="21">
        <f t="shared" si="9"/>
        <v>605.03</v>
      </c>
      <c r="CF6" s="21">
        <f t="shared" si="9"/>
        <v>528.04</v>
      </c>
      <c r="CG6" s="21">
        <f t="shared" si="9"/>
        <v>289.81</v>
      </c>
      <c r="CH6" s="21">
        <f t="shared" si="9"/>
        <v>301.54000000000002</v>
      </c>
      <c r="CI6" s="21">
        <f t="shared" si="9"/>
        <v>291.82</v>
      </c>
      <c r="CJ6" s="21">
        <f t="shared" si="9"/>
        <v>304.36</v>
      </c>
      <c r="CK6" s="21">
        <f t="shared" si="9"/>
        <v>325.45</v>
      </c>
      <c r="CL6" s="20" t="str">
        <f>IF(CL7="","",IF(CL7="-","【-】","【"&amp;SUBSTITUTE(TEXT(CL7,"#,##0.00"),"-","△")&amp;"】"))</f>
        <v>【329.31】</v>
      </c>
      <c r="CM6" s="21">
        <f>IF(CM7="",NA(),CM7)</f>
        <v>30</v>
      </c>
      <c r="CN6" s="21">
        <f t="shared" ref="CN6:CV6" si="10">IF(CN7="",NA(),CN7)</f>
        <v>29.56</v>
      </c>
      <c r="CO6" s="21">
        <f t="shared" si="10"/>
        <v>28.89</v>
      </c>
      <c r="CP6" s="21">
        <f t="shared" si="10"/>
        <v>33.11</v>
      </c>
      <c r="CQ6" s="21">
        <f t="shared" si="10"/>
        <v>34.89</v>
      </c>
      <c r="CR6" s="21">
        <f t="shared" si="10"/>
        <v>56.45</v>
      </c>
      <c r="CS6" s="21">
        <f t="shared" si="10"/>
        <v>58.26</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59.22</v>
      </c>
      <c r="DC6" s="21">
        <f t="shared" si="11"/>
        <v>54.99</v>
      </c>
      <c r="DD6" s="21">
        <f t="shared" si="11"/>
        <v>66.430000000000007</v>
      </c>
      <c r="DE6" s="21">
        <f t="shared" si="11"/>
        <v>90.34</v>
      </c>
      <c r="DF6" s="21">
        <f t="shared" si="11"/>
        <v>90.57</v>
      </c>
      <c r="DG6" s="21">
        <f t="shared" si="11"/>
        <v>87.02</v>
      </c>
      <c r="DH6" s="20" t="str">
        <f>IF(DH7="","",IF(DH7="-","【-】","【"&amp;SUBSTITUTE(TEXT(DH7,"#,##0.00"),"-","△")&amp;"】"))</f>
        <v>【84.89】</v>
      </c>
      <c r="DI6" s="21">
        <f>IF(DI7="",NA(),DI7)</f>
        <v>18.059999999999999</v>
      </c>
      <c r="DJ6" s="21">
        <f t="shared" ref="DJ6:DR6" si="12">IF(DJ7="",NA(),DJ7)</f>
        <v>21.58</v>
      </c>
      <c r="DK6" s="21">
        <f t="shared" si="12"/>
        <v>22.56</v>
      </c>
      <c r="DL6" s="21">
        <f t="shared" si="12"/>
        <v>24.55</v>
      </c>
      <c r="DM6" s="21">
        <f t="shared" si="12"/>
        <v>27.08</v>
      </c>
      <c r="DN6" s="21">
        <f t="shared" si="12"/>
        <v>15.4</v>
      </c>
      <c r="DO6" s="21">
        <f t="shared" si="12"/>
        <v>16.28</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272167</v>
      </c>
      <c r="D7" s="23">
        <v>46</v>
      </c>
      <c r="E7" s="23">
        <v>18</v>
      </c>
      <c r="F7" s="23">
        <v>0</v>
      </c>
      <c r="G7" s="23">
        <v>0</v>
      </c>
      <c r="H7" s="23" t="s">
        <v>96</v>
      </c>
      <c r="I7" s="23" t="s">
        <v>97</v>
      </c>
      <c r="J7" s="23" t="s">
        <v>98</v>
      </c>
      <c r="K7" s="23" t="s">
        <v>99</v>
      </c>
      <c r="L7" s="23" t="s">
        <v>100</v>
      </c>
      <c r="M7" s="23" t="s">
        <v>101</v>
      </c>
      <c r="N7" s="24" t="s">
        <v>102</v>
      </c>
      <c r="O7" s="24">
        <v>52.08</v>
      </c>
      <c r="P7" s="24">
        <v>1.1299999999999999</v>
      </c>
      <c r="Q7" s="24">
        <v>100</v>
      </c>
      <c r="R7" s="24">
        <v>2796</v>
      </c>
      <c r="S7" s="24">
        <v>97912</v>
      </c>
      <c r="T7" s="24">
        <v>109.63</v>
      </c>
      <c r="U7" s="24">
        <v>893.11</v>
      </c>
      <c r="V7" s="24">
        <v>1101</v>
      </c>
      <c r="W7" s="24">
        <v>77.22</v>
      </c>
      <c r="X7" s="24">
        <v>14.26</v>
      </c>
      <c r="Y7" s="24">
        <v>87.77</v>
      </c>
      <c r="Z7" s="24">
        <v>87.3</v>
      </c>
      <c r="AA7" s="24">
        <v>88.83</v>
      </c>
      <c r="AB7" s="24">
        <v>86.68</v>
      </c>
      <c r="AC7" s="24">
        <v>83.67</v>
      </c>
      <c r="AD7" s="24">
        <v>95.33</v>
      </c>
      <c r="AE7" s="24">
        <v>92.17</v>
      </c>
      <c r="AF7" s="24">
        <v>100.17</v>
      </c>
      <c r="AG7" s="24">
        <v>96.95</v>
      </c>
      <c r="AH7" s="24">
        <v>99.24</v>
      </c>
      <c r="AI7" s="24">
        <v>100.06</v>
      </c>
      <c r="AJ7" s="24">
        <v>364.77</v>
      </c>
      <c r="AK7" s="24">
        <v>445.68</v>
      </c>
      <c r="AL7" s="24">
        <v>548.42999999999995</v>
      </c>
      <c r="AM7" s="24">
        <v>556.04999999999995</v>
      </c>
      <c r="AN7" s="24">
        <v>625.29</v>
      </c>
      <c r="AO7" s="24">
        <v>162.82</v>
      </c>
      <c r="AP7" s="24">
        <v>193.62</v>
      </c>
      <c r="AQ7" s="24">
        <v>89.31</v>
      </c>
      <c r="AR7" s="24">
        <v>91.33</v>
      </c>
      <c r="AS7" s="24">
        <v>89.91</v>
      </c>
      <c r="AT7" s="24">
        <v>84.61</v>
      </c>
      <c r="AU7" s="24">
        <v>128.21</v>
      </c>
      <c r="AV7" s="24">
        <v>131.61000000000001</v>
      </c>
      <c r="AW7" s="24">
        <v>134.94</v>
      </c>
      <c r="AX7" s="24">
        <v>148.32</v>
      </c>
      <c r="AY7" s="24">
        <v>204.05</v>
      </c>
      <c r="AZ7" s="24">
        <v>125.61</v>
      </c>
      <c r="BA7" s="24">
        <v>67.75</v>
      </c>
      <c r="BB7" s="24">
        <v>138.19999999999999</v>
      </c>
      <c r="BC7" s="24">
        <v>126.97</v>
      </c>
      <c r="BD7" s="24">
        <v>103.61</v>
      </c>
      <c r="BE7" s="24">
        <v>106.63</v>
      </c>
      <c r="BF7" s="24">
        <v>1668.53</v>
      </c>
      <c r="BG7" s="24">
        <v>1661.83</v>
      </c>
      <c r="BH7" s="24">
        <v>2009.46</v>
      </c>
      <c r="BI7" s="24">
        <v>1980.22</v>
      </c>
      <c r="BJ7" s="24">
        <v>2001.67</v>
      </c>
      <c r="BK7" s="24">
        <v>398.42</v>
      </c>
      <c r="BL7" s="24">
        <v>393.35</v>
      </c>
      <c r="BM7" s="24">
        <v>294.08999999999997</v>
      </c>
      <c r="BN7" s="24">
        <v>338.47</v>
      </c>
      <c r="BO7" s="24">
        <v>368.83</v>
      </c>
      <c r="BP7" s="24">
        <v>386.06</v>
      </c>
      <c r="BQ7" s="24">
        <v>24.44</v>
      </c>
      <c r="BR7" s="24">
        <v>23.28</v>
      </c>
      <c r="BS7" s="24">
        <v>17.36</v>
      </c>
      <c r="BT7" s="24">
        <v>22.09</v>
      </c>
      <c r="BU7" s="24">
        <v>25.28</v>
      </c>
      <c r="BV7" s="24">
        <v>50.7</v>
      </c>
      <c r="BW7" s="24">
        <v>48.13</v>
      </c>
      <c r="BX7" s="24">
        <v>59.01</v>
      </c>
      <c r="BY7" s="24">
        <v>56.06</v>
      </c>
      <c r="BZ7" s="24">
        <v>53.25</v>
      </c>
      <c r="CA7" s="24">
        <v>51.14</v>
      </c>
      <c r="CB7" s="24">
        <v>547.41</v>
      </c>
      <c r="CC7" s="24">
        <v>575.02</v>
      </c>
      <c r="CD7" s="24">
        <v>762.26</v>
      </c>
      <c r="CE7" s="24">
        <v>605.03</v>
      </c>
      <c r="CF7" s="24">
        <v>528.04</v>
      </c>
      <c r="CG7" s="24">
        <v>289.81</v>
      </c>
      <c r="CH7" s="24">
        <v>301.54000000000002</v>
      </c>
      <c r="CI7" s="24">
        <v>291.82</v>
      </c>
      <c r="CJ7" s="24">
        <v>304.36</v>
      </c>
      <c r="CK7" s="24">
        <v>325.45</v>
      </c>
      <c r="CL7" s="24">
        <v>329.31</v>
      </c>
      <c r="CM7" s="24">
        <v>30</v>
      </c>
      <c r="CN7" s="24">
        <v>29.56</v>
      </c>
      <c r="CO7" s="24">
        <v>28.89</v>
      </c>
      <c r="CP7" s="24">
        <v>33.11</v>
      </c>
      <c r="CQ7" s="24">
        <v>34.89</v>
      </c>
      <c r="CR7" s="24">
        <v>56.45</v>
      </c>
      <c r="CS7" s="24">
        <v>58.26</v>
      </c>
      <c r="CT7" s="24">
        <v>88.45</v>
      </c>
      <c r="CU7" s="24">
        <v>54.08</v>
      </c>
      <c r="CV7" s="24">
        <v>52.59</v>
      </c>
      <c r="CW7" s="24">
        <v>54.37</v>
      </c>
      <c r="CX7" s="24">
        <v>100</v>
      </c>
      <c r="CY7" s="24">
        <v>100</v>
      </c>
      <c r="CZ7" s="24">
        <v>100</v>
      </c>
      <c r="DA7" s="24">
        <v>100</v>
      </c>
      <c r="DB7" s="24">
        <v>59.22</v>
      </c>
      <c r="DC7" s="24">
        <v>54.99</v>
      </c>
      <c r="DD7" s="24">
        <v>66.430000000000007</v>
      </c>
      <c r="DE7" s="24">
        <v>90.34</v>
      </c>
      <c r="DF7" s="24">
        <v>90.57</v>
      </c>
      <c r="DG7" s="24">
        <v>87.02</v>
      </c>
      <c r="DH7" s="24">
        <v>84.89</v>
      </c>
      <c r="DI7" s="24">
        <v>18.059999999999999</v>
      </c>
      <c r="DJ7" s="24">
        <v>21.58</v>
      </c>
      <c r="DK7" s="24">
        <v>22.56</v>
      </c>
      <c r="DL7" s="24">
        <v>24.55</v>
      </c>
      <c r="DM7" s="24">
        <v>27.08</v>
      </c>
      <c r="DN7" s="24">
        <v>15.4</v>
      </c>
      <c r="DO7" s="24">
        <v>16.28</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　大輝</cp:lastModifiedBy>
  <dcterms:created xsi:type="dcterms:W3CDTF">2025-12-23T06:30:56Z</dcterms:created>
  <dcterms:modified xsi:type="dcterms:W3CDTF">2026-02-17T05:40:34Z</dcterms:modified>
  <cp:category/>
</cp:coreProperties>
</file>