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G0000SV1NS701\d11757$\doc\財政\09 公営企業\01.決算統計\R7年度（R6決算）\22_経営比較分析表\07_アップロード\02_アップロードデータ（分析表）\01-1_作業用\"/>
    </mc:Choice>
  </mc:AlternateContent>
  <xr:revisionPtr revIDLastSave="0" documentId="13_ncr:1_{4C577455-5113-4522-B15E-CC7943959416}" xr6:coauthVersionLast="47" xr6:coauthVersionMax="47" xr10:uidLastSave="{00000000-0000-0000-0000-000000000000}"/>
  <workbookProtection workbookAlgorithmName="SHA-512" workbookHashValue="SfFVw2FTC9bfmHITuDsGbO8eVCPhvH2Rb08aVV6ePZ3lalljdx8FfYFp/3gIcGQ8luFz4L/8CuD2jbEgl9OeFA==" workbookSaltValue="YDfnToEbZfgRQDdE7aCa7g=="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<sst xmlns="http://schemas.openxmlformats.org/spreadsheetml/2006/main" count="236" uniqueCount="117">
  <si>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</si>
  <si>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</si>
  <si>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</si>
  <si>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</si>
  <si>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</si>
  <si>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</si>
  <si>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</si>
  <si>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</si>
  <si>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</si>
  <si>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</si>
  <si>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</si>
  <si>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</si>
  <si>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</si>
  <si>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</si>
  <si>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</si>
  <si>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</si>
  <si>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</si>
  <si>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</si>
  <si>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</si>
  <si>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</si>
  <si>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</si>
  <si>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</si>
  <si>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</si>
  <si>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</si>
  <si>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</si>
  <si>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</si>
  <si>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</si>
  <si>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</si>
  <si>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</si>
  <si>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</si>
  <si>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</si>
  <si>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</si>
  <si>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</si>
  <si>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</si>
  <si>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</si>
  <si>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</si>
  <si>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</si>
  <si>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</si>
  <si>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</si>
  <si>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</si>
  <si>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</si>
  <si>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</si>
  <si>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</si>
  <si>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</si>
  <si>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</si>
  <si>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</si>
  <si>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</si>
  <si>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</si>
  <si>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</si>
  <si>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</si>
  <si>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</si>
  <si>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</si>
  <si>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</si>
  <si>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</si>
  <si>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</si>
  <si>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</si>
  <si>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</si>
  <si>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</si>
  <si>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</si>
  <si>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</si>
  <si>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</si>
  <si>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</si>
  <si>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</si>
  <si>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</si>
  <si>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</si>
  <si>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</si>
  <si>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</si>
  <si>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</si>
  <si>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</si>
  <si>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</si>
  <si>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</si>
  <si>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</si>
  <si>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</si>
  <si>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</si>
  <si>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</si>
  <si>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</si>
  <si>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</si>
  <si>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</si>
  <si>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</si>
  <si>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</si>
  <si>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</si>
  <si>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</si>
  <si>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</si>
  <si>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</si>
  <si>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</si>
  <si>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</si>
  <si>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</si>
  <si>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</si>
  <si>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</si>
  <si>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</si>
  <si>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</si>
  <si>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</si>
  <si>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</si>
  <si>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</si>
  <si>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</si>
  <si>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</si>
  <si>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富田林市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</si>
  <si>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</si>
  <si>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</si>
  <si>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</si>
  <si>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</si>
  <si>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</si>
  <si>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</si>
  <si>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</si>
  <si>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</si>
  <si>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</si>
  <si>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</si>
  <si>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</si>
  <si>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</si>
  <si>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</si>
  <si>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</si>
  <si>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</si>
  <si>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</si>
  <si>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</si>
  <si>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令和6年度は、特別利益で計上している流域下水道精算返還金が前年度から増加し、収支均衡になるように調整している収益的収入の一般会計補助金が減少したため、経常損益が赤字となり、経常収支比率が悪化した。使用料収益については、人口や有収水量の減少があった一方で、大口使用者の使用水量が増加し、前年度比で2,529千円（0.05％）増加した。費用については、利率の高い企業債の償還が順次終了していることから支払利息の減少が続いているが、流域下水道維持管理負担金の増加が続いている。
　流動比率は、一般会計からの補助金収入により資本的収支もあわせて収支均衡を図っており、資金の余剰が発生しないため、概ね一定値で推移している。
　企業債残高対事業規模比率は減少傾向であり、これは企業債の償還額が借入額を上回っていることから、企業債残高が減少していることに伴い当該比率も減少しているものである。
　流域下水道維持管理負担金の増加を受けて、汚水処理原価が増加し、経費回収率が減少した。
　水洗化率については、新規整備による整備済人口の増や、整備済地域への啓発など促進活動を継続的に行っていることが、増加につながっている。</t>
    <rPh sb="1" eb="3">
      <t>レイワ</t>
    </rPh>
    <rPh sb="4" eb="6">
      <t>ネンド</t>
    </rPh>
    <rPh sb="8" eb="10">
      <t>トクベツ</t>
    </rPh>
    <rPh sb="10" eb="12">
      <t>リエキ</t>
    </rPh>
    <rPh sb="13" eb="15">
      <t>ケイジョウ</t>
    </rPh>
    <rPh sb="24" eb="26">
      <t>セイサン</t>
    </rPh>
    <rPh sb="26" eb="29">
      <t>ヘンカンキン</t>
    </rPh>
    <rPh sb="30" eb="33">
      <t>ゼンネンド</t>
    </rPh>
    <rPh sb="35" eb="37">
      <t>ゾウカ</t>
    </rPh>
    <rPh sb="39" eb="43">
      <t>シュウシキンコウ</t>
    </rPh>
    <rPh sb="49" eb="51">
      <t>チョウセイ</t>
    </rPh>
    <rPh sb="55" eb="58">
      <t>シュウエキテキ</t>
    </rPh>
    <rPh sb="58" eb="60">
      <t>シュウニュウ</t>
    </rPh>
    <rPh sb="69" eb="71">
      <t>ゲンショウ</t>
    </rPh>
    <rPh sb="81" eb="83">
      <t>アカジ</t>
    </rPh>
    <rPh sb="87" eb="89">
      <t>ケイジョウ</t>
    </rPh>
    <rPh sb="89" eb="91">
      <t>シュウシ</t>
    </rPh>
    <rPh sb="91" eb="93">
      <t>ヒリツ</t>
    </rPh>
    <rPh sb="94" eb="96">
      <t>アッカ</t>
    </rPh>
    <rPh sb="99" eb="101">
      <t>シヨウ</t>
    </rPh>
    <rPh sb="101" eb="102">
      <t>リョウ</t>
    </rPh>
    <rPh sb="110" eb="112">
      <t>ジンコウ</t>
    </rPh>
    <rPh sb="113" eb="117">
      <t>ユウシュウスイリョウ</t>
    </rPh>
    <rPh sb="118" eb="120">
      <t>ゲンショウ</t>
    </rPh>
    <rPh sb="124" eb="126">
      <t>イッポウ</t>
    </rPh>
    <rPh sb="128" eb="133">
      <t>オオグチシヨウシャ</t>
    </rPh>
    <rPh sb="134" eb="138">
      <t>シヨウスイリョウ</t>
    </rPh>
    <rPh sb="139" eb="141">
      <t>ゾウカ</t>
    </rPh>
    <rPh sb="143" eb="146">
      <t>ゼンネンド</t>
    </rPh>
    <rPh sb="146" eb="147">
      <t>ヒ</t>
    </rPh>
    <rPh sb="153" eb="155">
      <t>センエン</t>
    </rPh>
    <rPh sb="162" eb="164">
      <t>ゾウカ</t>
    </rPh>
    <rPh sb="207" eb="208">
      <t>ツヅ</t>
    </rPh>
    <rPh sb="227" eb="229">
      <t>ゾウカ</t>
    </rPh>
    <rPh sb="230" eb="231">
      <t>ツヅ</t>
    </rPh>
    <rPh sb="238" eb="240">
      <t>リュウドウ</t>
    </rPh>
    <rPh sb="240" eb="242">
      <t>ヒリツ</t>
    </rPh>
    <rPh sb="294" eb="295">
      <t>オオム</t>
    </rPh>
    <rPh sb="296" eb="299">
      <t>イッテイチ</t>
    </rPh>
    <rPh sb="300" eb="302">
      <t>スイイ</t>
    </rPh>
    <rPh sb="392" eb="397">
      <t>リュウイキゲスイドウ</t>
    </rPh>
    <rPh sb="397" eb="404">
      <t>イジカンリフタンキン</t>
    </rPh>
    <rPh sb="405" eb="407">
      <t>ゾウカ</t>
    </rPh>
    <rPh sb="408" eb="409">
      <t>ウ</t>
    </rPh>
    <rPh sb="412" eb="416">
      <t>オスイショリ</t>
    </rPh>
    <rPh sb="416" eb="418">
      <t>ゲンカ</t>
    </rPh>
    <rPh sb="419" eb="421">
      <t>ゾウカ</t>
    </rPh>
    <phoneticPr fontId="4"/>
  </si>
  <si>
    <t>　有形固定資産減価償却率は類似団体平均値と比較すると小さくなっている。平成28年度から地方公営企業法を適用し、減価償却累計額が増加していくため、有形固定資産減価償却率はしばらく同様の傾向で増加していくものと考えられる。
　管渠老朽化率は、昭和49年度に整備した管渠が耐用年数を迎えたため、増加している。
　管渠改善率が類似団体平均値を下回っている。これは、緊急度Iの管渠が少ない上に、ストックマネジメント計画に基づき改築しているためである。</t>
    <rPh sb="111" eb="115">
      <t>カンキョロウキュウ</t>
    </rPh>
    <rPh sb="115" eb="116">
      <t>カ</t>
    </rPh>
    <rPh sb="116" eb="117">
      <t>リツ</t>
    </rPh>
    <rPh sb="119" eb="121">
      <t>ショウワ</t>
    </rPh>
    <rPh sb="123" eb="125">
      <t>ネンド</t>
    </rPh>
    <rPh sb="126" eb="128">
      <t>セイビ</t>
    </rPh>
    <rPh sb="130" eb="132">
      <t>カンキョ</t>
    </rPh>
    <rPh sb="133" eb="137">
      <t>タイヨウネンスウ</t>
    </rPh>
    <rPh sb="138" eb="139">
      <t>ムカ</t>
    </rPh>
    <rPh sb="144" eb="146">
      <t>ゾウカ</t>
    </rPh>
    <rPh sb="153" eb="155">
      <t>カンキョ</t>
    </rPh>
    <rPh sb="155" eb="158">
      <t>カイゼンリツ</t>
    </rPh>
    <rPh sb="159" eb="163">
      <t>ルイジダンタイ</t>
    </rPh>
    <rPh sb="163" eb="166">
      <t>ヘイキンチ</t>
    </rPh>
    <rPh sb="167" eb="169">
      <t>シタマワ</t>
    </rPh>
    <rPh sb="178" eb="181">
      <t>キンキュウド</t>
    </rPh>
    <rPh sb="183" eb="185">
      <t>カンキョ</t>
    </rPh>
    <rPh sb="186" eb="187">
      <t>スク</t>
    </rPh>
    <rPh sb="189" eb="190">
      <t>ウエ</t>
    </rPh>
    <rPh sb="202" eb="204">
      <t>ケイカク</t>
    </rPh>
    <rPh sb="205" eb="206">
      <t>モト</t>
    </rPh>
    <rPh sb="208" eb="210">
      <t>カイチク</t>
    </rPh>
    <phoneticPr fontId="4"/>
  </si>
  <si>
    <t>　本市では、生活排水100%適正処理を早期に達成するために、公共下水道事業と公共浄化槽整備推進事業の2つの手法を活用し、生活排水処理施設の整備を進めている。必要以上の投資を抑制し、効率性の高い浄化槽を併用することで、本市の生活排水対策全体の財政リスクの低減を図っている。
　このほか、事業の広域化に取り組んでおり、計画策定業務、台帳システム構築、管路施設点検調査などの共同発注を行ってきた。令和6年度では、ストックマネジメント計画見直し業務の共同発注を行った。令和7年度では、河南町と管路施設点検調査業務を共同発注する行う予定である。
　経営面では令和6年度に経営戦略の改定を行った。社会資本整備総合交付金の交付要件にある「経費回収率の向上に向けたロードマップ」を作成した。今後はロードマップに従い、下水道使用料のあり方について検討していく。</t>
    <rPh sb="38" eb="40">
      <t>コウキョウ</t>
    </rPh>
    <rPh sb="184" eb="188">
      <t>キョウドウハッチュウ</t>
    </rPh>
    <rPh sb="189" eb="190">
      <t>オコナ</t>
    </rPh>
    <rPh sb="195" eb="197">
      <t>レイワ</t>
    </rPh>
    <rPh sb="198" eb="200">
      <t>ネンド</t>
    </rPh>
    <rPh sb="213" eb="215">
      <t>ケイカク</t>
    </rPh>
    <rPh sb="215" eb="217">
      <t>ミナオ</t>
    </rPh>
    <rPh sb="218" eb="220">
      <t>ギョウム</t>
    </rPh>
    <rPh sb="221" eb="223">
      <t>キョウドウ</t>
    </rPh>
    <rPh sb="223" eb="225">
      <t>ハッチュウ</t>
    </rPh>
    <rPh sb="226" eb="227">
      <t>オコナ</t>
    </rPh>
    <rPh sb="230" eb="232">
      <t>レイワ</t>
    </rPh>
    <rPh sb="233" eb="235">
      <t>ネンド</t>
    </rPh>
    <rPh sb="238" eb="241">
      <t>カナンチョウ</t>
    </rPh>
    <rPh sb="242" eb="246">
      <t>カンロシセツ</t>
    </rPh>
    <rPh sb="246" eb="250">
      <t>テンケンチョウサ</t>
    </rPh>
    <rPh sb="250" eb="252">
      <t>ギョウム</t>
    </rPh>
    <rPh sb="253" eb="257">
      <t>キョウドウハッチュウ</t>
    </rPh>
    <rPh sb="259" eb="260">
      <t>オコナ</t>
    </rPh>
    <rPh sb="261" eb="263">
      <t>ヨテイ</t>
    </rPh>
    <rPh sb="269" eb="272">
      <t>ケイエイメン</t>
    </rPh>
    <rPh sb="274" eb="276">
      <t>レイワ</t>
    </rPh>
    <rPh sb="277" eb="279">
      <t>ネンド</t>
    </rPh>
    <rPh sb="280" eb="284">
      <t>ケイエイセンリャク</t>
    </rPh>
    <rPh sb="285" eb="287">
      <t>カイテイ</t>
    </rPh>
    <rPh sb="288" eb="289">
      <t>オコナ</t>
    </rPh>
    <rPh sb="292" eb="300">
      <t>シャカイシホンセイビソウゴウ</t>
    </rPh>
    <rPh sb="300" eb="303">
      <t>コウフキン</t>
    </rPh>
    <rPh sb="304" eb="306">
      <t>コウフ</t>
    </rPh>
    <rPh sb="306" eb="308">
      <t>ヨウケン</t>
    </rPh>
    <rPh sb="312" eb="317">
      <t>ケイヒカイシュウリツ</t>
    </rPh>
    <rPh sb="318" eb="320">
      <t>コウジョウ</t>
    </rPh>
    <rPh sb="321" eb="322">
      <t>ム</t>
    </rPh>
    <rPh sb="332" eb="334">
      <t>サクセイ</t>
    </rPh>
    <rPh sb="337" eb="339">
      <t>コンゴ</t>
    </rPh>
    <rPh sb="347" eb="348">
      <t>シタガ</t>
    </rPh>
    <rPh sb="350" eb="353">
      <t>ゲスイドウ</t>
    </rPh>
    <rPh sb="353" eb="356">
      <t>シヨウリョウ</t>
    </rPh>
    <rPh sb="359" eb="360">
      <t>カタ</t>
    </rPh>
    <rPh sb="364" eb="366">
      <t>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</si>
</sst>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0.19</c:v>
                </c:pt>
                <c:pt idx="1">
                  <c:v>0.15</c:v>
                </c:pt>
                <c:pt idx="2">
                  <c:v>0.21</c:v>
                </c:pt>
                <c:pt idx="3">
                  <c:v>0.05</c:v>
                </c:pt>
                <c:pt idx="4">
                  <c:v>0.03</c:v>
                </c:pt>
              </c:numCache>
            </c:numRef>
          </c:val>
          <c:extLst>
            <c:ext xmlns:c16="http://schemas.microsoft.com/office/drawing/2014/chart" uri="{C3380CC4-5D6E-409C-BE32-E72D297353CC}">
              <c16:uniqueId val="{00000000-C9DD-481B-AF45-91D360CBFBF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0.21</c:v>
                </c:pt>
                <c:pt idx="3">
                  <c:v>0.2</c:v>
                </c:pt>
                <c:pt idx="4">
                  <c:v>7.0000000000000007E-2</c:v>
                </c:pt>
              </c:numCache>
            </c:numRef>
          </c:val>
          <c:smooth val="0"/>
          <c:extLst>
            <c:ext xmlns:c16="http://schemas.microsoft.com/office/drawing/2014/chart" uri="{C3380CC4-5D6E-409C-BE32-E72D297353CC}">
              <c16:uniqueId val="{00000001-C9DD-481B-AF45-91D360CBFBF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2D-4F6E-B589-9ACDC1E77C7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c:v>
                </c:pt>
                <c:pt idx="1">
                  <c:v>63.04</c:v>
                </c:pt>
                <c:pt idx="2">
                  <c:v>60.55</c:v>
                </c:pt>
                <c:pt idx="3">
                  <c:v>61.49</c:v>
                </c:pt>
                <c:pt idx="4">
                  <c:v>62.51</c:v>
                </c:pt>
              </c:numCache>
            </c:numRef>
          </c:val>
          <c:smooth val="0"/>
          <c:extLst>
            <c:ext xmlns:c16="http://schemas.microsoft.com/office/drawing/2014/chart" uri="{C3380CC4-5D6E-409C-BE32-E72D297353CC}">
              <c16:uniqueId val="{00000001-552D-4F6E-B589-9ACDC1E77C7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94.15</c:v>
                </c:pt>
                <c:pt idx="1">
                  <c:v>94.44</c:v>
                </c:pt>
                <c:pt idx="2">
                  <c:v>94.92</c:v>
                </c:pt>
                <c:pt idx="3">
                  <c:v>94.92</c:v>
                </c:pt>
                <c:pt idx="4">
                  <c:v>95.42</c:v>
                </c:pt>
              </c:numCache>
            </c:numRef>
          </c:val>
          <c:extLst>
            <c:ext xmlns:c16="http://schemas.microsoft.com/office/drawing/2014/chart" uri="{C3380CC4-5D6E-409C-BE32-E72D297353CC}">
              <c16:uniqueId val="{00000000-E0A9-430C-98B6-C55A3401740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94.56</c:v>
                </c:pt>
                <c:pt idx="1">
                  <c:v>94.75</c:v>
                </c:pt>
                <c:pt idx="2">
                  <c:v>94.92</c:v>
                </c:pt>
                <c:pt idx="3">
                  <c:v>95.01</c:v>
                </c:pt>
                <c:pt idx="4">
                  <c:v>94.61</c:v>
                </c:pt>
              </c:numCache>
            </c:numRef>
          </c:val>
          <c:smooth val="0"/>
          <c:extLst>
            <c:ext xmlns:c16="http://schemas.microsoft.com/office/drawing/2014/chart" uri="{C3380CC4-5D6E-409C-BE32-E72D297353CC}">
              <c16:uniqueId val="{00000001-E0A9-430C-98B6-C55A3401740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108.82</c:v>
                </c:pt>
                <c:pt idx="1">
                  <c:v>106.82</c:v>
                </c:pt>
                <c:pt idx="2">
                  <c:v>104.87</c:v>
                </c:pt>
                <c:pt idx="3">
                  <c:v>102.83</c:v>
                </c:pt>
                <c:pt idx="4">
                  <c:v>98.35</c:v>
                </c:pt>
              </c:numCache>
            </c:numRef>
          </c:val>
          <c:extLst>
            <c:ext xmlns:c16="http://schemas.microsoft.com/office/drawing/2014/chart" uri="{C3380CC4-5D6E-409C-BE32-E72D297353CC}">
              <c16:uniqueId val="{00000000-55E9-4C96-9363-A8461D2F681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106.55</c:v>
                </c:pt>
                <c:pt idx="1">
                  <c:v>106.01</c:v>
                </c:pt>
                <c:pt idx="2">
                  <c:v>105.5</c:v>
                </c:pt>
                <c:pt idx="3">
                  <c:v>105.24</c:v>
                </c:pt>
                <c:pt idx="4">
                  <c:v>106.25</c:v>
                </c:pt>
              </c:numCache>
            </c:numRef>
          </c:val>
          <c:smooth val="0"/>
          <c:extLst>
            <c:ext xmlns:c16="http://schemas.microsoft.com/office/drawing/2014/chart" uri="{C3380CC4-5D6E-409C-BE32-E72D297353CC}">
              <c16:uniqueId val="{00000001-55E9-4C96-9363-A8461D2F681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15.53</c:v>
                </c:pt>
                <c:pt idx="1">
                  <c:v>18.38</c:v>
                </c:pt>
                <c:pt idx="2">
                  <c:v>21.11</c:v>
                </c:pt>
                <c:pt idx="3">
                  <c:v>23.85</c:v>
                </c:pt>
                <c:pt idx="4">
                  <c:v>26.57</c:v>
                </c:pt>
              </c:numCache>
            </c:numRef>
          </c:val>
          <c:extLst>
            <c:ext xmlns:c16="http://schemas.microsoft.com/office/drawing/2014/chart" uri="{C3380CC4-5D6E-409C-BE32-E72D297353CC}">
              <c16:uniqueId val="{00000000-22F4-4670-9D41-986B647DAEF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28.87</c:v>
                </c:pt>
                <c:pt idx="1">
                  <c:v>31.34</c:v>
                </c:pt>
                <c:pt idx="2">
                  <c:v>32.909999999999997</c:v>
                </c:pt>
                <c:pt idx="3">
                  <c:v>34.869999999999997</c:v>
                </c:pt>
                <c:pt idx="4">
                  <c:v>32.229999999999997</c:v>
                </c:pt>
              </c:numCache>
            </c:numRef>
          </c:val>
          <c:smooth val="0"/>
          <c:extLst>
            <c:ext xmlns:c16="http://schemas.microsoft.com/office/drawing/2014/chart" uri="{C3380CC4-5D6E-409C-BE32-E72D297353CC}">
              <c16:uniqueId val="{00000001-22F4-4670-9D41-986B647DAEF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4.72</c:v>
                </c:pt>
                <c:pt idx="1">
                  <c:v>11.11</c:v>
                </c:pt>
                <c:pt idx="2">
                  <c:v>11.01</c:v>
                </c:pt>
                <c:pt idx="3">
                  <c:v>10.94</c:v>
                </c:pt>
                <c:pt idx="4">
                  <c:v>13.76</c:v>
                </c:pt>
              </c:numCache>
            </c:numRef>
          </c:val>
          <c:extLst>
            <c:ext xmlns:c16="http://schemas.microsoft.com/office/drawing/2014/chart" uri="{C3380CC4-5D6E-409C-BE32-E72D297353CC}">
              <c16:uniqueId val="{00000000-D406-43BD-823C-F7B74C3E7B1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5.64</c:v>
                </c:pt>
                <c:pt idx="1">
                  <c:v>6.43</c:v>
                </c:pt>
                <c:pt idx="2">
                  <c:v>7.75</c:v>
                </c:pt>
                <c:pt idx="3">
                  <c:v>9.44</c:v>
                </c:pt>
                <c:pt idx="4">
                  <c:v>4.25</c:v>
                </c:pt>
              </c:numCache>
            </c:numRef>
          </c:val>
          <c:smooth val="0"/>
          <c:extLst>
            <c:ext xmlns:c16="http://schemas.microsoft.com/office/drawing/2014/chart" uri="{C3380CC4-5D6E-409C-BE32-E72D297353CC}">
              <c16:uniqueId val="{00000001-D406-43BD-823C-F7B74C3E7B1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62D-49D6-A40F-F512D693E28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5.95</c:v>
                </c:pt>
                <c:pt idx="1">
                  <c:v>5.27</c:v>
                </c:pt>
                <c:pt idx="2">
                  <c:v>4.83</c:v>
                </c:pt>
                <c:pt idx="3">
                  <c:v>4.5</c:v>
                </c:pt>
                <c:pt idx="4">
                  <c:v>6.65</c:v>
                </c:pt>
              </c:numCache>
            </c:numRef>
          </c:val>
          <c:smooth val="0"/>
          <c:extLst>
            <c:ext xmlns:c16="http://schemas.microsoft.com/office/drawing/2014/chart" uri="{C3380CC4-5D6E-409C-BE32-E72D297353CC}">
              <c16:uniqueId val="{00000001-462D-49D6-A40F-F512D693E28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55.07</c:v>
                </c:pt>
                <c:pt idx="1">
                  <c:v>49.51</c:v>
                </c:pt>
                <c:pt idx="2">
                  <c:v>51</c:v>
                </c:pt>
                <c:pt idx="3">
                  <c:v>58.35</c:v>
                </c:pt>
                <c:pt idx="4">
                  <c:v>51.04</c:v>
                </c:pt>
              </c:numCache>
            </c:numRef>
          </c:val>
          <c:extLst>
            <c:ext xmlns:c16="http://schemas.microsoft.com/office/drawing/2014/chart" uri="{C3380CC4-5D6E-409C-BE32-E72D297353CC}">
              <c16:uniqueId val="{00000000-3837-42AD-A293-99C8C3845C1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72.930000000000007</c:v>
                </c:pt>
                <c:pt idx="1">
                  <c:v>80.08</c:v>
                </c:pt>
                <c:pt idx="2">
                  <c:v>87.33</c:v>
                </c:pt>
                <c:pt idx="3">
                  <c:v>92.26</c:v>
                </c:pt>
                <c:pt idx="4">
                  <c:v>94.74</c:v>
                </c:pt>
              </c:numCache>
            </c:numRef>
          </c:val>
          <c:smooth val="0"/>
          <c:extLst>
            <c:ext xmlns:c16="http://schemas.microsoft.com/office/drawing/2014/chart" uri="{C3380CC4-5D6E-409C-BE32-E72D297353CC}">
              <c16:uniqueId val="{00000001-3837-42AD-A293-99C8C3845C1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512.95000000000005</c:v>
                </c:pt>
                <c:pt idx="1">
                  <c:v>500.15</c:v>
                </c:pt>
                <c:pt idx="2">
                  <c:v>488.99</c:v>
                </c:pt>
                <c:pt idx="3">
                  <c:v>479.67</c:v>
                </c:pt>
                <c:pt idx="4">
                  <c:v>446.78</c:v>
                </c:pt>
              </c:numCache>
            </c:numRef>
          </c:val>
          <c:extLst>
            <c:ext xmlns:c16="http://schemas.microsoft.com/office/drawing/2014/chart" uri="{C3380CC4-5D6E-409C-BE32-E72D297353CC}">
              <c16:uniqueId val="{00000000-CFA6-4422-90E1-181C2782C3F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730.52</c:v>
                </c:pt>
                <c:pt idx="1">
                  <c:v>672.33</c:v>
                </c:pt>
                <c:pt idx="2">
                  <c:v>668.8</c:v>
                </c:pt>
                <c:pt idx="3">
                  <c:v>652.79999999999995</c:v>
                </c:pt>
                <c:pt idx="4">
                  <c:v>635.88</c:v>
                </c:pt>
              </c:numCache>
            </c:numRef>
          </c:val>
          <c:smooth val="0"/>
          <c:extLst>
            <c:ext xmlns:c16="http://schemas.microsoft.com/office/drawing/2014/chart" uri="{C3380CC4-5D6E-409C-BE32-E72D297353CC}">
              <c16:uniqueId val="{00000001-CFA6-4422-90E1-181C2782C3F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113.85</c:v>
                </c:pt>
                <c:pt idx="1">
                  <c:v>114.67</c:v>
                </c:pt>
                <c:pt idx="2">
                  <c:v>116.96</c:v>
                </c:pt>
                <c:pt idx="3">
                  <c:v>106.13</c:v>
                </c:pt>
                <c:pt idx="4">
                  <c:v>89.68</c:v>
                </c:pt>
              </c:numCache>
            </c:numRef>
          </c:val>
          <c:extLst>
            <c:ext xmlns:c16="http://schemas.microsoft.com/office/drawing/2014/chart" uri="{C3380CC4-5D6E-409C-BE32-E72D297353CC}">
              <c16:uniqueId val="{00000000-B8E1-4AA5-B2A9-C4A351961E4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98.61</c:v>
                </c:pt>
                <c:pt idx="1">
                  <c:v>98.75</c:v>
                </c:pt>
                <c:pt idx="2">
                  <c:v>98.36</c:v>
                </c:pt>
                <c:pt idx="3">
                  <c:v>97.29</c:v>
                </c:pt>
                <c:pt idx="4">
                  <c:v>93.49</c:v>
                </c:pt>
              </c:numCache>
            </c:numRef>
          </c:val>
          <c:smooth val="0"/>
          <c:extLst>
            <c:ext xmlns:c16="http://schemas.microsoft.com/office/drawing/2014/chart" uri="{C3380CC4-5D6E-409C-BE32-E72D297353CC}">
              <c16:uniqueId val="{00000001-B8E1-4AA5-B2A9-C4A351961E4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117.92</c:v>
                </c:pt>
                <c:pt idx="1">
                  <c:v>116.91</c:v>
                </c:pt>
                <c:pt idx="2">
                  <c:v>114.63</c:v>
                </c:pt>
                <c:pt idx="3">
                  <c:v>126.23</c:v>
                </c:pt>
                <c:pt idx="4">
                  <c:v>150</c:v>
                </c:pt>
              </c:numCache>
            </c:numRef>
          </c:val>
          <c:extLst>
            <c:ext xmlns:c16="http://schemas.microsoft.com/office/drawing/2014/chart" uri="{C3380CC4-5D6E-409C-BE32-E72D297353CC}">
              <c16:uniqueId val="{00000000-C680-47EA-A213-90064C8A4E1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141.24</c:v>
                </c:pt>
                <c:pt idx="1">
                  <c:v>142.03</c:v>
                </c:pt>
                <c:pt idx="2">
                  <c:v>142.11000000000001</c:v>
                </c:pt>
                <c:pt idx="3">
                  <c:v>145.49</c:v>
                </c:pt>
                <c:pt idx="4">
                  <c:v>141.68</c:v>
                </c:pt>
              </c:numCache>
            </c:numRef>
          </c:val>
          <c:smooth val="0"/>
          <c:extLst>
            <c:ext xmlns:c16="http://schemas.microsoft.com/office/drawing/2014/chart" uri="{C3380CC4-5D6E-409C-BE32-E72D297353CC}">
              <c16:uniqueId val="{00000001-C680-47EA-A213-90064C8A4E1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大阪府　富田林市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Bc1</v>
      </c>
      <c r="X8" s="64"/>
      <c r="Y8" s="64"/>
      <c r="Z8" s="64"/>
      <c r="AA8" s="64"/>
      <c r="AB8" s="64"/>
      <c r="AC8" s="64"/>
      <c r="AD8" s="65" t="str">
        <f>データ!$M$6</f>
        <v>非設置</v>
      </c>
      <c r="AE8" s="65"/>
      <c r="AF8" s="65"/>
      <c r="AG8" s="65"/>
      <c r="AH8" s="65"/>
      <c r="AI8" s="65"/>
      <c r="AJ8" s="65"/>
      <c r="AK8" s="3"/>
      <c r="AL8" s="44">
        <f>データ!S6</f>
        <v>105715</v>
      </c>
      <c r="AM8" s="44"/>
      <c r="AN8" s="44"/>
      <c r="AO8" s="44"/>
      <c r="AP8" s="44"/>
      <c r="AQ8" s="44"/>
      <c r="AR8" s="44"/>
      <c r="AS8" s="44"/>
      <c r="AT8" s="45">
        <f>データ!T6</f>
        <v>39.72</v>
      </c>
      <c r="AU8" s="45"/>
      <c r="AV8" s="45"/>
      <c r="AW8" s="45"/>
      <c r="AX8" s="45"/>
      <c r="AY8" s="45"/>
      <c r="AZ8" s="45"/>
      <c r="BA8" s="45"/>
      <c r="BB8" s="45">
        <f>データ!U6</f>
        <v>2661.51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71.52</v>
      </c>
      <c r="J10" s="45"/>
      <c r="K10" s="45"/>
      <c r="L10" s="45"/>
      <c r="M10" s="45"/>
      <c r="N10" s="45"/>
      <c r="O10" s="45"/>
      <c r="P10" s="45">
        <f>データ!P6</f>
        <v>94.27</v>
      </c>
      <c r="Q10" s="45"/>
      <c r="R10" s="45"/>
      <c r="S10" s="45"/>
      <c r="T10" s="45"/>
      <c r="U10" s="45"/>
      <c r="V10" s="45"/>
      <c r="W10" s="45">
        <f>データ!Q6</f>
        <v>92.07</v>
      </c>
      <c r="X10" s="45"/>
      <c r="Y10" s="45"/>
      <c r="Z10" s="45"/>
      <c r="AA10" s="45"/>
      <c r="AB10" s="45"/>
      <c r="AC10" s="45"/>
      <c r="AD10" s="44">
        <f>データ!R6</f>
        <v>2382</v>
      </c>
      <c r="AE10" s="44"/>
      <c r="AF10" s="44"/>
      <c r="AG10" s="44"/>
      <c r="AH10" s="44"/>
      <c r="AI10" s="44"/>
      <c r="AJ10" s="44"/>
      <c r="AK10" s="2"/>
      <c r="AL10" s="44">
        <f>データ!V6</f>
        <v>99213</v>
      </c>
      <c r="AM10" s="44"/>
      <c r="AN10" s="44"/>
      <c r="AO10" s="44"/>
      <c r="AP10" s="44"/>
      <c r="AQ10" s="44"/>
      <c r="AR10" s="44"/>
      <c r="AS10" s="44"/>
      <c r="AT10" s="45">
        <f>データ!W6</f>
        <v>17.66</v>
      </c>
      <c r="AU10" s="45"/>
      <c r="AV10" s="45"/>
      <c r="AW10" s="45"/>
      <c r="AX10" s="45"/>
      <c r="AY10" s="45"/>
      <c r="AZ10" s="45"/>
      <c r="BA10" s="45"/>
      <c r="BB10" s="45">
        <f>データ!X6</f>
        <v>5617.95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ewYH5RRf6ZbmsH5TAQ0HFEI35G73A/Bu2S6BywHT1O56yBeN0ZfCXdykoiXBQvatJfOtcevkBqQOZD/zquFnHQ==" saltValue="Ryhfz3tGWT06kGzVwfM1Y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272141</v>
      </c>
      <c r="D6" s="19">
        <f t="shared" si="3"/>
        <v>46</v>
      </c>
      <c r="E6" s="19">
        <f t="shared" si="3"/>
        <v>17</v>
      </c>
      <c r="F6" s="19">
        <f t="shared" si="3"/>
        <v>1</v>
      </c>
      <c r="G6" s="19">
        <f t="shared" si="3"/>
        <v>0</v>
      </c>
      <c r="H6" s="19" t="str">
        <f t="shared" si="3"/>
        <v>大阪府　富田林市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71.52</v>
      </c>
      <c r="P6" s="20">
        <f t="shared" si="3"/>
        <v>94.27</v>
      </c>
      <c r="Q6" s="20">
        <f t="shared" si="3"/>
        <v>92.07</v>
      </c>
      <c r="R6" s="20">
        <f t="shared" si="3"/>
        <v>2382</v>
      </c>
      <c r="S6" s="20">
        <f t="shared" si="3"/>
        <v>105715</v>
      </c>
      <c r="T6" s="20">
        <f t="shared" si="3"/>
        <v>39.72</v>
      </c>
      <c r="U6" s="20">
        <f t="shared" si="3"/>
        <v>2661.51</v>
      </c>
      <c r="V6" s="20">
        <f t="shared" si="3"/>
        <v>99213</v>
      </c>
      <c r="W6" s="20">
        <f t="shared" si="3"/>
        <v>17.66</v>
      </c>
      <c r="X6" s="20">
        <f t="shared" si="3"/>
        <v>5617.95</v>
      </c>
      <c r="Y6" s="21">
        <f>IF(Y7="",NA(),Y7)</f>
        <v>108.82</v>
      </c>
      <c r="Z6" s="21">
        <f t="shared" ref="Z6:AH6" si="4">IF(Z7="",NA(),Z7)</f>
        <v>106.82</v>
      </c>
      <c r="AA6" s="21">
        <f t="shared" si="4"/>
        <v>104.87</v>
      </c>
      <c r="AB6" s="21">
        <f t="shared" si="4"/>
        <v>102.83</v>
      </c>
      <c r="AC6" s="21">
        <f t="shared" si="4"/>
        <v>98.35</v>
      </c>
      <c r="AD6" s="21">
        <f t="shared" si="4"/>
        <v>106.55</v>
      </c>
      <c r="AE6" s="21">
        <f t="shared" si="4"/>
        <v>106.01</v>
      </c>
      <c r="AF6" s="21">
        <f t="shared" si="4"/>
        <v>105.5</v>
      </c>
      <c r="AG6" s="21">
        <f t="shared" si="4"/>
        <v>105.24</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5.95</v>
      </c>
      <c r="AP6" s="21">
        <f t="shared" si="5"/>
        <v>5.27</v>
      </c>
      <c r="AQ6" s="21">
        <f t="shared" si="5"/>
        <v>4.83</v>
      </c>
      <c r="AR6" s="21">
        <f t="shared" si="5"/>
        <v>4.5</v>
      </c>
      <c r="AS6" s="21">
        <f t="shared" si="5"/>
        <v>6.65</v>
      </c>
      <c r="AT6" s="20" t="str">
        <f>IF(AT7="","",IF(AT7="-","【-】","【"&amp;SUBSTITUTE(TEXT(AT7,"#,##0.00"),"-","△")&amp;"】"))</f>
        <v>【3.12】</v>
      </c>
      <c r="AU6" s="21">
        <f>IF(AU7="",NA(),AU7)</f>
        <v>55.07</v>
      </c>
      <c r="AV6" s="21">
        <f t="shared" ref="AV6:BD6" si="6">IF(AV7="",NA(),AV7)</f>
        <v>49.51</v>
      </c>
      <c r="AW6" s="21">
        <f t="shared" si="6"/>
        <v>51</v>
      </c>
      <c r="AX6" s="21">
        <f t="shared" si="6"/>
        <v>58.35</v>
      </c>
      <c r="AY6" s="21">
        <f t="shared" si="6"/>
        <v>51.04</v>
      </c>
      <c r="AZ6" s="21">
        <f t="shared" si="6"/>
        <v>72.930000000000007</v>
      </c>
      <c r="BA6" s="21">
        <f t="shared" si="6"/>
        <v>80.08</v>
      </c>
      <c r="BB6" s="21">
        <f t="shared" si="6"/>
        <v>87.33</v>
      </c>
      <c r="BC6" s="21">
        <f t="shared" si="6"/>
        <v>92.26</v>
      </c>
      <c r="BD6" s="21">
        <f t="shared" si="6"/>
        <v>94.74</v>
      </c>
      <c r="BE6" s="20" t="str">
        <f>IF(BE7="","",IF(BE7="-","【-】","【"&amp;SUBSTITUTE(TEXT(BE7,"#,##0.00"),"-","△")&amp;"】"))</f>
        <v>【82.75】</v>
      </c>
      <c r="BF6" s="21">
        <f>IF(BF7="",NA(),BF7)</f>
        <v>512.95000000000005</v>
      </c>
      <c r="BG6" s="21">
        <f t="shared" ref="BG6:BO6" si="7">IF(BG7="",NA(),BG7)</f>
        <v>500.15</v>
      </c>
      <c r="BH6" s="21">
        <f t="shared" si="7"/>
        <v>488.99</v>
      </c>
      <c r="BI6" s="21">
        <f t="shared" si="7"/>
        <v>479.67</v>
      </c>
      <c r="BJ6" s="21">
        <f t="shared" si="7"/>
        <v>446.78</v>
      </c>
      <c r="BK6" s="21">
        <f t="shared" si="7"/>
        <v>730.52</v>
      </c>
      <c r="BL6" s="21">
        <f t="shared" si="7"/>
        <v>672.33</v>
      </c>
      <c r="BM6" s="21">
        <f t="shared" si="7"/>
        <v>668.8</v>
      </c>
      <c r="BN6" s="21">
        <f t="shared" si="7"/>
        <v>652.79999999999995</v>
      </c>
      <c r="BO6" s="21">
        <f t="shared" si="7"/>
        <v>635.88</v>
      </c>
      <c r="BP6" s="20" t="str">
        <f>IF(BP7="","",IF(BP7="-","【-】","【"&amp;SUBSTITUTE(TEXT(BP7,"#,##0.00"),"-","△")&amp;"】"))</f>
        <v>【602.56】</v>
      </c>
      <c r="BQ6" s="21">
        <f>IF(BQ7="",NA(),BQ7)</f>
        <v>113.85</v>
      </c>
      <c r="BR6" s="21">
        <f t="shared" ref="BR6:BZ6" si="8">IF(BR7="",NA(),BR7)</f>
        <v>114.67</v>
      </c>
      <c r="BS6" s="21">
        <f t="shared" si="8"/>
        <v>116.96</v>
      </c>
      <c r="BT6" s="21">
        <f t="shared" si="8"/>
        <v>106.13</v>
      </c>
      <c r="BU6" s="21">
        <f t="shared" si="8"/>
        <v>89.68</v>
      </c>
      <c r="BV6" s="21">
        <f t="shared" si="8"/>
        <v>98.61</v>
      </c>
      <c r="BW6" s="21">
        <f t="shared" si="8"/>
        <v>98.75</v>
      </c>
      <c r="BX6" s="21">
        <f t="shared" si="8"/>
        <v>98.36</v>
      </c>
      <c r="BY6" s="21">
        <f t="shared" si="8"/>
        <v>97.29</v>
      </c>
      <c r="BZ6" s="21">
        <f t="shared" si="8"/>
        <v>93.49</v>
      </c>
      <c r="CA6" s="20" t="str">
        <f>IF(CA7="","",IF(CA7="-","【-】","【"&amp;SUBSTITUTE(TEXT(CA7,"#,##0.00"),"-","△")&amp;"】"))</f>
        <v>【97.94】</v>
      </c>
      <c r="CB6" s="21">
        <f>IF(CB7="",NA(),CB7)</f>
        <v>117.92</v>
      </c>
      <c r="CC6" s="21">
        <f t="shared" ref="CC6:CK6" si="9">IF(CC7="",NA(),CC7)</f>
        <v>116.91</v>
      </c>
      <c r="CD6" s="21">
        <f t="shared" si="9"/>
        <v>114.63</v>
      </c>
      <c r="CE6" s="21">
        <f t="shared" si="9"/>
        <v>126.23</v>
      </c>
      <c r="CF6" s="21">
        <f t="shared" si="9"/>
        <v>150</v>
      </c>
      <c r="CG6" s="21">
        <f t="shared" si="9"/>
        <v>141.24</v>
      </c>
      <c r="CH6" s="21">
        <f t="shared" si="9"/>
        <v>142.03</v>
      </c>
      <c r="CI6" s="21">
        <f t="shared" si="9"/>
        <v>142.11000000000001</v>
      </c>
      <c r="CJ6" s="21">
        <f t="shared" si="9"/>
        <v>145.49</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61.7</v>
      </c>
      <c r="CS6" s="21">
        <f t="shared" si="10"/>
        <v>63.04</v>
      </c>
      <c r="CT6" s="21">
        <f t="shared" si="10"/>
        <v>60.55</v>
      </c>
      <c r="CU6" s="21">
        <f t="shared" si="10"/>
        <v>61.49</v>
      </c>
      <c r="CV6" s="21">
        <f t="shared" si="10"/>
        <v>62.51</v>
      </c>
      <c r="CW6" s="20" t="str">
        <f>IF(CW7="","",IF(CW7="-","【-】","【"&amp;SUBSTITUTE(TEXT(CW7,"#,##0.00"),"-","△")&amp;"】"))</f>
        <v>【60.13】</v>
      </c>
      <c r="CX6" s="21">
        <f>IF(CX7="",NA(),CX7)</f>
        <v>94.15</v>
      </c>
      <c r="CY6" s="21">
        <f t="shared" ref="CY6:DG6" si="11">IF(CY7="",NA(),CY7)</f>
        <v>94.44</v>
      </c>
      <c r="CZ6" s="21">
        <f t="shared" si="11"/>
        <v>94.92</v>
      </c>
      <c r="DA6" s="21">
        <f t="shared" si="11"/>
        <v>94.92</v>
      </c>
      <c r="DB6" s="21">
        <f t="shared" si="11"/>
        <v>95.42</v>
      </c>
      <c r="DC6" s="21">
        <f t="shared" si="11"/>
        <v>94.56</v>
      </c>
      <c r="DD6" s="21">
        <f t="shared" si="11"/>
        <v>94.75</v>
      </c>
      <c r="DE6" s="21">
        <f t="shared" si="11"/>
        <v>94.92</v>
      </c>
      <c r="DF6" s="21">
        <f t="shared" si="11"/>
        <v>95.01</v>
      </c>
      <c r="DG6" s="21">
        <f t="shared" si="11"/>
        <v>94.61</v>
      </c>
      <c r="DH6" s="20" t="str">
        <f>IF(DH7="","",IF(DH7="-","【-】","【"&amp;SUBSTITUTE(TEXT(DH7,"#,##0.00"),"-","△")&amp;"】"))</f>
        <v>【96.00】</v>
      </c>
      <c r="DI6" s="21">
        <f>IF(DI7="",NA(),DI7)</f>
        <v>15.53</v>
      </c>
      <c r="DJ6" s="21">
        <f t="shared" ref="DJ6:DR6" si="12">IF(DJ7="",NA(),DJ7)</f>
        <v>18.38</v>
      </c>
      <c r="DK6" s="21">
        <f t="shared" si="12"/>
        <v>21.11</v>
      </c>
      <c r="DL6" s="21">
        <f t="shared" si="12"/>
        <v>23.85</v>
      </c>
      <c r="DM6" s="21">
        <f t="shared" si="12"/>
        <v>26.57</v>
      </c>
      <c r="DN6" s="21">
        <f t="shared" si="12"/>
        <v>28.87</v>
      </c>
      <c r="DO6" s="21">
        <f t="shared" si="12"/>
        <v>31.34</v>
      </c>
      <c r="DP6" s="21">
        <f t="shared" si="12"/>
        <v>32.909999999999997</v>
      </c>
      <c r="DQ6" s="21">
        <f t="shared" si="12"/>
        <v>34.869999999999997</v>
      </c>
      <c r="DR6" s="21">
        <f t="shared" si="12"/>
        <v>32.229999999999997</v>
      </c>
      <c r="DS6" s="20" t="str">
        <f>IF(DS7="","",IF(DS7="-","【-】","【"&amp;SUBSTITUTE(TEXT(DS7,"#,##0.00"),"-","△")&amp;"】"))</f>
        <v>【42.20】</v>
      </c>
      <c r="DT6" s="21">
        <f>IF(DT7="",NA(),DT7)</f>
        <v>4.72</v>
      </c>
      <c r="DU6" s="21">
        <f t="shared" ref="DU6:EC6" si="13">IF(DU7="",NA(),DU7)</f>
        <v>11.11</v>
      </c>
      <c r="DV6" s="21">
        <f t="shared" si="13"/>
        <v>11.01</v>
      </c>
      <c r="DW6" s="21">
        <f t="shared" si="13"/>
        <v>10.94</v>
      </c>
      <c r="DX6" s="21">
        <f t="shared" si="13"/>
        <v>13.76</v>
      </c>
      <c r="DY6" s="21">
        <f t="shared" si="13"/>
        <v>5.64</v>
      </c>
      <c r="DZ6" s="21">
        <f t="shared" si="13"/>
        <v>6.43</v>
      </c>
      <c r="EA6" s="21">
        <f t="shared" si="13"/>
        <v>7.75</v>
      </c>
      <c r="EB6" s="21">
        <f t="shared" si="13"/>
        <v>9.44</v>
      </c>
      <c r="EC6" s="21">
        <f t="shared" si="13"/>
        <v>4.25</v>
      </c>
      <c r="ED6" s="20" t="str">
        <f>IF(ED7="","",IF(ED7="-","【-】","【"&amp;SUBSTITUTE(TEXT(ED7,"#,##0.00"),"-","△")&amp;"】"))</f>
        <v>【9.46】</v>
      </c>
      <c r="EE6" s="21">
        <f>IF(EE7="",NA(),EE7)</f>
        <v>0.19</v>
      </c>
      <c r="EF6" s="21">
        <f t="shared" ref="EF6:EN6" si="14">IF(EF7="",NA(),EF7)</f>
        <v>0.15</v>
      </c>
      <c r="EG6" s="21">
        <f t="shared" si="14"/>
        <v>0.21</v>
      </c>
      <c r="EH6" s="21">
        <f t="shared" si="14"/>
        <v>0.05</v>
      </c>
      <c r="EI6" s="21">
        <f t="shared" si="14"/>
        <v>0.03</v>
      </c>
      <c r="EJ6" s="21">
        <f t="shared" si="14"/>
        <v>0.19</v>
      </c>
      <c r="EK6" s="21">
        <f t="shared" si="14"/>
        <v>0.19</v>
      </c>
      <c r="EL6" s="21">
        <f t="shared" si="14"/>
        <v>0.21</v>
      </c>
      <c r="EM6" s="21">
        <f t="shared" si="14"/>
        <v>0.2</v>
      </c>
      <c r="EN6" s="21">
        <f t="shared" si="14"/>
        <v>7.0000000000000007E-2</v>
      </c>
      <c r="EO6" s="20" t="str">
        <f>IF(EO7="","",IF(EO7="-","【-】","【"&amp;SUBSTITUTE(TEXT(EO7,"#,##0.00"),"-","△")&amp;"】"))</f>
        <v>【0.19】</v>
      </c>
    </row>
    <row r="7" spans="1:148" s="22" customFormat="1" x14ac:dyDescent="0.2">
      <c r="A7" s="14"/>
      <c r="B7" s="23">
        <v>2024</v>
      </c>
      <c r="C7" s="23">
        <v>272141</v>
      </c>
      <c r="D7" s="23">
        <v>46</v>
      </c>
      <c r="E7" s="23">
        <v>17</v>
      </c>
      <c r="F7" s="23">
        <v>1</v>
      </c>
      <c r="G7" s="23">
        <v>0</v>
      </c>
      <c r="H7" s="23" t="s">
        <v>96</v>
      </c>
      <c r="I7" s="23" t="s">
        <v>97</v>
      </c>
      <c r="J7" s="23" t="s">
        <v>98</v>
      </c>
      <c r="K7" s="23" t="s">
        <v>99</v>
      </c>
      <c r="L7" s="23" t="s">
        <v>100</v>
      </c>
      <c r="M7" s="23" t="s">
        <v>101</v>
      </c>
      <c r="N7" s="24" t="s">
        <v>102</v>
      </c>
      <c r="O7" s="24">
        <v>71.52</v>
      </c>
      <c r="P7" s="24">
        <v>94.27</v>
      </c>
      <c r="Q7" s="24">
        <v>92.07</v>
      </c>
      <c r="R7" s="24">
        <v>2382</v>
      </c>
      <c r="S7" s="24">
        <v>105715</v>
      </c>
      <c r="T7" s="24">
        <v>39.72</v>
      </c>
      <c r="U7" s="24">
        <v>2661.51</v>
      </c>
      <c r="V7" s="24">
        <v>99213</v>
      </c>
      <c r="W7" s="24">
        <v>17.66</v>
      </c>
      <c r="X7" s="24">
        <v>5617.95</v>
      </c>
      <c r="Y7" s="24">
        <v>108.82</v>
      </c>
      <c r="Z7" s="24">
        <v>106.82</v>
      </c>
      <c r="AA7" s="24">
        <v>104.87</v>
      </c>
      <c r="AB7" s="24">
        <v>102.83</v>
      </c>
      <c r="AC7" s="24">
        <v>98.35</v>
      </c>
      <c r="AD7" s="24">
        <v>106.55</v>
      </c>
      <c r="AE7" s="24">
        <v>106.01</v>
      </c>
      <c r="AF7" s="24">
        <v>105.5</v>
      </c>
      <c r="AG7" s="24">
        <v>105.24</v>
      </c>
      <c r="AH7" s="24">
        <v>106.25</v>
      </c>
      <c r="AI7" s="24">
        <v>105.36</v>
      </c>
      <c r="AJ7" s="24">
        <v>0</v>
      </c>
      <c r="AK7" s="24">
        <v>0</v>
      </c>
      <c r="AL7" s="24">
        <v>0</v>
      </c>
      <c r="AM7" s="24">
        <v>0</v>
      </c>
      <c r="AN7" s="24">
        <v>0</v>
      </c>
      <c r="AO7" s="24">
        <v>5.95</v>
      </c>
      <c r="AP7" s="24">
        <v>5.27</v>
      </c>
      <c r="AQ7" s="24">
        <v>4.83</v>
      </c>
      <c r="AR7" s="24">
        <v>4.5</v>
      </c>
      <c r="AS7" s="24">
        <v>6.65</v>
      </c>
      <c r="AT7" s="24">
        <v>3.12</v>
      </c>
      <c r="AU7" s="24">
        <v>55.07</v>
      </c>
      <c r="AV7" s="24">
        <v>49.51</v>
      </c>
      <c r="AW7" s="24">
        <v>51</v>
      </c>
      <c r="AX7" s="24">
        <v>58.35</v>
      </c>
      <c r="AY7" s="24">
        <v>51.04</v>
      </c>
      <c r="AZ7" s="24">
        <v>72.930000000000007</v>
      </c>
      <c r="BA7" s="24">
        <v>80.08</v>
      </c>
      <c r="BB7" s="24">
        <v>87.33</v>
      </c>
      <c r="BC7" s="24">
        <v>92.26</v>
      </c>
      <c r="BD7" s="24">
        <v>94.74</v>
      </c>
      <c r="BE7" s="24">
        <v>82.75</v>
      </c>
      <c r="BF7" s="24">
        <v>512.95000000000005</v>
      </c>
      <c r="BG7" s="24">
        <v>500.15</v>
      </c>
      <c r="BH7" s="24">
        <v>488.99</v>
      </c>
      <c r="BI7" s="24">
        <v>479.67</v>
      </c>
      <c r="BJ7" s="24">
        <v>446.78</v>
      </c>
      <c r="BK7" s="24">
        <v>730.52</v>
      </c>
      <c r="BL7" s="24">
        <v>672.33</v>
      </c>
      <c r="BM7" s="24">
        <v>668.8</v>
      </c>
      <c r="BN7" s="24">
        <v>652.79999999999995</v>
      </c>
      <c r="BO7" s="24">
        <v>635.88</v>
      </c>
      <c r="BP7" s="24">
        <v>602.55999999999995</v>
      </c>
      <c r="BQ7" s="24">
        <v>113.85</v>
      </c>
      <c r="BR7" s="24">
        <v>114.67</v>
      </c>
      <c r="BS7" s="24">
        <v>116.96</v>
      </c>
      <c r="BT7" s="24">
        <v>106.13</v>
      </c>
      <c r="BU7" s="24">
        <v>89.68</v>
      </c>
      <c r="BV7" s="24">
        <v>98.61</v>
      </c>
      <c r="BW7" s="24">
        <v>98.75</v>
      </c>
      <c r="BX7" s="24">
        <v>98.36</v>
      </c>
      <c r="BY7" s="24">
        <v>97.29</v>
      </c>
      <c r="BZ7" s="24">
        <v>93.49</v>
      </c>
      <c r="CA7" s="24">
        <v>97.94</v>
      </c>
      <c r="CB7" s="24">
        <v>117.92</v>
      </c>
      <c r="CC7" s="24">
        <v>116.91</v>
      </c>
      <c r="CD7" s="24">
        <v>114.63</v>
      </c>
      <c r="CE7" s="24">
        <v>126.23</v>
      </c>
      <c r="CF7" s="24">
        <v>150</v>
      </c>
      <c r="CG7" s="24">
        <v>141.24</v>
      </c>
      <c r="CH7" s="24">
        <v>142.03</v>
      </c>
      <c r="CI7" s="24">
        <v>142.11000000000001</v>
      </c>
      <c r="CJ7" s="24">
        <v>145.49</v>
      </c>
      <c r="CK7" s="24">
        <v>141.68</v>
      </c>
      <c r="CL7" s="24">
        <v>140.97999999999999</v>
      </c>
      <c r="CM7" s="24" t="s">
        <v>102</v>
      </c>
      <c r="CN7" s="24" t="s">
        <v>102</v>
      </c>
      <c r="CO7" s="24" t="s">
        <v>102</v>
      </c>
      <c r="CP7" s="24" t="s">
        <v>102</v>
      </c>
      <c r="CQ7" s="24" t="s">
        <v>102</v>
      </c>
      <c r="CR7" s="24">
        <v>61.7</v>
      </c>
      <c r="CS7" s="24">
        <v>63.04</v>
      </c>
      <c r="CT7" s="24">
        <v>60.55</v>
      </c>
      <c r="CU7" s="24">
        <v>61.49</v>
      </c>
      <c r="CV7" s="24">
        <v>62.51</v>
      </c>
      <c r="CW7" s="24">
        <v>60.13</v>
      </c>
      <c r="CX7" s="24">
        <v>94.15</v>
      </c>
      <c r="CY7" s="24">
        <v>94.44</v>
      </c>
      <c r="CZ7" s="24">
        <v>94.92</v>
      </c>
      <c r="DA7" s="24">
        <v>94.92</v>
      </c>
      <c r="DB7" s="24">
        <v>95.42</v>
      </c>
      <c r="DC7" s="24">
        <v>94.56</v>
      </c>
      <c r="DD7" s="24">
        <v>94.75</v>
      </c>
      <c r="DE7" s="24">
        <v>94.92</v>
      </c>
      <c r="DF7" s="24">
        <v>95.01</v>
      </c>
      <c r="DG7" s="24">
        <v>94.61</v>
      </c>
      <c r="DH7" s="24">
        <v>96</v>
      </c>
      <c r="DI7" s="24">
        <v>15.53</v>
      </c>
      <c r="DJ7" s="24">
        <v>18.38</v>
      </c>
      <c r="DK7" s="24">
        <v>21.11</v>
      </c>
      <c r="DL7" s="24">
        <v>23.85</v>
      </c>
      <c r="DM7" s="24">
        <v>26.57</v>
      </c>
      <c r="DN7" s="24">
        <v>28.87</v>
      </c>
      <c r="DO7" s="24">
        <v>31.34</v>
      </c>
      <c r="DP7" s="24">
        <v>32.909999999999997</v>
      </c>
      <c r="DQ7" s="24">
        <v>34.869999999999997</v>
      </c>
      <c r="DR7" s="24">
        <v>32.229999999999997</v>
      </c>
      <c r="DS7" s="24">
        <v>42.2</v>
      </c>
      <c r="DT7" s="24">
        <v>4.72</v>
      </c>
      <c r="DU7" s="24">
        <v>11.11</v>
      </c>
      <c r="DV7" s="24">
        <v>11.01</v>
      </c>
      <c r="DW7" s="24">
        <v>10.94</v>
      </c>
      <c r="DX7" s="24">
        <v>13.76</v>
      </c>
      <c r="DY7" s="24">
        <v>5.64</v>
      </c>
      <c r="DZ7" s="24">
        <v>6.43</v>
      </c>
      <c r="EA7" s="24">
        <v>7.75</v>
      </c>
      <c r="EB7" s="24">
        <v>9.44</v>
      </c>
      <c r="EC7" s="24">
        <v>4.25</v>
      </c>
      <c r="ED7" s="24">
        <v>9.4600000000000009</v>
      </c>
      <c r="EE7" s="24">
        <v>0.19</v>
      </c>
      <c r="EF7" s="24">
        <v>0.15</v>
      </c>
      <c r="EG7" s="24">
        <v>0.21</v>
      </c>
      <c r="EH7" s="24">
        <v>0.05</v>
      </c>
      <c r="EI7" s="24">
        <v>0.03</v>
      </c>
      <c r="EJ7" s="24">
        <v>0.19</v>
      </c>
      <c r="EK7" s="24">
        <v>0.19</v>
      </c>
      <c r="EL7" s="24">
        <v>0.21</v>
      </c>
      <c r="EM7" s="24">
        <v>0.2</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110</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青谷　岳寛</dc:creator>
  <cp:lastModifiedBy>椎原　知春</cp:lastModifiedBy>
  <dcterms:created xsi:type="dcterms:W3CDTF">2026-02-19T00:59:22Z</dcterms:created>
  <dcterms:modified xsi:type="dcterms:W3CDTF">2026-02-19T02:46:45Z</dcterms:modified>
</cp:coreProperties>
</file>