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DBE45038-1731-4C2F-8F24-4F838F9D120F}" xr6:coauthVersionLast="47" xr6:coauthVersionMax="47" xr10:uidLastSave="{00000000-0000-0000-0000-000000000000}"/>
  <workbookProtection workbookAlgorithmName="SHA-512" workbookHashValue="vmQrhUx0Tvyp7Ii88ZtzKVGUn0lXLEJ4OW7+GYbrMt3r9bHxZrnQfxBu466le0IeceQ1TMca4zNZPdl2cb+Ceg==" workbookSaltValue="EsQcjCfuPV1LmPZEemu0NQ=="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O6" i="5"/>
  <c r="I10" i="4" s="1"/>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H85" i="4"/>
  <c r="W10" i="4"/>
  <c r="P10" i="4"/>
  <c r="B10" i="4"/>
  <c r="BB8" i="4"/>
  <c r="AT8" i="4"/>
  <c r="AL8" i="4"/>
  <c r="AD8" i="4"/>
  <c r="W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<sst xmlns="http://schemas.openxmlformats.org/spreadsheetml/2006/main" count="228" uniqueCount="112">
  <si>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</si>
  <si>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</si>
  <si>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</si>
  <si>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</si>
  <si>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</si>
  <si>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</si>
  <si>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</si>
  <si>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</si>
  <si>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</si>
  <si>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</si>
  <si>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</si>
  <si>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</si>
  <si>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</si>
  <si>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</si>
  <si>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</si>
  <si>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</si>
  <si>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</si>
  <si>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</si>
  <si>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</si>
  <si>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</si>
  <si>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</si>
  <si>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</si>
  <si>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</si>
  <si>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</si>
  <si>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</si>
  <si>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</si>
  <si>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</si>
  <si>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</si>
  <si>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</si>
  <si>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</si>
  <si>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</si>
  <si>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</si>
  <si>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</si>
  <si>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</si>
  <si>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</si>
  <si>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</si>
  <si>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</si>
  <si>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</si>
  <si>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</si>
  <si>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</si>
  <si>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</si>
  <si>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</si>
  <si>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</si>
  <si>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</si>
  <si>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</si>
  <si>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</si>
  <si>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</si>
  <si>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</si>
  <si>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</si>
  <si>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</si>
  <si>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</si>
  <si>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</si>
  <si>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</si>
  <si>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</si>
  <si>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</si>
  <si>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</si>
  <si>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</si>
  <si>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</si>
  <si>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</si>
  <si>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</si>
  <si>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</si>
  <si>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</si>
  <si>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</si>
  <si>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</si>
  <si>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</si>
  <si>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</si>
  <si>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</si>
  <si>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</si>
  <si>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</si>
  <si>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</si>
  <si>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</si>
  <si>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</si>
  <si>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</si>
  <si>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</si>
  <si>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</si>
  <si>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</si>
  <si>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</si>
  <si>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</si>
  <si>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</si>
  <si>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</si>
  <si>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</si>
  <si>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</si>
  <si>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</si>
  <si>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</si>
  <si>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</si>
  <si>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</si>
  <si>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</si>
  <si>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</si>
  <si>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</si>
  <si>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</si>
  <si>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</si>
  <si>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</si>
  <si>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</si>
  <si>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八尾市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</si>
  <si>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</si>
  <si>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</si>
  <si>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</si>
  <si>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</si>
  <si>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</si>
  <si>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</si>
  <si>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</si>
  <si>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</si>
  <si>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</si>
  <si>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</si>
  <si>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</si>
  <si>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</si>
  <si>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</si>
  <si>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</si>
  <si>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</si>
  <si>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施設等の老朽化が進み、減価償却累計額が年々増加しているため、数値は上昇を続けているが、建設改良事業を順次進めており、償却対象資産の帳簿価格も増加しているため、類似団体及び全国の平均値を下回っている。
②管路経年化率
　類似団体や全国の平均値よりも高いペースで管路更新を進めているが、管路経年化率の減少には至らず、数値は前年度に比べ増加し、類似団体や全国の平均値よりも高い数値となっている。
③管路更新率
　老朽管の更新を積極的に進めており、類似団体及び全国の平均値よりも高い更新率を維持している。更新管路延長が昨年度に比べ減少したため、数値は減少した。</t>
    <rPh sb="262" eb="264">
      <t>コウシン</t>
    </rPh>
    <rPh sb="264" eb="266">
      <t>カンロ</t>
    </rPh>
    <rPh sb="266" eb="268">
      <t>エンチョウ</t>
    </rPh>
    <rPh sb="269" eb="272">
      <t>サクネンド</t>
    </rPh>
    <rPh sb="273" eb="274">
      <t>クラ</t>
    </rPh>
    <rPh sb="275" eb="277">
      <t>ゲンショウ</t>
    </rPh>
    <phoneticPr fontId="4"/>
  </si>
  <si>
    <t>①経常収支比率
　100 ％台であるが、類似団体の平均値を下回っている。人件費や維持改良費の減等により経常費用が減少した事により前年度に比べ数値は上昇した。
③流動比率
　200 ％台を下回り、類似団体及び全国の平均値を下回っている。近年、改良工事等の支払いの増加等で現金預金が減少した事により、数値は低下傾向にある。
④企業債残高対給水収益比率
　配水池等の耐震化工事に関する起債残高の増加により、数値が上昇した。なお、類似団体平均値との比較では下回っている。
⑤料金回収率
　人件費の減等による給水原価の低下により、数値は上昇し料金回収率が100％を上回っている。
⑥給水原価
　人件費の減等により前年度に比べ減少し、類似団体及び全国の平均値との比較を下回っている。
⑦施設利用率
　類似団体及び全国の平均値を下回っている。対前年度比で配水量の増加により上昇した。
⑧有収率
　類似団体及び全国の平均値と比べ高値を維持している。</t>
    <rPh sb="36" eb="39">
      <t>ジンケンヒ</t>
    </rPh>
    <rPh sb="175" eb="178">
      <t>ハイスイチ</t>
    </rPh>
    <rPh sb="178" eb="179">
      <t>トウ</t>
    </rPh>
    <rPh sb="180" eb="183">
      <t>タイシンカ</t>
    </rPh>
    <rPh sb="183" eb="185">
      <t>コウジ</t>
    </rPh>
    <rPh sb="186" eb="187">
      <t>カン</t>
    </rPh>
    <rPh sb="189" eb="191">
      <t>キサイ</t>
    </rPh>
    <rPh sb="191" eb="193">
      <t>ザンダカ</t>
    </rPh>
    <rPh sb="194" eb="196">
      <t>ゾウカ</t>
    </rPh>
    <rPh sb="203" eb="205">
      <t>ジョウショウ</t>
    </rPh>
    <rPh sb="240" eb="243">
      <t>ジンケンヒ</t>
    </rPh>
    <rPh sb="245" eb="246">
      <t>トウ</t>
    </rPh>
    <rPh sb="249" eb="251">
      <t>キュウスイ</t>
    </rPh>
    <rPh sb="251" eb="253">
      <t>ゲンカ</t>
    </rPh>
    <rPh sb="254" eb="256">
      <t>テイカ</t>
    </rPh>
    <rPh sb="374" eb="376">
      <t>ゾウカ</t>
    </rPh>
    <rPh sb="379" eb="381">
      <t>ジョウショウ</t>
    </rPh>
    <phoneticPr fontId="4"/>
  </si>
  <si>
    <t>　令和６年度は管路の更新計画に基づき老朽管の整備を進めたことで、管路更新率について類似団体及び全国の平均値を上回る水準を維持する事ができた。また費用の抑制等により、経常収支比率は上昇した。しかしながら、人口減少等による給水収益の減少や物価高騰による費用の増加等の損益収支悪化要因を抱える中、更新投資のための資金確保等が課題である。
　これらの課題に対応するため、「水道事業ビジョン」及び「経営戦略」を基に、実績値の分析評価を実施し、事業全体の収支を把握する事で設備の更新時期の見直し等を検討したところである。
　また、令和７年度から大阪広域水道企業団との水道事業統合を行い、企業団において、事業の効率化を進めるとともに、社会資本整備総合交付金等を活用した施設や管路の耐震化を推進するなど、一層積極的かつ計画的な更新を進める予定である。</t>
    <rPh sb="131" eb="133">
      <t>ソンエキ</t>
    </rPh>
    <rPh sb="133" eb="135">
      <t>シュウシ</t>
    </rPh>
    <rPh sb="135" eb="137">
      <t>アッカ</t>
    </rPh>
    <rPh sb="137" eb="139">
      <t>ヨウイン</t>
    </rPh>
    <rPh sb="140" eb="141">
      <t>カカ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</si>
</sst>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quotePrefix="1"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quotePrefix="1"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1.06</c:v>
                </c:pt>
                <c:pt idx="1">
                  <c:v>1.07</c:v>
                </c:pt>
                <c:pt idx="2">
                  <c:v>1.62</c:v>
                </c:pt>
                <c:pt idx="3">
                  <c:v>1.51</c:v>
                </c:pt>
                <c:pt idx="4">
                  <c:v>1.41</c:v>
                </c:pt>
              </c:numCache>
            </c:numRef>
          </c:val>
          <c:extLst>
            <c:ext xmlns:c16="http://schemas.microsoft.com/office/drawing/2014/chart" uri="{C3380CC4-5D6E-409C-BE32-E72D297353CC}">
              <c16:uniqueId val="{00000000-0657-4E32-B677-1C19ED61D6F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0657-4E32-B677-1C19ED61D6F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56.89</c:v>
                </c:pt>
                <c:pt idx="1">
                  <c:v>55.98</c:v>
                </c:pt>
                <c:pt idx="2">
                  <c:v>55.28</c:v>
                </c:pt>
                <c:pt idx="3">
                  <c:v>53.78</c:v>
                </c:pt>
                <c:pt idx="4">
                  <c:v>54.19</c:v>
                </c:pt>
              </c:numCache>
            </c:numRef>
          </c:val>
          <c:extLst>
            <c:ext xmlns:c16="http://schemas.microsoft.com/office/drawing/2014/chart" uri="{C3380CC4-5D6E-409C-BE32-E72D297353CC}">
              <c16:uniqueId val="{00000000-F1E6-4CE7-BB8D-0E5E146D3AE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F1E6-4CE7-BB8D-0E5E146D3AE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92.98</c:v>
                </c:pt>
                <c:pt idx="1">
                  <c:v>93.61</c:v>
                </c:pt>
                <c:pt idx="2">
                  <c:v>93.48</c:v>
                </c:pt>
                <c:pt idx="3">
                  <c:v>94.25</c:v>
                </c:pt>
                <c:pt idx="4">
                  <c:v>93.49</c:v>
                </c:pt>
              </c:numCache>
            </c:numRef>
          </c:val>
          <c:extLst>
            <c:ext xmlns:c16="http://schemas.microsoft.com/office/drawing/2014/chart" uri="{C3380CC4-5D6E-409C-BE32-E72D297353CC}">
              <c16:uniqueId val="{00000000-13B2-445F-BD8F-D61A6197568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13B2-445F-BD8F-D61A6197568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108.42</c:v>
                </c:pt>
                <c:pt idx="1">
                  <c:v>107.42</c:v>
                </c:pt>
                <c:pt idx="2">
                  <c:v>105.69</c:v>
                </c:pt>
                <c:pt idx="3">
                  <c:v>107.23</c:v>
                </c:pt>
                <c:pt idx="4">
                  <c:v>107.76</c:v>
                </c:pt>
              </c:numCache>
            </c:numRef>
          </c:val>
          <c:extLst>
            <c:ext xmlns:c16="http://schemas.microsoft.com/office/drawing/2014/chart" uri="{C3380CC4-5D6E-409C-BE32-E72D297353CC}">
              <c16:uniqueId val="{00000000-C731-4DEF-874B-739A05B2D30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C731-4DEF-874B-739A05B2D30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45.34</c:v>
                </c:pt>
                <c:pt idx="1">
                  <c:v>45.54</c:v>
                </c:pt>
                <c:pt idx="2">
                  <c:v>45.87</c:v>
                </c:pt>
                <c:pt idx="3">
                  <c:v>46.29</c:v>
                </c:pt>
                <c:pt idx="4">
                  <c:v>46.39</c:v>
                </c:pt>
              </c:numCache>
            </c:numRef>
          </c:val>
          <c:extLst>
            <c:ext xmlns:c16="http://schemas.microsoft.com/office/drawing/2014/chart" uri="{C3380CC4-5D6E-409C-BE32-E72D297353CC}">
              <c16:uniqueId val="{00000000-C345-43FE-A7AC-AD324079FF6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C345-43FE-A7AC-AD324079FF6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29.68</c:v>
                </c:pt>
                <c:pt idx="1">
                  <c:v>30.04</c:v>
                </c:pt>
                <c:pt idx="2">
                  <c:v>29.94</c:v>
                </c:pt>
                <c:pt idx="3">
                  <c:v>30.44</c:v>
                </c:pt>
                <c:pt idx="4">
                  <c:v>30.48</c:v>
                </c:pt>
              </c:numCache>
            </c:numRef>
          </c:val>
          <c:extLst>
            <c:ext xmlns:c16="http://schemas.microsoft.com/office/drawing/2014/chart" uri="{C3380CC4-5D6E-409C-BE32-E72D297353CC}">
              <c16:uniqueId val="{00000000-E99F-487B-8508-3FB4AAA1CD5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E99F-487B-8508-3FB4AAA1CD5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B5-4F12-AA76-0B6712D800C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C5B5-4F12-AA76-0B6712D800C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260.45</c:v>
                </c:pt>
                <c:pt idx="1">
                  <c:v>216.87</c:v>
                </c:pt>
                <c:pt idx="2">
                  <c:v>212.67</c:v>
                </c:pt>
                <c:pt idx="3">
                  <c:v>185.56</c:v>
                </c:pt>
                <c:pt idx="4">
                  <c:v>158.24</c:v>
                </c:pt>
              </c:numCache>
            </c:numRef>
          </c:val>
          <c:extLst>
            <c:ext xmlns:c16="http://schemas.microsoft.com/office/drawing/2014/chart" uri="{C3380CC4-5D6E-409C-BE32-E72D297353CC}">
              <c16:uniqueId val="{00000000-AB8E-4E1B-8AD3-9677F4090ED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AB8E-4E1B-8AD3-9677F4090ED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267.62</c:v>
                </c:pt>
                <c:pt idx="1">
                  <c:v>250.97</c:v>
                </c:pt>
                <c:pt idx="2">
                  <c:v>273.7</c:v>
                </c:pt>
                <c:pt idx="3">
                  <c:v>263.8</c:v>
                </c:pt>
                <c:pt idx="4">
                  <c:v>272.35000000000002</c:v>
                </c:pt>
              </c:numCache>
            </c:numRef>
          </c:val>
          <c:extLst>
            <c:ext xmlns:c16="http://schemas.microsoft.com/office/drawing/2014/chart" uri="{C3380CC4-5D6E-409C-BE32-E72D297353CC}">
              <c16:uniqueId val="{00000000-5399-4621-ABB5-1F40747C074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5399-4621-ABB5-1F40747C074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94.56</c:v>
                </c:pt>
                <c:pt idx="1">
                  <c:v>101.89</c:v>
                </c:pt>
                <c:pt idx="2">
                  <c:v>91.96</c:v>
                </c:pt>
                <c:pt idx="3">
                  <c:v>101.3</c:v>
                </c:pt>
                <c:pt idx="4">
                  <c:v>101.63</c:v>
                </c:pt>
              </c:numCache>
            </c:numRef>
          </c:val>
          <c:extLst>
            <c:ext xmlns:c16="http://schemas.microsoft.com/office/drawing/2014/chart" uri="{C3380CC4-5D6E-409C-BE32-E72D297353CC}">
              <c16:uniqueId val="{00000000-FF87-4065-9148-B3C629240A1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FF87-4065-9148-B3C629240A1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165.3</c:v>
                </c:pt>
                <c:pt idx="1">
                  <c:v>164.1</c:v>
                </c:pt>
                <c:pt idx="2">
                  <c:v>169.53</c:v>
                </c:pt>
                <c:pt idx="3">
                  <c:v>164.78</c:v>
                </c:pt>
                <c:pt idx="4">
                  <c:v>164.55</c:v>
                </c:pt>
              </c:numCache>
            </c:numRef>
          </c:val>
          <c:extLst>
            <c:ext xmlns:c16="http://schemas.microsoft.com/office/drawing/2014/chart" uri="{C3380CC4-5D6E-409C-BE32-E72D297353CC}">
              <c16:uniqueId val="{00000000-A1CF-4E3A-ADCF-F7F4C8F0922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A1CF-4E3A-ADCF-F7F4C8F0922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八尾市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自治体職員</v>
      </c>
      <c r="AE8" s="43"/>
      <c r="AF8" s="43"/>
      <c r="AG8" s="43"/>
      <c r="AH8" s="43"/>
      <c r="AI8" s="43"/>
      <c r="AJ8" s="43"/>
      <c r="AK8" s="2"/>
      <c r="AL8" s="44">
        <f>データ!$R$6</f>
        <v>259158</v>
      </c>
      <c r="AM8" s="44"/>
      <c r="AN8" s="44"/>
      <c r="AO8" s="44"/>
      <c r="AP8" s="44"/>
      <c r="AQ8" s="44"/>
      <c r="AR8" s="44"/>
      <c r="AS8" s="44"/>
      <c r="AT8" s="45">
        <f>データ!$S$6</f>
        <v>41.72</v>
      </c>
      <c r="AU8" s="46"/>
      <c r="AV8" s="46"/>
      <c r="AW8" s="46"/>
      <c r="AX8" s="46"/>
      <c r="AY8" s="46"/>
      <c r="AZ8" s="46"/>
      <c r="BA8" s="46"/>
      <c r="BB8" s="47">
        <f>データ!$T$6</f>
        <v>6211.84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59.4</v>
      </c>
      <c r="J10" s="46"/>
      <c r="K10" s="46"/>
      <c r="L10" s="46"/>
      <c r="M10" s="46"/>
      <c r="N10" s="46"/>
      <c r="O10" s="81"/>
      <c r="P10" s="47">
        <f>データ!$P$6</f>
        <v>99.98</v>
      </c>
      <c r="Q10" s="47"/>
      <c r="R10" s="47"/>
      <c r="S10" s="47"/>
      <c r="T10" s="47"/>
      <c r="U10" s="47"/>
      <c r="V10" s="47"/>
      <c r="W10" s="44">
        <f>データ!$Q$6</f>
        <v>2772</v>
      </c>
      <c r="X10" s="44"/>
      <c r="Y10" s="44"/>
      <c r="Z10" s="44"/>
      <c r="AA10" s="44"/>
      <c r="AB10" s="44"/>
      <c r="AC10" s="44"/>
      <c r="AD10" s="2"/>
      <c r="AE10" s="2"/>
      <c r="AF10" s="2"/>
      <c r="AG10" s="2"/>
      <c r="AH10" s="2"/>
      <c r="AI10" s="2"/>
      <c r="AJ10" s="2"/>
      <c r="AK10" s="2"/>
      <c r="AL10" s="44">
        <f>データ!$U$6</f>
        <v>258789</v>
      </c>
      <c r="AM10" s="44"/>
      <c r="AN10" s="44"/>
      <c r="AO10" s="44"/>
      <c r="AP10" s="44"/>
      <c r="AQ10" s="44"/>
      <c r="AR10" s="44"/>
      <c r="AS10" s="44"/>
      <c r="AT10" s="45">
        <f>データ!$V$6</f>
        <v>35.82</v>
      </c>
      <c r="AU10" s="46"/>
      <c r="AV10" s="46"/>
      <c r="AW10" s="46"/>
      <c r="AX10" s="46"/>
      <c r="AY10" s="46"/>
      <c r="AZ10" s="46"/>
      <c r="BA10" s="46"/>
      <c r="BB10" s="47">
        <f>データ!$W$6</f>
        <v>7224.71</v>
      </c>
      <c r="BC10" s="47"/>
      <c r="BD10" s="47"/>
      <c r="BE10" s="47"/>
      <c r="BF10" s="47"/>
      <c r="BG10" s="47"/>
      <c r="BH10" s="47"/>
      <c r="BI10" s="47"/>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110</v>
      </c>
      <c r="BM16" s="83"/>
      <c r="BN16" s="83"/>
      <c r="BO16" s="83"/>
      <c r="BP16" s="83"/>
      <c r="BQ16" s="83"/>
      <c r="BR16" s="83"/>
      <c r="BS16" s="83"/>
      <c r="BT16" s="83"/>
      <c r="BU16" s="83"/>
      <c r="BV16" s="83"/>
      <c r="BW16" s="83"/>
      <c r="BX16" s="83"/>
      <c r="BY16" s="83"/>
      <c r="BZ16" s="8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5"/>
      <c r="BM17" s="83"/>
      <c r="BN17" s="83"/>
      <c r="BO17" s="83"/>
      <c r="BP17" s="83"/>
      <c r="BQ17" s="83"/>
      <c r="BR17" s="83"/>
      <c r="BS17" s="83"/>
      <c r="BT17" s="83"/>
      <c r="BU17" s="83"/>
      <c r="BV17" s="83"/>
      <c r="BW17" s="83"/>
      <c r="BX17" s="83"/>
      <c r="BY17" s="83"/>
      <c r="BZ17" s="8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5"/>
      <c r="BM18" s="83"/>
      <c r="BN18" s="83"/>
      <c r="BO18" s="83"/>
      <c r="BP18" s="83"/>
      <c r="BQ18" s="83"/>
      <c r="BR18" s="83"/>
      <c r="BS18" s="83"/>
      <c r="BT18" s="83"/>
      <c r="BU18" s="83"/>
      <c r="BV18" s="83"/>
      <c r="BW18" s="83"/>
      <c r="BX18" s="83"/>
      <c r="BY18" s="83"/>
      <c r="BZ18" s="8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5"/>
      <c r="BM19" s="83"/>
      <c r="BN19" s="83"/>
      <c r="BO19" s="83"/>
      <c r="BP19" s="83"/>
      <c r="BQ19" s="83"/>
      <c r="BR19" s="83"/>
      <c r="BS19" s="83"/>
      <c r="BT19" s="83"/>
      <c r="BU19" s="83"/>
      <c r="BV19" s="83"/>
      <c r="BW19" s="83"/>
      <c r="BX19" s="83"/>
      <c r="BY19" s="83"/>
      <c r="BZ19" s="8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5"/>
      <c r="BM20" s="83"/>
      <c r="BN20" s="83"/>
      <c r="BO20" s="83"/>
      <c r="BP20" s="83"/>
      <c r="BQ20" s="83"/>
      <c r="BR20" s="83"/>
      <c r="BS20" s="83"/>
      <c r="BT20" s="83"/>
      <c r="BU20" s="83"/>
      <c r="BV20" s="83"/>
      <c r="BW20" s="83"/>
      <c r="BX20" s="83"/>
      <c r="BY20" s="83"/>
      <c r="BZ20" s="8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5"/>
      <c r="BM21" s="83"/>
      <c r="BN21" s="83"/>
      <c r="BO21" s="83"/>
      <c r="BP21" s="83"/>
      <c r="BQ21" s="83"/>
      <c r="BR21" s="83"/>
      <c r="BS21" s="83"/>
      <c r="BT21" s="83"/>
      <c r="BU21" s="83"/>
      <c r="BV21" s="83"/>
      <c r="BW21" s="83"/>
      <c r="BX21" s="83"/>
      <c r="BY21" s="83"/>
      <c r="BZ21" s="8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5"/>
      <c r="BM22" s="83"/>
      <c r="BN22" s="83"/>
      <c r="BO22" s="83"/>
      <c r="BP22" s="83"/>
      <c r="BQ22" s="83"/>
      <c r="BR22" s="83"/>
      <c r="BS22" s="83"/>
      <c r="BT22" s="83"/>
      <c r="BU22" s="83"/>
      <c r="BV22" s="83"/>
      <c r="BW22" s="83"/>
      <c r="BX22" s="83"/>
      <c r="BY22" s="83"/>
      <c r="BZ22" s="8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5"/>
      <c r="BM23" s="83"/>
      <c r="BN23" s="83"/>
      <c r="BO23" s="83"/>
      <c r="BP23" s="83"/>
      <c r="BQ23" s="83"/>
      <c r="BR23" s="83"/>
      <c r="BS23" s="83"/>
      <c r="BT23" s="83"/>
      <c r="BU23" s="83"/>
      <c r="BV23" s="83"/>
      <c r="BW23" s="83"/>
      <c r="BX23" s="83"/>
      <c r="BY23" s="83"/>
      <c r="BZ23" s="8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5"/>
      <c r="BM24" s="83"/>
      <c r="BN24" s="83"/>
      <c r="BO24" s="83"/>
      <c r="BP24" s="83"/>
      <c r="BQ24" s="83"/>
      <c r="BR24" s="83"/>
      <c r="BS24" s="83"/>
      <c r="BT24" s="83"/>
      <c r="BU24" s="83"/>
      <c r="BV24" s="83"/>
      <c r="BW24" s="83"/>
      <c r="BX24" s="83"/>
      <c r="BY24" s="83"/>
      <c r="BZ24" s="8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5"/>
      <c r="BM25" s="83"/>
      <c r="BN25" s="83"/>
      <c r="BO25" s="83"/>
      <c r="BP25" s="83"/>
      <c r="BQ25" s="83"/>
      <c r="BR25" s="83"/>
      <c r="BS25" s="83"/>
      <c r="BT25" s="83"/>
      <c r="BU25" s="83"/>
      <c r="BV25" s="83"/>
      <c r="BW25" s="83"/>
      <c r="BX25" s="83"/>
      <c r="BY25" s="83"/>
      <c r="BZ25" s="8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5"/>
      <c r="BM26" s="83"/>
      <c r="BN26" s="83"/>
      <c r="BO26" s="83"/>
      <c r="BP26" s="83"/>
      <c r="BQ26" s="83"/>
      <c r="BR26" s="83"/>
      <c r="BS26" s="83"/>
      <c r="BT26" s="83"/>
      <c r="BU26" s="83"/>
      <c r="BV26" s="83"/>
      <c r="BW26" s="83"/>
      <c r="BX26" s="83"/>
      <c r="BY26" s="83"/>
      <c r="BZ26" s="8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5"/>
      <c r="BM27" s="83"/>
      <c r="BN27" s="83"/>
      <c r="BO27" s="83"/>
      <c r="BP27" s="83"/>
      <c r="BQ27" s="83"/>
      <c r="BR27" s="83"/>
      <c r="BS27" s="83"/>
      <c r="BT27" s="83"/>
      <c r="BU27" s="83"/>
      <c r="BV27" s="83"/>
      <c r="BW27" s="83"/>
      <c r="BX27" s="83"/>
      <c r="BY27" s="83"/>
      <c r="BZ27" s="8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5"/>
      <c r="BM28" s="83"/>
      <c r="BN28" s="83"/>
      <c r="BO28" s="83"/>
      <c r="BP28" s="83"/>
      <c r="BQ28" s="83"/>
      <c r="BR28" s="83"/>
      <c r="BS28" s="83"/>
      <c r="BT28" s="83"/>
      <c r="BU28" s="83"/>
      <c r="BV28" s="83"/>
      <c r="BW28" s="83"/>
      <c r="BX28" s="83"/>
      <c r="BY28" s="83"/>
      <c r="BZ28" s="8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5"/>
      <c r="BM29" s="83"/>
      <c r="BN29" s="83"/>
      <c r="BO29" s="83"/>
      <c r="BP29" s="83"/>
      <c r="BQ29" s="83"/>
      <c r="BR29" s="83"/>
      <c r="BS29" s="83"/>
      <c r="BT29" s="83"/>
      <c r="BU29" s="83"/>
      <c r="BV29" s="83"/>
      <c r="BW29" s="83"/>
      <c r="BX29" s="83"/>
      <c r="BY29" s="83"/>
      <c r="BZ29" s="8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5"/>
      <c r="BM30" s="83"/>
      <c r="BN30" s="83"/>
      <c r="BO30" s="83"/>
      <c r="BP30" s="83"/>
      <c r="BQ30" s="83"/>
      <c r="BR30" s="83"/>
      <c r="BS30" s="83"/>
      <c r="BT30" s="83"/>
      <c r="BU30" s="83"/>
      <c r="BV30" s="83"/>
      <c r="BW30" s="83"/>
      <c r="BX30" s="83"/>
      <c r="BY30" s="83"/>
      <c r="BZ30" s="8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5"/>
      <c r="BM31" s="83"/>
      <c r="BN31" s="83"/>
      <c r="BO31" s="83"/>
      <c r="BP31" s="83"/>
      <c r="BQ31" s="83"/>
      <c r="BR31" s="83"/>
      <c r="BS31" s="83"/>
      <c r="BT31" s="83"/>
      <c r="BU31" s="83"/>
      <c r="BV31" s="83"/>
      <c r="BW31" s="83"/>
      <c r="BX31" s="83"/>
      <c r="BY31" s="83"/>
      <c r="BZ31" s="8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5"/>
      <c r="BM32" s="83"/>
      <c r="BN32" s="83"/>
      <c r="BO32" s="83"/>
      <c r="BP32" s="83"/>
      <c r="BQ32" s="83"/>
      <c r="BR32" s="83"/>
      <c r="BS32" s="83"/>
      <c r="BT32" s="83"/>
      <c r="BU32" s="83"/>
      <c r="BV32" s="83"/>
      <c r="BW32" s="83"/>
      <c r="BX32" s="83"/>
      <c r="BY32" s="83"/>
      <c r="BZ32" s="8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5"/>
      <c r="BM33" s="83"/>
      <c r="BN33" s="83"/>
      <c r="BO33" s="83"/>
      <c r="BP33" s="83"/>
      <c r="BQ33" s="83"/>
      <c r="BR33" s="83"/>
      <c r="BS33" s="83"/>
      <c r="BT33" s="83"/>
      <c r="BU33" s="83"/>
      <c r="BV33" s="83"/>
      <c r="BW33" s="83"/>
      <c r="BX33" s="83"/>
      <c r="BY33" s="83"/>
      <c r="BZ33" s="8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5"/>
      <c r="BM34" s="83"/>
      <c r="BN34" s="83"/>
      <c r="BO34" s="83"/>
      <c r="BP34" s="83"/>
      <c r="BQ34" s="83"/>
      <c r="BR34" s="83"/>
      <c r="BS34" s="83"/>
      <c r="BT34" s="83"/>
      <c r="BU34" s="83"/>
      <c r="BV34" s="83"/>
      <c r="BW34" s="83"/>
      <c r="BX34" s="83"/>
      <c r="BY34" s="83"/>
      <c r="BZ34" s="8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5"/>
      <c r="BM35" s="83"/>
      <c r="BN35" s="83"/>
      <c r="BO35" s="83"/>
      <c r="BP35" s="83"/>
      <c r="BQ35" s="83"/>
      <c r="BR35" s="83"/>
      <c r="BS35" s="83"/>
      <c r="BT35" s="83"/>
      <c r="BU35" s="83"/>
      <c r="BV35" s="83"/>
      <c r="BW35" s="83"/>
      <c r="BX35" s="83"/>
      <c r="BY35" s="83"/>
      <c r="BZ35" s="8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5"/>
      <c r="BM36" s="83"/>
      <c r="BN36" s="83"/>
      <c r="BO36" s="83"/>
      <c r="BP36" s="83"/>
      <c r="BQ36" s="83"/>
      <c r="BR36" s="83"/>
      <c r="BS36" s="83"/>
      <c r="BT36" s="83"/>
      <c r="BU36" s="83"/>
      <c r="BV36" s="83"/>
      <c r="BW36" s="83"/>
      <c r="BX36" s="83"/>
      <c r="BY36" s="83"/>
      <c r="BZ36" s="8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5"/>
      <c r="BM37" s="83"/>
      <c r="BN37" s="83"/>
      <c r="BO37" s="83"/>
      <c r="BP37" s="83"/>
      <c r="BQ37" s="83"/>
      <c r="BR37" s="83"/>
      <c r="BS37" s="83"/>
      <c r="BT37" s="83"/>
      <c r="BU37" s="83"/>
      <c r="BV37" s="83"/>
      <c r="BW37" s="83"/>
      <c r="BX37" s="83"/>
      <c r="BY37" s="83"/>
      <c r="BZ37" s="8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5"/>
      <c r="BM38" s="83"/>
      <c r="BN38" s="83"/>
      <c r="BO38" s="83"/>
      <c r="BP38" s="83"/>
      <c r="BQ38" s="83"/>
      <c r="BR38" s="83"/>
      <c r="BS38" s="83"/>
      <c r="BT38" s="83"/>
      <c r="BU38" s="83"/>
      <c r="BV38" s="83"/>
      <c r="BW38" s="83"/>
      <c r="BX38" s="83"/>
      <c r="BY38" s="83"/>
      <c r="BZ38" s="8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5"/>
      <c r="BM39" s="83"/>
      <c r="BN39" s="83"/>
      <c r="BO39" s="83"/>
      <c r="BP39" s="83"/>
      <c r="BQ39" s="83"/>
      <c r="BR39" s="83"/>
      <c r="BS39" s="83"/>
      <c r="BT39" s="83"/>
      <c r="BU39" s="83"/>
      <c r="BV39" s="83"/>
      <c r="BW39" s="83"/>
      <c r="BX39" s="83"/>
      <c r="BY39" s="83"/>
      <c r="BZ39" s="8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5"/>
      <c r="BM40" s="83"/>
      <c r="BN40" s="83"/>
      <c r="BO40" s="83"/>
      <c r="BP40" s="83"/>
      <c r="BQ40" s="83"/>
      <c r="BR40" s="83"/>
      <c r="BS40" s="83"/>
      <c r="BT40" s="83"/>
      <c r="BU40" s="83"/>
      <c r="BV40" s="83"/>
      <c r="BW40" s="83"/>
      <c r="BX40" s="83"/>
      <c r="BY40" s="83"/>
      <c r="BZ40" s="8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5"/>
      <c r="BM41" s="83"/>
      <c r="BN41" s="83"/>
      <c r="BO41" s="83"/>
      <c r="BP41" s="83"/>
      <c r="BQ41" s="83"/>
      <c r="BR41" s="83"/>
      <c r="BS41" s="83"/>
      <c r="BT41" s="83"/>
      <c r="BU41" s="83"/>
      <c r="BV41" s="83"/>
      <c r="BW41" s="83"/>
      <c r="BX41" s="83"/>
      <c r="BY41" s="83"/>
      <c r="BZ41" s="8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5"/>
      <c r="BM42" s="83"/>
      <c r="BN42" s="83"/>
      <c r="BO42" s="83"/>
      <c r="BP42" s="83"/>
      <c r="BQ42" s="83"/>
      <c r="BR42" s="83"/>
      <c r="BS42" s="83"/>
      <c r="BT42" s="83"/>
      <c r="BU42" s="83"/>
      <c r="BV42" s="83"/>
      <c r="BW42" s="83"/>
      <c r="BX42" s="83"/>
      <c r="BY42" s="83"/>
      <c r="BZ42" s="8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5"/>
      <c r="BM43" s="83"/>
      <c r="BN43" s="83"/>
      <c r="BO43" s="83"/>
      <c r="BP43" s="83"/>
      <c r="BQ43" s="83"/>
      <c r="BR43" s="83"/>
      <c r="BS43" s="83"/>
      <c r="BT43" s="83"/>
      <c r="BU43" s="83"/>
      <c r="BV43" s="83"/>
      <c r="BW43" s="83"/>
      <c r="BX43" s="83"/>
      <c r="BY43" s="83"/>
      <c r="BZ43" s="8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5"/>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5" t="s">
        <v>109</v>
      </c>
      <c r="BM47" s="83"/>
      <c r="BN47" s="83"/>
      <c r="BO47" s="83"/>
      <c r="BP47" s="83"/>
      <c r="BQ47" s="83"/>
      <c r="BR47" s="83"/>
      <c r="BS47" s="83"/>
      <c r="BT47" s="83"/>
      <c r="BU47" s="83"/>
      <c r="BV47" s="83"/>
      <c r="BW47" s="83"/>
      <c r="BX47" s="83"/>
      <c r="BY47" s="83"/>
      <c r="BZ47" s="8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5"/>
      <c r="BM48" s="83"/>
      <c r="BN48" s="83"/>
      <c r="BO48" s="83"/>
      <c r="BP48" s="83"/>
      <c r="BQ48" s="83"/>
      <c r="BR48" s="83"/>
      <c r="BS48" s="83"/>
      <c r="BT48" s="83"/>
      <c r="BU48" s="83"/>
      <c r="BV48" s="83"/>
      <c r="BW48" s="83"/>
      <c r="BX48" s="83"/>
      <c r="BY48" s="83"/>
      <c r="BZ48" s="8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5"/>
      <c r="BM49" s="83"/>
      <c r="BN49" s="83"/>
      <c r="BO49" s="83"/>
      <c r="BP49" s="83"/>
      <c r="BQ49" s="83"/>
      <c r="BR49" s="83"/>
      <c r="BS49" s="83"/>
      <c r="BT49" s="83"/>
      <c r="BU49" s="83"/>
      <c r="BV49" s="83"/>
      <c r="BW49" s="83"/>
      <c r="BX49" s="83"/>
      <c r="BY49" s="83"/>
      <c r="BZ49" s="8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5"/>
      <c r="BM50" s="83"/>
      <c r="BN50" s="83"/>
      <c r="BO50" s="83"/>
      <c r="BP50" s="83"/>
      <c r="BQ50" s="83"/>
      <c r="BR50" s="83"/>
      <c r="BS50" s="83"/>
      <c r="BT50" s="83"/>
      <c r="BU50" s="83"/>
      <c r="BV50" s="83"/>
      <c r="BW50" s="83"/>
      <c r="BX50" s="83"/>
      <c r="BY50" s="83"/>
      <c r="BZ50" s="8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5"/>
      <c r="BM51" s="83"/>
      <c r="BN51" s="83"/>
      <c r="BO51" s="83"/>
      <c r="BP51" s="83"/>
      <c r="BQ51" s="83"/>
      <c r="BR51" s="83"/>
      <c r="BS51" s="83"/>
      <c r="BT51" s="83"/>
      <c r="BU51" s="83"/>
      <c r="BV51" s="83"/>
      <c r="BW51" s="83"/>
      <c r="BX51" s="83"/>
      <c r="BY51" s="83"/>
      <c r="BZ51" s="8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5"/>
      <c r="BM52" s="83"/>
      <c r="BN52" s="83"/>
      <c r="BO52" s="83"/>
      <c r="BP52" s="83"/>
      <c r="BQ52" s="83"/>
      <c r="BR52" s="83"/>
      <c r="BS52" s="83"/>
      <c r="BT52" s="83"/>
      <c r="BU52" s="83"/>
      <c r="BV52" s="83"/>
      <c r="BW52" s="83"/>
      <c r="BX52" s="83"/>
      <c r="BY52" s="83"/>
      <c r="BZ52" s="8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5"/>
      <c r="BM53" s="83"/>
      <c r="BN53" s="83"/>
      <c r="BO53" s="83"/>
      <c r="BP53" s="83"/>
      <c r="BQ53" s="83"/>
      <c r="BR53" s="83"/>
      <c r="BS53" s="83"/>
      <c r="BT53" s="83"/>
      <c r="BU53" s="83"/>
      <c r="BV53" s="83"/>
      <c r="BW53" s="83"/>
      <c r="BX53" s="83"/>
      <c r="BY53" s="83"/>
      <c r="BZ53" s="8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5"/>
      <c r="BM54" s="83"/>
      <c r="BN54" s="83"/>
      <c r="BO54" s="83"/>
      <c r="BP54" s="83"/>
      <c r="BQ54" s="83"/>
      <c r="BR54" s="83"/>
      <c r="BS54" s="83"/>
      <c r="BT54" s="83"/>
      <c r="BU54" s="83"/>
      <c r="BV54" s="83"/>
      <c r="BW54" s="83"/>
      <c r="BX54" s="83"/>
      <c r="BY54" s="83"/>
      <c r="BZ54" s="8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5"/>
      <c r="BM55" s="83"/>
      <c r="BN55" s="83"/>
      <c r="BO55" s="83"/>
      <c r="BP55" s="83"/>
      <c r="BQ55" s="83"/>
      <c r="BR55" s="83"/>
      <c r="BS55" s="83"/>
      <c r="BT55" s="83"/>
      <c r="BU55" s="83"/>
      <c r="BV55" s="83"/>
      <c r="BW55" s="83"/>
      <c r="BX55" s="83"/>
      <c r="BY55" s="83"/>
      <c r="BZ55" s="8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5"/>
      <c r="BM56" s="83"/>
      <c r="BN56" s="83"/>
      <c r="BO56" s="83"/>
      <c r="BP56" s="83"/>
      <c r="BQ56" s="83"/>
      <c r="BR56" s="83"/>
      <c r="BS56" s="83"/>
      <c r="BT56" s="83"/>
      <c r="BU56" s="83"/>
      <c r="BV56" s="83"/>
      <c r="BW56" s="83"/>
      <c r="BX56" s="83"/>
      <c r="BY56" s="83"/>
      <c r="BZ56" s="8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5"/>
      <c r="BM57" s="83"/>
      <c r="BN57" s="83"/>
      <c r="BO57" s="83"/>
      <c r="BP57" s="83"/>
      <c r="BQ57" s="83"/>
      <c r="BR57" s="83"/>
      <c r="BS57" s="83"/>
      <c r="BT57" s="83"/>
      <c r="BU57" s="83"/>
      <c r="BV57" s="83"/>
      <c r="BW57" s="83"/>
      <c r="BX57" s="83"/>
      <c r="BY57" s="83"/>
      <c r="BZ57" s="8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5"/>
      <c r="BM58" s="83"/>
      <c r="BN58" s="83"/>
      <c r="BO58" s="83"/>
      <c r="BP58" s="83"/>
      <c r="BQ58" s="83"/>
      <c r="BR58" s="83"/>
      <c r="BS58" s="83"/>
      <c r="BT58" s="83"/>
      <c r="BU58" s="83"/>
      <c r="BV58" s="83"/>
      <c r="BW58" s="83"/>
      <c r="BX58" s="83"/>
      <c r="BY58" s="83"/>
      <c r="BZ58" s="8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5"/>
      <c r="BM59" s="83"/>
      <c r="BN59" s="83"/>
      <c r="BO59" s="83"/>
      <c r="BP59" s="83"/>
      <c r="BQ59" s="83"/>
      <c r="BR59" s="83"/>
      <c r="BS59" s="83"/>
      <c r="BT59" s="83"/>
      <c r="BU59" s="83"/>
      <c r="BV59" s="83"/>
      <c r="BW59" s="83"/>
      <c r="BX59" s="83"/>
      <c r="BY59" s="83"/>
      <c r="BZ59" s="84"/>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3"/>
      <c r="BN60" s="83"/>
      <c r="BO60" s="83"/>
      <c r="BP60" s="83"/>
      <c r="BQ60" s="83"/>
      <c r="BR60" s="83"/>
      <c r="BS60" s="83"/>
      <c r="BT60" s="83"/>
      <c r="BU60" s="83"/>
      <c r="BV60" s="83"/>
      <c r="BW60" s="83"/>
      <c r="BX60" s="83"/>
      <c r="BY60" s="83"/>
      <c r="BZ60" s="84"/>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3"/>
      <c r="BN61" s="83"/>
      <c r="BO61" s="83"/>
      <c r="BP61" s="83"/>
      <c r="BQ61" s="83"/>
      <c r="BR61" s="83"/>
      <c r="BS61" s="83"/>
      <c r="BT61" s="83"/>
      <c r="BU61" s="83"/>
      <c r="BV61" s="83"/>
      <c r="BW61" s="83"/>
      <c r="BX61" s="83"/>
      <c r="BY61" s="83"/>
      <c r="BZ61" s="8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5"/>
      <c r="BM62" s="83"/>
      <c r="BN62" s="83"/>
      <c r="BO62" s="83"/>
      <c r="BP62" s="83"/>
      <c r="BQ62" s="83"/>
      <c r="BR62" s="83"/>
      <c r="BS62" s="83"/>
      <c r="BT62" s="83"/>
      <c r="BU62" s="83"/>
      <c r="BV62" s="83"/>
      <c r="BW62" s="83"/>
      <c r="BX62" s="83"/>
      <c r="BY62" s="83"/>
      <c r="BZ62" s="8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5"/>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9"/>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9"/>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9"/>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9"/>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9"/>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9"/>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9"/>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9"/>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9"/>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9"/>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9"/>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9"/>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9"/>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9"/>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9"/>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PknaeDwC8I8U6U+x+uqpACsf8a+g3pnoMbNyGLYR/SiSAxG0VuEptN2h2lp0Jn6coKH7WD3p441YfMCRQ4Evw==" saltValue="ZlIuEbkjyZ8p+B4CH61e6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15" t="s">
        <v>53</v>
      </c>
      <c r="B4" s="17"/>
      <c r="C4" s="17"/>
      <c r="D4" s="17"/>
      <c r="E4" s="17"/>
      <c r="F4" s="17"/>
      <c r="G4" s="17"/>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272124</v>
      </c>
      <c r="D6" s="20">
        <f t="shared" si="3"/>
        <v>46</v>
      </c>
      <c r="E6" s="20">
        <f t="shared" si="3"/>
        <v>1</v>
      </c>
      <c r="F6" s="20">
        <f t="shared" si="3"/>
        <v>0</v>
      </c>
      <c r="G6" s="20">
        <f t="shared" si="3"/>
        <v>1</v>
      </c>
      <c r="H6" s="20" t="str">
        <f t="shared" si="3"/>
        <v>大阪府　八尾市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59.4</v>
      </c>
      <c r="P6" s="21">
        <f t="shared" si="3"/>
        <v>99.98</v>
      </c>
      <c r="Q6" s="21">
        <f t="shared" si="3"/>
        <v>2772</v>
      </c>
      <c r="R6" s="21">
        <f t="shared" si="3"/>
        <v>259158</v>
      </c>
      <c r="S6" s="21">
        <f t="shared" si="3"/>
        <v>41.72</v>
      </c>
      <c r="T6" s="21">
        <f t="shared" si="3"/>
        <v>6211.84</v>
      </c>
      <c r="U6" s="21">
        <f t="shared" si="3"/>
        <v>258789</v>
      </c>
      <c r="V6" s="21">
        <f t="shared" si="3"/>
        <v>35.82</v>
      </c>
      <c r="W6" s="21">
        <f t="shared" si="3"/>
        <v>7224.71</v>
      </c>
      <c r="X6" s="22">
        <f>IF(X7="",NA(),X7)</f>
        <v>108.42</v>
      </c>
      <c r="Y6" s="22">
        <f t="shared" ref="Y6:AG6" si="4">IF(Y7="",NA(),Y7)</f>
        <v>107.42</v>
      </c>
      <c r="Z6" s="22">
        <f t="shared" si="4"/>
        <v>105.69</v>
      </c>
      <c r="AA6" s="22">
        <f t="shared" si="4"/>
        <v>107.23</v>
      </c>
      <c r="AB6" s="22">
        <f t="shared" si="4"/>
        <v>107.76</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260.45</v>
      </c>
      <c r="AU6" s="22">
        <f t="shared" ref="AU6:BC6" si="6">IF(AU7="",NA(),AU7)</f>
        <v>216.87</v>
      </c>
      <c r="AV6" s="22">
        <f t="shared" si="6"/>
        <v>212.67</v>
      </c>
      <c r="AW6" s="22">
        <f t="shared" si="6"/>
        <v>185.56</v>
      </c>
      <c r="AX6" s="22">
        <f t="shared" si="6"/>
        <v>158.24</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267.62</v>
      </c>
      <c r="BF6" s="22">
        <f t="shared" ref="BF6:BN6" si="7">IF(BF7="",NA(),BF7)</f>
        <v>250.97</v>
      </c>
      <c r="BG6" s="22">
        <f t="shared" si="7"/>
        <v>273.7</v>
      </c>
      <c r="BH6" s="22">
        <f t="shared" si="7"/>
        <v>263.8</v>
      </c>
      <c r="BI6" s="22">
        <f t="shared" si="7"/>
        <v>272.35000000000002</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94.56</v>
      </c>
      <c r="BQ6" s="22">
        <f t="shared" ref="BQ6:BY6" si="8">IF(BQ7="",NA(),BQ7)</f>
        <v>101.89</v>
      </c>
      <c r="BR6" s="22">
        <f t="shared" si="8"/>
        <v>91.96</v>
      </c>
      <c r="BS6" s="22">
        <f t="shared" si="8"/>
        <v>101.3</v>
      </c>
      <c r="BT6" s="22">
        <f t="shared" si="8"/>
        <v>101.63</v>
      </c>
      <c r="BU6" s="22">
        <f t="shared" si="8"/>
        <v>103.75</v>
      </c>
      <c r="BV6" s="22">
        <f t="shared" si="8"/>
        <v>105.3</v>
      </c>
      <c r="BW6" s="22">
        <f t="shared" si="8"/>
        <v>99.41</v>
      </c>
      <c r="BX6" s="22">
        <f t="shared" si="8"/>
        <v>101.11</v>
      </c>
      <c r="BY6" s="22">
        <f t="shared" si="8"/>
        <v>102.03</v>
      </c>
      <c r="BZ6" s="21" t="str">
        <f>IF(BZ7="","",IF(BZ7="-","【-】","【"&amp;SUBSTITUTE(TEXT(BZ7,"#,##0.00"),"-","△")&amp;"】"))</f>
        <v>【97.59】</v>
      </c>
      <c r="CA6" s="22">
        <f>IF(CA7="",NA(),CA7)</f>
        <v>165.3</v>
      </c>
      <c r="CB6" s="22">
        <f t="shared" ref="CB6:CJ6" si="9">IF(CB7="",NA(),CB7)</f>
        <v>164.1</v>
      </c>
      <c r="CC6" s="22">
        <f t="shared" si="9"/>
        <v>169.53</v>
      </c>
      <c r="CD6" s="22">
        <f t="shared" si="9"/>
        <v>164.78</v>
      </c>
      <c r="CE6" s="22">
        <f t="shared" si="9"/>
        <v>164.55</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56.89</v>
      </c>
      <c r="CM6" s="22">
        <f t="shared" ref="CM6:CU6" si="10">IF(CM7="",NA(),CM7)</f>
        <v>55.98</v>
      </c>
      <c r="CN6" s="22">
        <f t="shared" si="10"/>
        <v>55.28</v>
      </c>
      <c r="CO6" s="22">
        <f t="shared" si="10"/>
        <v>53.78</v>
      </c>
      <c r="CP6" s="22">
        <f t="shared" si="10"/>
        <v>54.19</v>
      </c>
      <c r="CQ6" s="22">
        <f t="shared" si="10"/>
        <v>63.12</v>
      </c>
      <c r="CR6" s="22">
        <f t="shared" si="10"/>
        <v>62.57</v>
      </c>
      <c r="CS6" s="22">
        <f t="shared" si="10"/>
        <v>61.56</v>
      </c>
      <c r="CT6" s="22">
        <f t="shared" si="10"/>
        <v>60.84</v>
      </c>
      <c r="CU6" s="22">
        <f t="shared" si="10"/>
        <v>60.8</v>
      </c>
      <c r="CV6" s="21" t="str">
        <f>IF(CV7="","",IF(CV7="-","【-】","【"&amp;SUBSTITUTE(TEXT(CV7,"#,##0.00"),"-","△")&amp;"】"))</f>
        <v>【60.21】</v>
      </c>
      <c r="CW6" s="22">
        <f>IF(CW7="",NA(),CW7)</f>
        <v>92.98</v>
      </c>
      <c r="CX6" s="22">
        <f t="shared" ref="CX6:DF6" si="11">IF(CX7="",NA(),CX7)</f>
        <v>93.61</v>
      </c>
      <c r="CY6" s="22">
        <f t="shared" si="11"/>
        <v>93.48</v>
      </c>
      <c r="CZ6" s="22">
        <f t="shared" si="11"/>
        <v>94.25</v>
      </c>
      <c r="DA6" s="22">
        <f t="shared" si="11"/>
        <v>93.49</v>
      </c>
      <c r="DB6" s="22">
        <f t="shared" si="11"/>
        <v>90.09</v>
      </c>
      <c r="DC6" s="22">
        <f t="shared" si="11"/>
        <v>90.21</v>
      </c>
      <c r="DD6" s="22">
        <f t="shared" si="11"/>
        <v>90.11</v>
      </c>
      <c r="DE6" s="22">
        <f t="shared" si="11"/>
        <v>89.73</v>
      </c>
      <c r="DF6" s="22">
        <f t="shared" si="11"/>
        <v>89.86</v>
      </c>
      <c r="DG6" s="21" t="str">
        <f>IF(DG7="","",IF(DG7="-","【-】","【"&amp;SUBSTITUTE(TEXT(DG7,"#,##0.00"),"-","△")&amp;"】"))</f>
        <v>【89.21】</v>
      </c>
      <c r="DH6" s="22">
        <f>IF(DH7="",NA(),DH7)</f>
        <v>45.34</v>
      </c>
      <c r="DI6" s="22">
        <f t="shared" ref="DI6:DQ6" si="12">IF(DI7="",NA(),DI7)</f>
        <v>45.54</v>
      </c>
      <c r="DJ6" s="22">
        <f t="shared" si="12"/>
        <v>45.87</v>
      </c>
      <c r="DK6" s="22">
        <f t="shared" si="12"/>
        <v>46.29</v>
      </c>
      <c r="DL6" s="22">
        <f t="shared" si="12"/>
        <v>46.39</v>
      </c>
      <c r="DM6" s="22">
        <f t="shared" si="12"/>
        <v>50.31</v>
      </c>
      <c r="DN6" s="22">
        <f t="shared" si="12"/>
        <v>50.74</v>
      </c>
      <c r="DO6" s="22">
        <f t="shared" si="12"/>
        <v>51.49</v>
      </c>
      <c r="DP6" s="22">
        <f t="shared" si="12"/>
        <v>51.94</v>
      </c>
      <c r="DQ6" s="22">
        <f t="shared" si="12"/>
        <v>52.46</v>
      </c>
      <c r="DR6" s="21" t="str">
        <f>IF(DR7="","",IF(DR7="-","【-】","【"&amp;SUBSTITUTE(TEXT(DR7,"#,##0.00"),"-","△")&amp;"】"))</f>
        <v>【52.41】</v>
      </c>
      <c r="DS6" s="22">
        <f>IF(DS7="",NA(),DS7)</f>
        <v>29.68</v>
      </c>
      <c r="DT6" s="22">
        <f t="shared" ref="DT6:EB6" si="13">IF(DT7="",NA(),DT7)</f>
        <v>30.04</v>
      </c>
      <c r="DU6" s="22">
        <f t="shared" si="13"/>
        <v>29.94</v>
      </c>
      <c r="DV6" s="22">
        <f t="shared" si="13"/>
        <v>30.44</v>
      </c>
      <c r="DW6" s="22">
        <f t="shared" si="13"/>
        <v>30.48</v>
      </c>
      <c r="DX6" s="22">
        <f t="shared" si="13"/>
        <v>21.34</v>
      </c>
      <c r="DY6" s="22">
        <f t="shared" si="13"/>
        <v>23.27</v>
      </c>
      <c r="DZ6" s="22">
        <f t="shared" si="13"/>
        <v>25.18</v>
      </c>
      <c r="EA6" s="22">
        <f t="shared" si="13"/>
        <v>26.52</v>
      </c>
      <c r="EB6" s="22">
        <f t="shared" si="13"/>
        <v>28.4</v>
      </c>
      <c r="EC6" s="21" t="str">
        <f>IF(EC7="","",IF(EC7="-","【-】","【"&amp;SUBSTITUTE(TEXT(EC7,"#,##0.00"),"-","△")&amp;"】"))</f>
        <v>【26.78】</v>
      </c>
      <c r="ED6" s="22">
        <f>IF(ED7="",NA(),ED7)</f>
        <v>1.06</v>
      </c>
      <c r="EE6" s="22">
        <f t="shared" ref="EE6:EM6" si="14">IF(EE7="",NA(),EE7)</f>
        <v>1.07</v>
      </c>
      <c r="EF6" s="22">
        <f t="shared" si="14"/>
        <v>1.62</v>
      </c>
      <c r="EG6" s="22">
        <f t="shared" si="14"/>
        <v>1.51</v>
      </c>
      <c r="EH6" s="22">
        <f t="shared" si="14"/>
        <v>1.41</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2">
      <c r="A7" s="15"/>
      <c r="B7" s="24">
        <v>2024</v>
      </c>
      <c r="C7" s="24">
        <v>272124</v>
      </c>
      <c r="D7" s="24">
        <v>46</v>
      </c>
      <c r="E7" s="24">
        <v>1</v>
      </c>
      <c r="F7" s="24">
        <v>0</v>
      </c>
      <c r="G7" s="24">
        <v>1</v>
      </c>
      <c r="H7" s="24" t="s">
        <v>93</v>
      </c>
      <c r="I7" s="24" t="s">
        <v>94</v>
      </c>
      <c r="J7" s="24" t="s">
        <v>95</v>
      </c>
      <c r="K7" s="24" t="s">
        <v>96</v>
      </c>
      <c r="L7" s="24" t="s">
        <v>97</v>
      </c>
      <c r="M7" s="24" t="s">
        <v>98</v>
      </c>
      <c r="N7" s="25" t="s">
        <v>99</v>
      </c>
      <c r="O7" s="25">
        <v>59.4</v>
      </c>
      <c r="P7" s="25">
        <v>99.98</v>
      </c>
      <c r="Q7" s="25">
        <v>2772</v>
      </c>
      <c r="R7" s="25">
        <v>259158</v>
      </c>
      <c r="S7" s="25">
        <v>41.72</v>
      </c>
      <c r="T7" s="25">
        <v>6211.84</v>
      </c>
      <c r="U7" s="25">
        <v>258789</v>
      </c>
      <c r="V7" s="25">
        <v>35.82</v>
      </c>
      <c r="W7" s="25">
        <v>7224.71</v>
      </c>
      <c r="X7" s="25">
        <v>108.42</v>
      </c>
      <c r="Y7" s="25">
        <v>107.42</v>
      </c>
      <c r="Z7" s="25">
        <v>105.69</v>
      </c>
      <c r="AA7" s="25">
        <v>107.23</v>
      </c>
      <c r="AB7" s="25">
        <v>107.76</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260.45</v>
      </c>
      <c r="AU7" s="25">
        <v>216.87</v>
      </c>
      <c r="AV7" s="25">
        <v>212.67</v>
      </c>
      <c r="AW7" s="25">
        <v>185.56</v>
      </c>
      <c r="AX7" s="25">
        <v>158.24</v>
      </c>
      <c r="AY7" s="25">
        <v>306.08</v>
      </c>
      <c r="AZ7" s="25">
        <v>306.14999999999998</v>
      </c>
      <c r="BA7" s="25">
        <v>297.54000000000002</v>
      </c>
      <c r="BB7" s="25">
        <v>289.44</v>
      </c>
      <c r="BC7" s="25">
        <v>282.19</v>
      </c>
      <c r="BD7" s="25">
        <v>239.69</v>
      </c>
      <c r="BE7" s="25">
        <v>267.62</v>
      </c>
      <c r="BF7" s="25">
        <v>250.97</v>
      </c>
      <c r="BG7" s="25">
        <v>273.7</v>
      </c>
      <c r="BH7" s="25">
        <v>263.8</v>
      </c>
      <c r="BI7" s="25">
        <v>272.35000000000002</v>
      </c>
      <c r="BJ7" s="25">
        <v>294.66000000000003</v>
      </c>
      <c r="BK7" s="25">
        <v>285.27</v>
      </c>
      <c r="BL7" s="25">
        <v>294.73</v>
      </c>
      <c r="BM7" s="25">
        <v>301.23</v>
      </c>
      <c r="BN7" s="25">
        <v>300.33</v>
      </c>
      <c r="BO7" s="25">
        <v>264.86</v>
      </c>
      <c r="BP7" s="25">
        <v>94.56</v>
      </c>
      <c r="BQ7" s="25">
        <v>101.89</v>
      </c>
      <c r="BR7" s="25">
        <v>91.96</v>
      </c>
      <c r="BS7" s="25">
        <v>101.3</v>
      </c>
      <c r="BT7" s="25">
        <v>101.63</v>
      </c>
      <c r="BU7" s="25">
        <v>103.75</v>
      </c>
      <c r="BV7" s="25">
        <v>105.3</v>
      </c>
      <c r="BW7" s="25">
        <v>99.41</v>
      </c>
      <c r="BX7" s="25">
        <v>101.11</v>
      </c>
      <c r="BY7" s="25">
        <v>102.03</v>
      </c>
      <c r="BZ7" s="25">
        <v>97.59</v>
      </c>
      <c r="CA7" s="25">
        <v>165.3</v>
      </c>
      <c r="CB7" s="25">
        <v>164.1</v>
      </c>
      <c r="CC7" s="25">
        <v>169.53</v>
      </c>
      <c r="CD7" s="25">
        <v>164.78</v>
      </c>
      <c r="CE7" s="25">
        <v>164.55</v>
      </c>
      <c r="CF7" s="25">
        <v>159.93</v>
      </c>
      <c r="CG7" s="25">
        <v>162.77000000000001</v>
      </c>
      <c r="CH7" s="25">
        <v>170.87</v>
      </c>
      <c r="CI7" s="25">
        <v>171.09</v>
      </c>
      <c r="CJ7" s="25">
        <v>173.56</v>
      </c>
      <c r="CK7" s="25">
        <v>181.66</v>
      </c>
      <c r="CL7" s="25">
        <v>56.89</v>
      </c>
      <c r="CM7" s="25">
        <v>55.98</v>
      </c>
      <c r="CN7" s="25">
        <v>55.28</v>
      </c>
      <c r="CO7" s="25">
        <v>53.78</v>
      </c>
      <c r="CP7" s="25">
        <v>54.19</v>
      </c>
      <c r="CQ7" s="25">
        <v>63.12</v>
      </c>
      <c r="CR7" s="25">
        <v>62.57</v>
      </c>
      <c r="CS7" s="25">
        <v>61.56</v>
      </c>
      <c r="CT7" s="25">
        <v>60.84</v>
      </c>
      <c r="CU7" s="25">
        <v>60.8</v>
      </c>
      <c r="CV7" s="25">
        <v>60.21</v>
      </c>
      <c r="CW7" s="25">
        <v>92.98</v>
      </c>
      <c r="CX7" s="25">
        <v>93.61</v>
      </c>
      <c r="CY7" s="25">
        <v>93.48</v>
      </c>
      <c r="CZ7" s="25">
        <v>94.25</v>
      </c>
      <c r="DA7" s="25">
        <v>93.49</v>
      </c>
      <c r="DB7" s="25">
        <v>90.09</v>
      </c>
      <c r="DC7" s="25">
        <v>90.21</v>
      </c>
      <c r="DD7" s="25">
        <v>90.11</v>
      </c>
      <c r="DE7" s="25">
        <v>89.73</v>
      </c>
      <c r="DF7" s="25">
        <v>89.86</v>
      </c>
      <c r="DG7" s="25">
        <v>89.21</v>
      </c>
      <c r="DH7" s="25">
        <v>45.34</v>
      </c>
      <c r="DI7" s="25">
        <v>45.54</v>
      </c>
      <c r="DJ7" s="25">
        <v>45.87</v>
      </c>
      <c r="DK7" s="25">
        <v>46.29</v>
      </c>
      <c r="DL7" s="25">
        <v>46.39</v>
      </c>
      <c r="DM7" s="25">
        <v>50.31</v>
      </c>
      <c r="DN7" s="25">
        <v>50.74</v>
      </c>
      <c r="DO7" s="25">
        <v>51.49</v>
      </c>
      <c r="DP7" s="25">
        <v>51.94</v>
      </c>
      <c r="DQ7" s="25">
        <v>52.46</v>
      </c>
      <c r="DR7" s="25">
        <v>52.41</v>
      </c>
      <c r="DS7" s="25">
        <v>29.68</v>
      </c>
      <c r="DT7" s="25">
        <v>30.04</v>
      </c>
      <c r="DU7" s="25">
        <v>29.94</v>
      </c>
      <c r="DV7" s="25">
        <v>30.44</v>
      </c>
      <c r="DW7" s="25">
        <v>30.48</v>
      </c>
      <c r="DX7" s="25">
        <v>21.34</v>
      </c>
      <c r="DY7" s="25">
        <v>23.27</v>
      </c>
      <c r="DZ7" s="25">
        <v>25.18</v>
      </c>
      <c r="EA7" s="25">
        <v>26.52</v>
      </c>
      <c r="EB7" s="25">
        <v>28.4</v>
      </c>
      <c r="EC7" s="25">
        <v>26.78</v>
      </c>
      <c r="ED7" s="25">
        <v>1.06</v>
      </c>
      <c r="EE7" s="25">
        <v>1.07</v>
      </c>
      <c r="EF7" s="25">
        <v>1.62</v>
      </c>
      <c r="EG7" s="25">
        <v>1.51</v>
      </c>
      <c r="EH7" s="25">
        <v>1.41</v>
      </c>
      <c r="EI7" s="25">
        <v>0.69</v>
      </c>
      <c r="EJ7" s="25">
        <v>0.69</v>
      </c>
      <c r="EK7" s="25">
        <v>0.67</v>
      </c>
      <c r="EL7" s="25">
        <v>0.61</v>
      </c>
      <c r="EM7" s="25">
        <v>0.57999999999999996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cp:lastPrinted>2026-01-20T00:22:28Z</cp:lastPrinted>
  <dcterms:created xsi:type="dcterms:W3CDTF">2025-12-12T09:19:39Z</dcterms:created>
  <dcterms:modified xsi:type="dcterms:W3CDTF">2026-02-19T02:43:24Z</dcterms:modified>
  <cp:category/>
</cp:coreProperties>
</file>