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3_団体回答\12 茨木市○修正依頼中\◎最終\"/>
    </mc:Choice>
  </mc:AlternateContent>
  <xr:revisionPtr revIDLastSave="0" documentId="13_ncr:1_{6E503AB0-0F86-4AAC-B7B4-BCE894044DD3}" xr6:coauthVersionLast="47" xr6:coauthVersionMax="47" xr10:uidLastSave="{00000000-0000-0000-0000-000000000000}"/>
  <workbookProtection workbookAlgorithmName="SHA-512" workbookHashValue="bJ6noYV3py1vN5lsAhXzdUa6grR1PHx78tWqCpW/1K9gKrQ+cludR5WP90iK9mlmJqiT4mYwQHT+0YrqV51RQg==" workbookSaltValue="QqPchaTVaOfEMu76xzt0zA=="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G85" i="4"/>
  <c r="BB10" i="4"/>
  <c r="AT10" i="4"/>
  <c r="P10" i="4"/>
  <c r="B6"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<sst xmlns="http://schemas.openxmlformats.org/spreadsheetml/2006/main" count="236" uniqueCount="115">
  <si>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</si>
  <si>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</si>
  <si>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</si>
  <si>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</si>
  <si>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</si>
  <si>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</si>
  <si>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</si>
  <si>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</si>
  <si>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</si>
  <si>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</si>
  <si>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</si>
  <si>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</si>
  <si>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</si>
  <si>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</si>
  <si>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</si>
  <si>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</si>
  <si>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</si>
  <si>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</si>
  <si>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</si>
  <si>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</si>
  <si>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</si>
  <si>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</si>
  <si>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</si>
  <si>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</si>
  <si>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</si>
  <si>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</si>
  <si>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</si>
  <si>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</si>
  <si>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</si>
  <si>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</si>
  <si>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</si>
  <si>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</si>
  <si>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</si>
  <si>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</si>
  <si>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</si>
  <si>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</si>
  <si>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</si>
  <si>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</si>
  <si>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</si>
  <si>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</si>
  <si>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</si>
  <si>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</si>
  <si>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</si>
  <si>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</si>
  <si>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</si>
  <si>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</si>
  <si>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</si>
  <si>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</si>
  <si>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</si>
  <si>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</si>
  <si>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</si>
  <si>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</si>
  <si>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</si>
  <si>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</si>
  <si>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</si>
  <si>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</si>
  <si>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</si>
  <si>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</si>
  <si>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</si>
  <si>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</si>
  <si>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</si>
  <si>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</si>
  <si>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</si>
  <si>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</si>
  <si>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</si>
  <si>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</si>
  <si>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</si>
  <si>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</si>
  <si>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</si>
  <si>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</si>
  <si>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</si>
  <si>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</si>
  <si>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</si>
  <si>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</si>
  <si>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</si>
  <si>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</si>
  <si>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</si>
  <si>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</si>
  <si>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</si>
  <si>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</si>
  <si>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</si>
  <si>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</si>
  <si>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</si>
  <si>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</si>
  <si>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</si>
  <si>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</si>
  <si>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</si>
  <si>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</si>
  <si>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</si>
  <si>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</si>
  <si>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</si>
  <si>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</si>
  <si>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</si>
  <si>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</si>
  <si>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</si>
  <si>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茨木市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</si>
  <si>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</si>
  <si>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</si>
  <si>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</si>
  <si>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</si>
  <si>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</si>
  <si>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</si>
  <si>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</si>
  <si>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</si>
  <si>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</si>
  <si>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</si>
  <si>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</si>
  <si>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</si>
  <si>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</si>
  <si>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</si>
  <si>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</si>
  <si>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</si>
  <si>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平成16年に事業を開始したことから、令和６年度に更新対象となる管渠はない。従って、①有形固定資産減価償却率は上昇しているが、法定耐用年数を経過した管渠がないため、類似団体平均値と比較してやや低い水準であり、②管渠老朽化率や③管渠改善率はない状況である。</t>
    <rPh sb="7" eb="9">
      <t>ジギョウ</t>
    </rPh>
    <rPh sb="10" eb="12">
      <t>カイシ</t>
    </rPh>
    <rPh sb="19" eb="21">
      <t>レイワ</t>
    </rPh>
    <rPh sb="22" eb="24">
      <t>ネンド</t>
    </rPh>
    <rPh sb="25" eb="29">
      <t>コウシンタイショウ</t>
    </rPh>
    <rPh sb="32" eb="34">
      <t>カンキョ</t>
    </rPh>
    <rPh sb="38" eb="39">
      <t>シタガ</t>
    </rPh>
    <rPh sb="55" eb="57">
      <t>ジョウショウ</t>
    </rPh>
    <rPh sb="63" eb="69">
      <t>ホウテイタイヨウネンスウ</t>
    </rPh>
    <rPh sb="70" eb="72">
      <t>ケイカ</t>
    </rPh>
    <rPh sb="74" eb="76">
      <t>カンキョ</t>
    </rPh>
    <rPh sb="121" eb="123">
      <t>ジョウキョウ</t>
    </rPh>
    <phoneticPr fontId="4"/>
  </si>
  <si>
    <t>　効率的な事業運営の観点では、類似団体平均値と比較すると、①経常収支比率はやや低い傾向にある。これは、公共下水道事業と一体的に経営しているため一つの事業会計となっており全体収支では黒字であるが、特定環境保全公共下水道のみでは収支が赤字となり、資金不足が生じるためである。⑧水洗化率は新たに公共下水道へ接続する世帯が少なかったため令和２年度から横ばいであるが、類似団体平均値が令和3年度以降上昇したため、平均値よりやや低い水準となっている。また⑥汚水処理原価は令和４年度以降横ばいであるが、これは令和４年度以降資産減耗費が発生していないことにより汚水処理費が減少したためである。
　経営の健全性の観点では、②累積欠損金比率は高い水準、③流動比率は低い水準にある。これは、公共下水道事業と一体的に経営しているため一つの事業会計となっており全体収支では黒字であるが、特定環境保全公共下水道のみでは収支が赤字となり、資金不足が生じるためである。⑤経費回収率が令和４年度から上昇しているのは、新規開発により下水道使用料が増加したためである。
　他に、④企業債残高対事業規模比率については、投資規模が使用料水準と比較して過大であることから、類似団体平均値と比較して高い水準である。
　⑦施設利用率については、汚水処理施設を保有していないため、該当数値はない。</t>
    <rPh sb="10" eb="12">
      <t>カンテン</t>
    </rPh>
    <rPh sb="141" eb="142">
      <t>アラ</t>
    </rPh>
    <rPh sb="144" eb="146">
      <t>コウキョウ</t>
    </rPh>
    <rPh sb="150" eb="152">
      <t>セツゾク</t>
    </rPh>
    <rPh sb="154" eb="156">
      <t>セタイ</t>
    </rPh>
    <rPh sb="157" eb="158">
      <t>スク</t>
    </rPh>
    <rPh sb="164" eb="166">
      <t>レイワ</t>
    </rPh>
    <rPh sb="167" eb="169">
      <t>ネンド</t>
    </rPh>
    <rPh sb="192" eb="194">
      <t>イコウ</t>
    </rPh>
    <rPh sb="234" eb="236">
      <t>イコウ</t>
    </rPh>
    <rPh sb="236" eb="237">
      <t>ヨコ</t>
    </rPh>
    <rPh sb="247" eb="249">
      <t>レイワ</t>
    </rPh>
    <rPh sb="250" eb="252">
      <t>ネンド</t>
    </rPh>
    <rPh sb="252" eb="254">
      <t>イコウ</t>
    </rPh>
    <rPh sb="260" eb="262">
      <t>ハッセイ</t>
    </rPh>
    <rPh sb="303" eb="305">
      <t>ルイセキ</t>
    </rPh>
    <rPh sb="305" eb="310">
      <t>ケッソンキンヒリツ</t>
    </rPh>
    <rPh sb="311" eb="312">
      <t>タカ</t>
    </rPh>
    <rPh sb="313" eb="315">
      <t>スイジュン</t>
    </rPh>
    <rPh sb="342" eb="344">
      <t>イッタイ</t>
    </rPh>
    <rPh sb="344" eb="345">
      <t>テキ</t>
    </rPh>
    <rPh sb="346" eb="348">
      <t>ケイエイ</t>
    </rPh>
    <rPh sb="367" eb="369">
      <t>ゼンタイ</t>
    </rPh>
    <rPh sb="369" eb="371">
      <t>シュウシ</t>
    </rPh>
    <rPh sb="373" eb="375">
      <t>クロジ</t>
    </rPh>
    <rPh sb="395" eb="397">
      <t>シュウシ</t>
    </rPh>
    <rPh sb="398" eb="400">
      <t>アカジ</t>
    </rPh>
    <rPh sb="404" eb="406">
      <t>シキン</t>
    </rPh>
    <rPh sb="409" eb="410">
      <t>ショウ</t>
    </rPh>
    <rPh sb="425" eb="427">
      <t>レイワ</t>
    </rPh>
    <rPh sb="428" eb="430">
      <t>ネンド</t>
    </rPh>
    <rPh sb="441" eb="443">
      <t>シンキ</t>
    </rPh>
    <rPh sb="443" eb="445">
      <t>カイハツ</t>
    </rPh>
    <rPh sb="448" eb="454">
      <t>ゲスイドウシヨウリョウ</t>
    </rPh>
    <rPh sb="455" eb="457">
      <t>ゾウカ</t>
    </rPh>
    <phoneticPr fontId="4"/>
  </si>
  <si>
    <t>　今後とも、茨木市下水道ストックマネジメント計画に基づき、計画的な管渠の改築更新等を進め、水質保全に努めるとともに、茨木市下水道等事業経営戦略を基に、公共下水道事業と一体として永続的な事業運営を図り、経営の健全性・効率性を確保していくことが重要である。</t>
    <rPh sb="1" eb="3">
      <t>コンゴ</t>
    </rPh>
    <rPh sb="6" eb="9">
      <t>イバラキシ</t>
    </rPh>
    <rPh sb="9" eb="12">
      <t>ゲスイドウ</t>
    </rPh>
    <rPh sb="22" eb="24">
      <t>ケイカク</t>
    </rPh>
    <rPh sb="25" eb="26">
      <t>モト</t>
    </rPh>
    <rPh sb="29" eb="32">
      <t>ケイカクテキ</t>
    </rPh>
    <rPh sb="33" eb="35">
      <t>カンキョ</t>
    </rPh>
    <rPh sb="36" eb="38">
      <t>カイチク</t>
    </rPh>
    <rPh sb="38" eb="40">
      <t>コウシン</t>
    </rPh>
    <rPh sb="40" eb="41">
      <t>トウ</t>
    </rPh>
    <rPh sb="42" eb="43">
      <t>スス</t>
    </rPh>
    <rPh sb="45" eb="47">
      <t>スイシツ</t>
    </rPh>
    <rPh sb="47" eb="49">
      <t>ホゼン</t>
    </rPh>
    <rPh sb="50" eb="51">
      <t>ツト</t>
    </rPh>
    <rPh sb="58" eb="61">
      <t>イバラキシ</t>
    </rPh>
    <rPh sb="61" eb="64">
      <t>ゲスイドウ</t>
    </rPh>
    <rPh sb="64" eb="65">
      <t>トウ</t>
    </rPh>
    <rPh sb="65" eb="67">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</si>
</sst>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CE3-472D-AC40-9C8CCAA8621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0.02</c:v>
                </c:pt>
                <c:pt idx="1">
                  <c:v>0</c:v>
                </c:pt>
                <c:pt idx="2" formatCode="#,##0.00;&quot;△&quot;#,##0.00;&quot;-&quot;">
                  <c:v>0.08</c:v>
                </c:pt>
                <c:pt idx="3" formatCode="#,##0.00;&quot;△&quot;#,##0.00;&quot;-&quot;">
                  <c:v>0.06</c:v>
                </c:pt>
                <c:pt idx="4" formatCode="#,##0.00;&quot;△&quot;#,##0.00;&quot;-&quot;">
                  <c:v>0.05</c:v>
                </c:pt>
              </c:numCache>
            </c:numRef>
          </c:val>
          <c:smooth val="0"/>
          <c:extLst>
            <c:ext xmlns:c16="http://schemas.microsoft.com/office/drawing/2014/chart" uri="{C3380CC4-5D6E-409C-BE32-E72D297353CC}">
              <c16:uniqueId val="{00000001-DCE3-472D-AC40-9C8CCAA8621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58A-4EAF-98CE-FED77E7CC53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36.71</c:v>
                </c:pt>
                <c:pt idx="1">
                  <c:v>33.799999999999997</c:v>
                </c:pt>
                <c:pt idx="2">
                  <c:v>41.06</c:v>
                </c:pt>
                <c:pt idx="3">
                  <c:v>42.09</c:v>
                </c:pt>
                <c:pt idx="4">
                  <c:v>42.15</c:v>
                </c:pt>
              </c:numCache>
            </c:numRef>
          </c:val>
          <c:smooth val="0"/>
          <c:extLst>
            <c:ext xmlns:c16="http://schemas.microsoft.com/office/drawing/2014/chart" uri="{C3380CC4-5D6E-409C-BE32-E72D297353CC}">
              <c16:uniqueId val="{00000001-E58A-4EAF-98CE-FED77E7CC53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80.760000000000005</c:v>
                </c:pt>
                <c:pt idx="1">
                  <c:v>81.44</c:v>
                </c:pt>
                <c:pt idx="2">
                  <c:v>82.7</c:v>
                </c:pt>
                <c:pt idx="3">
                  <c:v>83.49</c:v>
                </c:pt>
                <c:pt idx="4">
                  <c:v>83.68</c:v>
                </c:pt>
              </c:numCache>
            </c:numRef>
          </c:val>
          <c:extLst>
            <c:ext xmlns:c16="http://schemas.microsoft.com/office/drawing/2014/chart" uri="{C3380CC4-5D6E-409C-BE32-E72D297353CC}">
              <c16:uniqueId val="{00000000-5AFA-46BA-824F-1F22BA6B533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70.05</c:v>
                </c:pt>
                <c:pt idx="1">
                  <c:v>67.09</c:v>
                </c:pt>
                <c:pt idx="2">
                  <c:v>84.34</c:v>
                </c:pt>
                <c:pt idx="3">
                  <c:v>84.73</c:v>
                </c:pt>
                <c:pt idx="4">
                  <c:v>84.21</c:v>
                </c:pt>
              </c:numCache>
            </c:numRef>
          </c:val>
          <c:smooth val="0"/>
          <c:extLst>
            <c:ext xmlns:c16="http://schemas.microsoft.com/office/drawing/2014/chart" uri="{C3380CC4-5D6E-409C-BE32-E72D297353CC}">
              <c16:uniqueId val="{00000001-5AFA-46BA-824F-1F22BA6B533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90.65</c:v>
                </c:pt>
                <c:pt idx="1">
                  <c:v>90.25</c:v>
                </c:pt>
                <c:pt idx="2">
                  <c:v>97.55</c:v>
                </c:pt>
                <c:pt idx="3">
                  <c:v>98.23</c:v>
                </c:pt>
                <c:pt idx="4">
                  <c:v>100.73</c:v>
                </c:pt>
              </c:numCache>
            </c:numRef>
          </c:val>
          <c:extLst>
            <c:ext xmlns:c16="http://schemas.microsoft.com/office/drawing/2014/chart" uri="{C3380CC4-5D6E-409C-BE32-E72D297353CC}">
              <c16:uniqueId val="{00000000-D9E4-4C8A-AF8E-1A58FFFF12F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100.3</c:v>
                </c:pt>
                <c:pt idx="1">
                  <c:v>99.59</c:v>
                </c:pt>
                <c:pt idx="2">
                  <c:v>106.44</c:v>
                </c:pt>
                <c:pt idx="3">
                  <c:v>107.11</c:v>
                </c:pt>
                <c:pt idx="4">
                  <c:v>106.38</c:v>
                </c:pt>
              </c:numCache>
            </c:numRef>
          </c:val>
          <c:smooth val="0"/>
          <c:extLst>
            <c:ext xmlns:c16="http://schemas.microsoft.com/office/drawing/2014/chart" uri="{C3380CC4-5D6E-409C-BE32-E72D297353CC}">
              <c16:uniqueId val="{00000001-D9E4-4C8A-AF8E-1A58FFFF12F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18.7</c:v>
                </c:pt>
                <c:pt idx="1">
                  <c:v>20.67</c:v>
                </c:pt>
                <c:pt idx="2">
                  <c:v>22.66</c:v>
                </c:pt>
                <c:pt idx="3">
                  <c:v>24.64</c:v>
                </c:pt>
                <c:pt idx="4">
                  <c:v>26.63</c:v>
                </c:pt>
              </c:numCache>
            </c:numRef>
          </c:val>
          <c:extLst>
            <c:ext xmlns:c16="http://schemas.microsoft.com/office/drawing/2014/chart" uri="{C3380CC4-5D6E-409C-BE32-E72D297353CC}">
              <c16:uniqueId val="{00000000-B6AE-4766-8EE3-AE29943574B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15.82</c:v>
                </c:pt>
                <c:pt idx="1">
                  <c:v>18.97</c:v>
                </c:pt>
                <c:pt idx="2">
                  <c:v>24.8</c:v>
                </c:pt>
                <c:pt idx="3">
                  <c:v>26.77</c:v>
                </c:pt>
                <c:pt idx="4">
                  <c:v>27.46</c:v>
                </c:pt>
              </c:numCache>
            </c:numRef>
          </c:val>
          <c:smooth val="0"/>
          <c:extLst>
            <c:ext xmlns:c16="http://schemas.microsoft.com/office/drawing/2014/chart" uri="{C3380CC4-5D6E-409C-BE32-E72D297353CC}">
              <c16:uniqueId val="{00000001-B6AE-4766-8EE3-AE29943574B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5C1-423E-83D4-3BFACD28857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0.02</c:v>
                </c:pt>
                <c:pt idx="3" formatCode="#,##0.00;&quot;△&quot;#,##0.00;&quot;-&quot;">
                  <c:v>7.0000000000000007E-2</c:v>
                </c:pt>
                <c:pt idx="4" formatCode="#,##0.00;&quot;△&quot;#,##0.00;&quot;-&quot;">
                  <c:v>0.02</c:v>
                </c:pt>
              </c:numCache>
            </c:numRef>
          </c:val>
          <c:smooth val="0"/>
          <c:extLst>
            <c:ext xmlns:c16="http://schemas.microsoft.com/office/drawing/2014/chart" uri="{C3380CC4-5D6E-409C-BE32-E72D297353CC}">
              <c16:uniqueId val="{00000001-A5C1-423E-83D4-3BFACD28857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3829</c:v>
                </c:pt>
                <c:pt idx="1">
                  <c:v>3810.82</c:v>
                </c:pt>
                <c:pt idx="2">
                  <c:v>3115.31</c:v>
                </c:pt>
                <c:pt idx="3">
                  <c:v>2980.9</c:v>
                </c:pt>
                <c:pt idx="4">
                  <c:v>2833.24</c:v>
                </c:pt>
              </c:numCache>
            </c:numRef>
          </c:val>
          <c:extLst>
            <c:ext xmlns:c16="http://schemas.microsoft.com/office/drawing/2014/chart" uri="{C3380CC4-5D6E-409C-BE32-E72D297353CC}">
              <c16:uniqueId val="{00000000-B530-4508-9124-EF3B73488B5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254.91</c:v>
                </c:pt>
                <c:pt idx="1">
                  <c:v>366.52</c:v>
                </c:pt>
                <c:pt idx="2">
                  <c:v>72.86</c:v>
                </c:pt>
                <c:pt idx="3">
                  <c:v>69.540000000000006</c:v>
                </c:pt>
                <c:pt idx="4">
                  <c:v>70.63</c:v>
                </c:pt>
              </c:numCache>
            </c:numRef>
          </c:val>
          <c:smooth val="0"/>
          <c:extLst>
            <c:ext xmlns:c16="http://schemas.microsoft.com/office/drawing/2014/chart" uri="{C3380CC4-5D6E-409C-BE32-E72D297353CC}">
              <c16:uniqueId val="{00000001-B530-4508-9124-EF3B73488B5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-68.87</c:v>
                </c:pt>
                <c:pt idx="1">
                  <c:v>-137.26</c:v>
                </c:pt>
                <c:pt idx="2">
                  <c:v>-201.6</c:v>
                </c:pt>
                <c:pt idx="3">
                  <c:v>-264.43</c:v>
                </c:pt>
                <c:pt idx="4">
                  <c:v>-323.48</c:v>
                </c:pt>
              </c:numCache>
            </c:numRef>
          </c:val>
          <c:extLst>
            <c:ext xmlns:c16="http://schemas.microsoft.com/office/drawing/2014/chart" uri="{C3380CC4-5D6E-409C-BE32-E72D297353CC}">
              <c16:uniqueId val="{00000000-D0E3-4902-ACCC-011D25F0309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64.17</c:v>
                </c:pt>
                <c:pt idx="1">
                  <c:v>89.11</c:v>
                </c:pt>
                <c:pt idx="2">
                  <c:v>45.42</c:v>
                </c:pt>
                <c:pt idx="3">
                  <c:v>50.63</c:v>
                </c:pt>
                <c:pt idx="4">
                  <c:v>53.28</c:v>
                </c:pt>
              </c:numCache>
            </c:numRef>
          </c:val>
          <c:smooth val="0"/>
          <c:extLst>
            <c:ext xmlns:c16="http://schemas.microsoft.com/office/drawing/2014/chart" uri="{C3380CC4-5D6E-409C-BE32-E72D297353CC}">
              <c16:uniqueId val="{00000001-D0E3-4902-ACCC-011D25F0309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3292.4</c:v>
                </c:pt>
                <c:pt idx="1">
                  <c:v>3093.45</c:v>
                </c:pt>
                <c:pt idx="2">
                  <c:v>2403.8200000000002</c:v>
                </c:pt>
                <c:pt idx="3">
                  <c:v>2181.06</c:v>
                </c:pt>
                <c:pt idx="4">
                  <c:v>1964.61</c:v>
                </c:pt>
              </c:numCache>
            </c:numRef>
          </c:val>
          <c:extLst>
            <c:ext xmlns:c16="http://schemas.microsoft.com/office/drawing/2014/chart" uri="{C3380CC4-5D6E-409C-BE32-E72D297353CC}">
              <c16:uniqueId val="{00000000-15F4-4500-8D4D-5FE3387E2F5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1209.45</c:v>
                </c:pt>
                <c:pt idx="1">
                  <c:v>1042.6400000000001</c:v>
                </c:pt>
                <c:pt idx="2">
                  <c:v>1195.47</c:v>
                </c:pt>
                <c:pt idx="3">
                  <c:v>1168.69</c:v>
                </c:pt>
                <c:pt idx="4">
                  <c:v>1142.44</c:v>
                </c:pt>
              </c:numCache>
            </c:numRef>
          </c:val>
          <c:smooth val="0"/>
          <c:extLst>
            <c:ext xmlns:c16="http://schemas.microsoft.com/office/drawing/2014/chart" uri="{C3380CC4-5D6E-409C-BE32-E72D297353CC}">
              <c16:uniqueId val="{00000001-15F4-4500-8D4D-5FE3387E2F5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66.069999999999993</c:v>
                </c:pt>
                <c:pt idx="1">
                  <c:v>65.209999999999994</c:v>
                </c:pt>
                <c:pt idx="2">
                  <c:v>91.05</c:v>
                </c:pt>
                <c:pt idx="3">
                  <c:v>93.35</c:v>
                </c:pt>
                <c:pt idx="4">
                  <c:v>102.27</c:v>
                </c:pt>
              </c:numCache>
            </c:numRef>
          </c:val>
          <c:extLst>
            <c:ext xmlns:c16="http://schemas.microsoft.com/office/drawing/2014/chart" uri="{C3380CC4-5D6E-409C-BE32-E72D297353CC}">
              <c16:uniqueId val="{00000000-C1B6-4CD6-A6F4-CFDEED3E383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55.93</c:v>
                </c:pt>
                <c:pt idx="1">
                  <c:v>55.76</c:v>
                </c:pt>
                <c:pt idx="2">
                  <c:v>69.430000000000007</c:v>
                </c:pt>
                <c:pt idx="3">
                  <c:v>70.709999999999994</c:v>
                </c:pt>
                <c:pt idx="4">
                  <c:v>66.63</c:v>
                </c:pt>
              </c:numCache>
            </c:numRef>
          </c:val>
          <c:smooth val="0"/>
          <c:extLst>
            <c:ext xmlns:c16="http://schemas.microsoft.com/office/drawing/2014/chart" uri="{C3380CC4-5D6E-409C-BE32-E72D297353CC}">
              <c16:uniqueId val="{00000001-C1B6-4CD6-A6F4-CFDEED3E383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207.55</c:v>
                </c:pt>
                <c:pt idx="1">
                  <c:v>218.26</c:v>
                </c:pt>
                <c:pt idx="2">
                  <c:v>166.77</c:v>
                </c:pt>
                <c:pt idx="3">
                  <c:v>165.05</c:v>
                </c:pt>
                <c:pt idx="4">
                  <c:v>152.76</c:v>
                </c:pt>
              </c:numCache>
            </c:numRef>
          </c:val>
          <c:extLst>
            <c:ext xmlns:c16="http://schemas.microsoft.com/office/drawing/2014/chart" uri="{C3380CC4-5D6E-409C-BE32-E72D297353CC}">
              <c16:uniqueId val="{00000000-7F95-41A3-B008-456B16FB523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296.14999999999998</c:v>
                </c:pt>
                <c:pt idx="2">
                  <c:v>239.46</c:v>
                </c:pt>
                <c:pt idx="3">
                  <c:v>233.15</c:v>
                </c:pt>
                <c:pt idx="4">
                  <c:v>252.17</c:v>
                </c:pt>
              </c:numCache>
            </c:numRef>
          </c:val>
          <c:smooth val="0"/>
          <c:extLst>
            <c:ext xmlns:c16="http://schemas.microsoft.com/office/drawing/2014/chart" uri="{C3380CC4-5D6E-409C-BE32-E72D297353CC}">
              <c16:uniqueId val="{00000001-7F95-41A3-B008-456B16FB523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5546875" defaultRowHeight="13.2" x14ac:dyDescent="0.2"/>
  <cols>
    <col min="1" max="1" width="2.554687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大阪府　茨木市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286042</v>
      </c>
      <c r="AM8" s="41"/>
      <c r="AN8" s="41"/>
      <c r="AO8" s="41"/>
      <c r="AP8" s="41"/>
      <c r="AQ8" s="41"/>
      <c r="AR8" s="41"/>
      <c r="AS8" s="41"/>
      <c r="AT8" s="34">
        <f>データ!T6</f>
        <v>76.489999999999995</v>
      </c>
      <c r="AU8" s="34"/>
      <c r="AV8" s="34"/>
      <c r="AW8" s="34"/>
      <c r="AX8" s="34"/>
      <c r="AY8" s="34"/>
      <c r="AZ8" s="34"/>
      <c r="BA8" s="34"/>
      <c r="BB8" s="34">
        <f>データ!U6</f>
        <v>3739.6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38.85</v>
      </c>
      <c r="J10" s="34"/>
      <c r="K10" s="34"/>
      <c r="L10" s="34"/>
      <c r="M10" s="34"/>
      <c r="N10" s="34"/>
      <c r="O10" s="34"/>
      <c r="P10" s="34">
        <f>データ!P6</f>
        <v>0.19</v>
      </c>
      <c r="Q10" s="34"/>
      <c r="R10" s="34"/>
      <c r="S10" s="34"/>
      <c r="T10" s="34"/>
      <c r="U10" s="34"/>
      <c r="V10" s="34"/>
      <c r="W10" s="34">
        <f>データ!Q6</f>
        <v>100</v>
      </c>
      <c r="X10" s="34"/>
      <c r="Y10" s="34"/>
      <c r="Z10" s="34"/>
      <c r="AA10" s="34"/>
      <c r="AB10" s="34"/>
      <c r="AC10" s="34"/>
      <c r="AD10" s="41">
        <f>データ!R6</f>
        <v>2035</v>
      </c>
      <c r="AE10" s="41"/>
      <c r="AF10" s="41"/>
      <c r="AG10" s="41"/>
      <c r="AH10" s="41"/>
      <c r="AI10" s="41"/>
      <c r="AJ10" s="41"/>
      <c r="AK10" s="2"/>
      <c r="AL10" s="41">
        <f>データ!V6</f>
        <v>533</v>
      </c>
      <c r="AM10" s="41"/>
      <c r="AN10" s="41"/>
      <c r="AO10" s="41"/>
      <c r="AP10" s="41"/>
      <c r="AQ10" s="41"/>
      <c r="AR10" s="41"/>
      <c r="AS10" s="41"/>
      <c r="AT10" s="34">
        <f>データ!W6</f>
        <v>0.26</v>
      </c>
      <c r="AU10" s="34"/>
      <c r="AV10" s="34"/>
      <c r="AW10" s="34"/>
      <c r="AX10" s="34"/>
      <c r="AY10" s="34"/>
      <c r="AZ10" s="34"/>
      <c r="BA10" s="34"/>
      <c r="BB10" s="34">
        <f>データ!X6</f>
        <v>2050</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UrzNCEnymrGSBp1EbsC83CLeHfCnYRrmh3Ecf+pvDJmKEWaTi99TTarhMQO3up4iz006dr5GYwGdeiO2CosnVQ==" saltValue="ExImMHohyaMwZaWMuqsi9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272116</v>
      </c>
      <c r="D6" s="19">
        <f t="shared" si="3"/>
        <v>46</v>
      </c>
      <c r="E6" s="19">
        <f t="shared" si="3"/>
        <v>17</v>
      </c>
      <c r="F6" s="19">
        <f t="shared" si="3"/>
        <v>4</v>
      </c>
      <c r="G6" s="19">
        <f t="shared" si="3"/>
        <v>0</v>
      </c>
      <c r="H6" s="19" t="str">
        <f t="shared" si="3"/>
        <v>大阪府　茨木市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38.85</v>
      </c>
      <c r="P6" s="20">
        <f t="shared" si="3"/>
        <v>0.19</v>
      </c>
      <c r="Q6" s="20">
        <f t="shared" si="3"/>
        <v>100</v>
      </c>
      <c r="R6" s="20">
        <f t="shared" si="3"/>
        <v>2035</v>
      </c>
      <c r="S6" s="20">
        <f t="shared" si="3"/>
        <v>286042</v>
      </c>
      <c r="T6" s="20">
        <f t="shared" si="3"/>
        <v>76.489999999999995</v>
      </c>
      <c r="U6" s="20">
        <f t="shared" si="3"/>
        <v>3739.6</v>
      </c>
      <c r="V6" s="20">
        <f t="shared" si="3"/>
        <v>533</v>
      </c>
      <c r="W6" s="20">
        <f t="shared" si="3"/>
        <v>0.26</v>
      </c>
      <c r="X6" s="20">
        <f t="shared" si="3"/>
        <v>2050</v>
      </c>
      <c r="Y6" s="21">
        <f>IF(Y7="",NA(),Y7)</f>
        <v>90.65</v>
      </c>
      <c r="Z6" s="21">
        <f t="shared" ref="Z6:AH6" si="4">IF(Z7="",NA(),Z7)</f>
        <v>90.25</v>
      </c>
      <c r="AA6" s="21">
        <f t="shared" si="4"/>
        <v>97.55</v>
      </c>
      <c r="AB6" s="21">
        <f t="shared" si="4"/>
        <v>98.23</v>
      </c>
      <c r="AC6" s="21">
        <f t="shared" si="4"/>
        <v>100.73</v>
      </c>
      <c r="AD6" s="21">
        <f t="shared" si="4"/>
        <v>100.3</v>
      </c>
      <c r="AE6" s="21">
        <f t="shared" si="4"/>
        <v>99.59</v>
      </c>
      <c r="AF6" s="21">
        <f t="shared" si="4"/>
        <v>106.44</v>
      </c>
      <c r="AG6" s="21">
        <f t="shared" si="4"/>
        <v>107.11</v>
      </c>
      <c r="AH6" s="21">
        <f t="shared" si="4"/>
        <v>106.38</v>
      </c>
      <c r="AI6" s="20" t="str">
        <f>IF(AI7="","",IF(AI7="-","【-】","【"&amp;SUBSTITUTE(TEXT(AI7,"#,##0.00"),"-","△")&amp;"】"))</f>
        <v>【105.07】</v>
      </c>
      <c r="AJ6" s="21">
        <f>IF(AJ7="",NA(),AJ7)</f>
        <v>3829</v>
      </c>
      <c r="AK6" s="21">
        <f t="shared" ref="AK6:AS6" si="5">IF(AK7="",NA(),AK7)</f>
        <v>3810.82</v>
      </c>
      <c r="AL6" s="21">
        <f t="shared" si="5"/>
        <v>3115.31</v>
      </c>
      <c r="AM6" s="21">
        <f t="shared" si="5"/>
        <v>2980.9</v>
      </c>
      <c r="AN6" s="21">
        <f t="shared" si="5"/>
        <v>2833.24</v>
      </c>
      <c r="AO6" s="21">
        <f t="shared" si="5"/>
        <v>254.91</v>
      </c>
      <c r="AP6" s="21">
        <f t="shared" si="5"/>
        <v>366.52</v>
      </c>
      <c r="AQ6" s="21">
        <f t="shared" si="5"/>
        <v>72.86</v>
      </c>
      <c r="AR6" s="21">
        <f t="shared" si="5"/>
        <v>69.540000000000006</v>
      </c>
      <c r="AS6" s="21">
        <f t="shared" si="5"/>
        <v>70.63</v>
      </c>
      <c r="AT6" s="20" t="str">
        <f>IF(AT7="","",IF(AT7="-","【-】","【"&amp;SUBSTITUTE(TEXT(AT7,"#,##0.00"),"-","△")&amp;"】"))</f>
        <v>【63.54】</v>
      </c>
      <c r="AU6" s="21">
        <f>IF(AU7="",NA(),AU7)</f>
        <v>-68.87</v>
      </c>
      <c r="AV6" s="21">
        <f t="shared" ref="AV6:BD6" si="6">IF(AV7="",NA(),AV7)</f>
        <v>-137.26</v>
      </c>
      <c r="AW6" s="21">
        <f t="shared" si="6"/>
        <v>-201.6</v>
      </c>
      <c r="AX6" s="21">
        <f t="shared" si="6"/>
        <v>-264.43</v>
      </c>
      <c r="AY6" s="21">
        <f t="shared" si="6"/>
        <v>-323.48</v>
      </c>
      <c r="AZ6" s="21">
        <f t="shared" si="6"/>
        <v>64.17</v>
      </c>
      <c r="BA6" s="21">
        <f t="shared" si="6"/>
        <v>89.11</v>
      </c>
      <c r="BB6" s="21">
        <f t="shared" si="6"/>
        <v>45.42</v>
      </c>
      <c r="BC6" s="21">
        <f t="shared" si="6"/>
        <v>50.63</v>
      </c>
      <c r="BD6" s="21">
        <f t="shared" si="6"/>
        <v>53.28</v>
      </c>
      <c r="BE6" s="20" t="str">
        <f>IF(BE7="","",IF(BE7="-","【-】","【"&amp;SUBSTITUTE(TEXT(BE7,"#,##0.00"),"-","△")&amp;"】"))</f>
        <v>【50.90】</v>
      </c>
      <c r="BF6" s="21">
        <f>IF(BF7="",NA(),BF7)</f>
        <v>3292.4</v>
      </c>
      <c r="BG6" s="21">
        <f t="shared" ref="BG6:BO6" si="7">IF(BG7="",NA(),BG7)</f>
        <v>3093.45</v>
      </c>
      <c r="BH6" s="21">
        <f t="shared" si="7"/>
        <v>2403.8200000000002</v>
      </c>
      <c r="BI6" s="21">
        <f t="shared" si="7"/>
        <v>2181.06</v>
      </c>
      <c r="BJ6" s="21">
        <f t="shared" si="7"/>
        <v>1964.61</v>
      </c>
      <c r="BK6" s="21">
        <f t="shared" si="7"/>
        <v>1209.45</v>
      </c>
      <c r="BL6" s="21">
        <f t="shared" si="7"/>
        <v>1042.6400000000001</v>
      </c>
      <c r="BM6" s="21">
        <f t="shared" si="7"/>
        <v>1195.47</v>
      </c>
      <c r="BN6" s="21">
        <f t="shared" si="7"/>
        <v>1168.69</v>
      </c>
      <c r="BO6" s="21">
        <f t="shared" si="7"/>
        <v>1142.44</v>
      </c>
      <c r="BP6" s="20" t="str">
        <f>IF(BP7="","",IF(BP7="-","【-】","【"&amp;SUBSTITUTE(TEXT(BP7,"#,##0.00"),"-","△")&amp;"】"))</f>
        <v>【1,099.15】</v>
      </c>
      <c r="BQ6" s="21">
        <f>IF(BQ7="",NA(),BQ7)</f>
        <v>66.069999999999993</v>
      </c>
      <c r="BR6" s="21">
        <f t="shared" ref="BR6:BZ6" si="8">IF(BR7="",NA(),BR7)</f>
        <v>65.209999999999994</v>
      </c>
      <c r="BS6" s="21">
        <f t="shared" si="8"/>
        <v>91.05</v>
      </c>
      <c r="BT6" s="21">
        <f t="shared" si="8"/>
        <v>93.35</v>
      </c>
      <c r="BU6" s="21">
        <f t="shared" si="8"/>
        <v>102.27</v>
      </c>
      <c r="BV6" s="21">
        <f t="shared" si="8"/>
        <v>55.93</v>
      </c>
      <c r="BW6" s="21">
        <f t="shared" si="8"/>
        <v>55.76</v>
      </c>
      <c r="BX6" s="21">
        <f t="shared" si="8"/>
        <v>69.430000000000007</v>
      </c>
      <c r="BY6" s="21">
        <f t="shared" si="8"/>
        <v>70.709999999999994</v>
      </c>
      <c r="BZ6" s="21">
        <f t="shared" si="8"/>
        <v>66.63</v>
      </c>
      <c r="CA6" s="20" t="str">
        <f>IF(CA7="","",IF(CA7="-","【-】","【"&amp;SUBSTITUTE(TEXT(CA7,"#,##0.00"),"-","△")&amp;"】"))</f>
        <v>【72.92】</v>
      </c>
      <c r="CB6" s="21">
        <f>IF(CB7="",NA(),CB7)</f>
        <v>207.55</v>
      </c>
      <c r="CC6" s="21">
        <f t="shared" ref="CC6:CK6" si="9">IF(CC7="",NA(),CC7)</f>
        <v>218.26</v>
      </c>
      <c r="CD6" s="21">
        <f t="shared" si="9"/>
        <v>166.77</v>
      </c>
      <c r="CE6" s="21">
        <f t="shared" si="9"/>
        <v>165.05</v>
      </c>
      <c r="CF6" s="21">
        <f t="shared" si="9"/>
        <v>152.76</v>
      </c>
      <c r="CG6" s="21">
        <f t="shared" si="9"/>
        <v>289.60000000000002</v>
      </c>
      <c r="CH6" s="21">
        <f t="shared" si="9"/>
        <v>296.14999999999998</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36.71</v>
      </c>
      <c r="CS6" s="21">
        <f t="shared" si="10"/>
        <v>33.799999999999997</v>
      </c>
      <c r="CT6" s="21">
        <f t="shared" si="10"/>
        <v>41.06</v>
      </c>
      <c r="CU6" s="21">
        <f t="shared" si="10"/>
        <v>42.09</v>
      </c>
      <c r="CV6" s="21">
        <f t="shared" si="10"/>
        <v>42.15</v>
      </c>
      <c r="CW6" s="20" t="str">
        <f>IF(CW7="","",IF(CW7="-","【-】","【"&amp;SUBSTITUTE(TEXT(CW7,"#,##0.00"),"-","△")&amp;"】"))</f>
        <v>【43.17】</v>
      </c>
      <c r="CX6" s="21">
        <f>IF(CX7="",NA(),CX7)</f>
        <v>80.760000000000005</v>
      </c>
      <c r="CY6" s="21">
        <f t="shared" ref="CY6:DG6" si="11">IF(CY7="",NA(),CY7)</f>
        <v>81.44</v>
      </c>
      <c r="CZ6" s="21">
        <f t="shared" si="11"/>
        <v>82.7</v>
      </c>
      <c r="DA6" s="21">
        <f t="shared" si="11"/>
        <v>83.49</v>
      </c>
      <c r="DB6" s="21">
        <f t="shared" si="11"/>
        <v>83.68</v>
      </c>
      <c r="DC6" s="21">
        <f t="shared" si="11"/>
        <v>70.05</v>
      </c>
      <c r="DD6" s="21">
        <f t="shared" si="11"/>
        <v>67.09</v>
      </c>
      <c r="DE6" s="21">
        <f t="shared" si="11"/>
        <v>84.34</v>
      </c>
      <c r="DF6" s="21">
        <f t="shared" si="11"/>
        <v>84.73</v>
      </c>
      <c r="DG6" s="21">
        <f t="shared" si="11"/>
        <v>84.21</v>
      </c>
      <c r="DH6" s="20" t="str">
        <f>IF(DH7="","",IF(DH7="-","【-】","【"&amp;SUBSTITUTE(TEXT(DH7,"#,##0.00"),"-","△")&amp;"】"))</f>
        <v>【86.31】</v>
      </c>
      <c r="DI6" s="21">
        <f>IF(DI7="",NA(),DI7)</f>
        <v>18.7</v>
      </c>
      <c r="DJ6" s="21">
        <f t="shared" ref="DJ6:DR6" si="12">IF(DJ7="",NA(),DJ7)</f>
        <v>20.67</v>
      </c>
      <c r="DK6" s="21">
        <f t="shared" si="12"/>
        <v>22.66</v>
      </c>
      <c r="DL6" s="21">
        <f t="shared" si="12"/>
        <v>24.64</v>
      </c>
      <c r="DM6" s="21">
        <f t="shared" si="12"/>
        <v>26.63</v>
      </c>
      <c r="DN6" s="21">
        <f t="shared" si="12"/>
        <v>15.82</v>
      </c>
      <c r="DO6" s="21">
        <f t="shared" si="12"/>
        <v>18.97</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0.02</v>
      </c>
      <c r="EK6" s="20">
        <f t="shared" si="14"/>
        <v>0</v>
      </c>
      <c r="EL6" s="21">
        <f t="shared" si="14"/>
        <v>0.08</v>
      </c>
      <c r="EM6" s="21">
        <f t="shared" si="14"/>
        <v>0.06</v>
      </c>
      <c r="EN6" s="21">
        <f t="shared" si="14"/>
        <v>0.05</v>
      </c>
      <c r="EO6" s="20" t="str">
        <f>IF(EO7="","",IF(EO7="-","【-】","【"&amp;SUBSTITUTE(TEXT(EO7,"#,##0.00"),"-","△")&amp;"】"))</f>
        <v>【0.15】</v>
      </c>
    </row>
    <row r="7" spans="1:148" s="22" customFormat="1" x14ac:dyDescent="0.2">
      <c r="A7" s="14"/>
      <c r="B7" s="23">
        <v>2024</v>
      </c>
      <c r="C7" s="23">
        <v>272116</v>
      </c>
      <c r="D7" s="23">
        <v>46</v>
      </c>
      <c r="E7" s="23">
        <v>17</v>
      </c>
      <c r="F7" s="23">
        <v>4</v>
      </c>
      <c r="G7" s="23">
        <v>0</v>
      </c>
      <c r="H7" s="23" t="s">
        <v>95</v>
      </c>
      <c r="I7" s="23" t="s">
        <v>96</v>
      </c>
      <c r="J7" s="23" t="s">
        <v>97</v>
      </c>
      <c r="K7" s="23" t="s">
        <v>98</v>
      </c>
      <c r="L7" s="23" t="s">
        <v>99</v>
      </c>
      <c r="M7" s="23" t="s">
        <v>100</v>
      </c>
      <c r="N7" s="24" t="s">
        <v>101</v>
      </c>
      <c r="O7" s="24">
        <v>38.85</v>
      </c>
      <c r="P7" s="24">
        <v>0.19</v>
      </c>
      <c r="Q7" s="24">
        <v>100</v>
      </c>
      <c r="R7" s="24">
        <v>2035</v>
      </c>
      <c r="S7" s="24">
        <v>286042</v>
      </c>
      <c r="T7" s="24">
        <v>76.489999999999995</v>
      </c>
      <c r="U7" s="24">
        <v>3739.6</v>
      </c>
      <c r="V7" s="24">
        <v>533</v>
      </c>
      <c r="W7" s="24">
        <v>0.26</v>
      </c>
      <c r="X7" s="24">
        <v>2050</v>
      </c>
      <c r="Y7" s="24">
        <v>90.65</v>
      </c>
      <c r="Z7" s="24">
        <v>90.25</v>
      </c>
      <c r="AA7" s="24">
        <v>97.55</v>
      </c>
      <c r="AB7" s="24">
        <v>98.23</v>
      </c>
      <c r="AC7" s="24">
        <v>100.73</v>
      </c>
      <c r="AD7" s="24">
        <v>100.3</v>
      </c>
      <c r="AE7" s="24">
        <v>99.59</v>
      </c>
      <c r="AF7" s="24">
        <v>106.44</v>
      </c>
      <c r="AG7" s="24">
        <v>107.11</v>
      </c>
      <c r="AH7" s="24">
        <v>106.38</v>
      </c>
      <c r="AI7" s="24">
        <v>105.07</v>
      </c>
      <c r="AJ7" s="24">
        <v>3829</v>
      </c>
      <c r="AK7" s="24">
        <v>3810.82</v>
      </c>
      <c r="AL7" s="24">
        <v>3115.31</v>
      </c>
      <c r="AM7" s="24">
        <v>2980.9</v>
      </c>
      <c r="AN7" s="24">
        <v>2833.24</v>
      </c>
      <c r="AO7" s="24">
        <v>254.91</v>
      </c>
      <c r="AP7" s="24">
        <v>366.52</v>
      </c>
      <c r="AQ7" s="24">
        <v>72.86</v>
      </c>
      <c r="AR7" s="24">
        <v>69.540000000000006</v>
      </c>
      <c r="AS7" s="24">
        <v>70.63</v>
      </c>
      <c r="AT7" s="24">
        <v>63.54</v>
      </c>
      <c r="AU7" s="24">
        <v>-68.87</v>
      </c>
      <c r="AV7" s="24">
        <v>-137.26</v>
      </c>
      <c r="AW7" s="24">
        <v>-201.6</v>
      </c>
      <c r="AX7" s="24">
        <v>-264.43</v>
      </c>
      <c r="AY7" s="24">
        <v>-323.48</v>
      </c>
      <c r="AZ7" s="24">
        <v>64.17</v>
      </c>
      <c r="BA7" s="24">
        <v>89.11</v>
      </c>
      <c r="BB7" s="24">
        <v>45.42</v>
      </c>
      <c r="BC7" s="24">
        <v>50.63</v>
      </c>
      <c r="BD7" s="24">
        <v>53.28</v>
      </c>
      <c r="BE7" s="24">
        <v>50.9</v>
      </c>
      <c r="BF7" s="24">
        <v>3292.4</v>
      </c>
      <c r="BG7" s="24">
        <v>3093.45</v>
      </c>
      <c r="BH7" s="24">
        <v>2403.8200000000002</v>
      </c>
      <c r="BI7" s="24">
        <v>2181.06</v>
      </c>
      <c r="BJ7" s="24">
        <v>1964.61</v>
      </c>
      <c r="BK7" s="24">
        <v>1209.45</v>
      </c>
      <c r="BL7" s="24">
        <v>1042.6400000000001</v>
      </c>
      <c r="BM7" s="24">
        <v>1195.47</v>
      </c>
      <c r="BN7" s="24">
        <v>1168.69</v>
      </c>
      <c r="BO7" s="24">
        <v>1142.44</v>
      </c>
      <c r="BP7" s="24">
        <v>1099.1500000000001</v>
      </c>
      <c r="BQ7" s="24">
        <v>66.069999999999993</v>
      </c>
      <c r="BR7" s="24">
        <v>65.209999999999994</v>
      </c>
      <c r="BS7" s="24">
        <v>91.05</v>
      </c>
      <c r="BT7" s="24">
        <v>93.35</v>
      </c>
      <c r="BU7" s="24">
        <v>102.27</v>
      </c>
      <c r="BV7" s="24">
        <v>55.93</v>
      </c>
      <c r="BW7" s="24">
        <v>55.76</v>
      </c>
      <c r="BX7" s="24">
        <v>69.430000000000007</v>
      </c>
      <c r="BY7" s="24">
        <v>70.709999999999994</v>
      </c>
      <c r="BZ7" s="24">
        <v>66.63</v>
      </c>
      <c r="CA7" s="24">
        <v>72.92</v>
      </c>
      <c r="CB7" s="24">
        <v>207.55</v>
      </c>
      <c r="CC7" s="24">
        <v>218.26</v>
      </c>
      <c r="CD7" s="24">
        <v>166.77</v>
      </c>
      <c r="CE7" s="24">
        <v>165.05</v>
      </c>
      <c r="CF7" s="24">
        <v>152.76</v>
      </c>
      <c r="CG7" s="24">
        <v>289.60000000000002</v>
      </c>
      <c r="CH7" s="24">
        <v>296.14999999999998</v>
      </c>
      <c r="CI7" s="24">
        <v>239.46</v>
      </c>
      <c r="CJ7" s="24">
        <v>233.15</v>
      </c>
      <c r="CK7" s="24">
        <v>252.17</v>
      </c>
      <c r="CL7" s="24">
        <v>225.78</v>
      </c>
      <c r="CM7" s="24" t="s">
        <v>101</v>
      </c>
      <c r="CN7" s="24" t="s">
        <v>101</v>
      </c>
      <c r="CO7" s="24" t="s">
        <v>101</v>
      </c>
      <c r="CP7" s="24" t="s">
        <v>101</v>
      </c>
      <c r="CQ7" s="24" t="s">
        <v>101</v>
      </c>
      <c r="CR7" s="24">
        <v>36.71</v>
      </c>
      <c r="CS7" s="24">
        <v>33.799999999999997</v>
      </c>
      <c r="CT7" s="24">
        <v>41.06</v>
      </c>
      <c r="CU7" s="24">
        <v>42.09</v>
      </c>
      <c r="CV7" s="24">
        <v>42.15</v>
      </c>
      <c r="CW7" s="24">
        <v>43.17</v>
      </c>
      <c r="CX7" s="24">
        <v>80.760000000000005</v>
      </c>
      <c r="CY7" s="24">
        <v>81.44</v>
      </c>
      <c r="CZ7" s="24">
        <v>82.7</v>
      </c>
      <c r="DA7" s="24">
        <v>83.49</v>
      </c>
      <c r="DB7" s="24">
        <v>83.68</v>
      </c>
      <c r="DC7" s="24">
        <v>70.05</v>
      </c>
      <c r="DD7" s="24">
        <v>67.09</v>
      </c>
      <c r="DE7" s="24">
        <v>84.34</v>
      </c>
      <c r="DF7" s="24">
        <v>84.73</v>
      </c>
      <c r="DG7" s="24">
        <v>84.21</v>
      </c>
      <c r="DH7" s="24">
        <v>86.31</v>
      </c>
      <c r="DI7" s="24">
        <v>18.7</v>
      </c>
      <c r="DJ7" s="24">
        <v>20.67</v>
      </c>
      <c r="DK7" s="24">
        <v>22.66</v>
      </c>
      <c r="DL7" s="24">
        <v>24.64</v>
      </c>
      <c r="DM7" s="24">
        <v>26.63</v>
      </c>
      <c r="DN7" s="24">
        <v>15.82</v>
      </c>
      <c r="DO7" s="24">
        <v>18.97</v>
      </c>
      <c r="DP7" s="24">
        <v>24.8</v>
      </c>
      <c r="DQ7" s="24">
        <v>26.77</v>
      </c>
      <c r="DR7" s="24">
        <v>27.46</v>
      </c>
      <c r="DS7" s="24">
        <v>30.82</v>
      </c>
      <c r="DT7" s="24">
        <v>0</v>
      </c>
      <c r="DU7" s="24">
        <v>0</v>
      </c>
      <c r="DV7" s="24">
        <v>0</v>
      </c>
      <c r="DW7" s="24">
        <v>0</v>
      </c>
      <c r="DX7" s="24">
        <v>0</v>
      </c>
      <c r="DY7" s="24">
        <v>0</v>
      </c>
      <c r="DZ7" s="24">
        <v>0</v>
      </c>
      <c r="EA7" s="24">
        <v>0.02</v>
      </c>
      <c r="EB7" s="24">
        <v>7.0000000000000007E-2</v>
      </c>
      <c r="EC7" s="24">
        <v>0.02</v>
      </c>
      <c r="ED7" s="24">
        <v>0.06</v>
      </c>
      <c r="EE7" s="24">
        <v>0</v>
      </c>
      <c r="EF7" s="24">
        <v>0</v>
      </c>
      <c r="EG7" s="24">
        <v>0</v>
      </c>
      <c r="EH7" s="24">
        <v>0</v>
      </c>
      <c r="EI7" s="24">
        <v>0</v>
      </c>
      <c r="EJ7" s="24">
        <v>0.02</v>
      </c>
      <c r="EK7" s="24">
        <v>0</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109</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乾口　美穂</cp:lastModifiedBy>
  <dcterms:created xsi:type="dcterms:W3CDTF">2025-12-23T06:12:37Z</dcterms:created>
  <dcterms:modified xsi:type="dcterms:W3CDTF">2026-02-16T00:21:37Z</dcterms:modified>
  <cp:category/>
</cp:coreProperties>
</file>