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7175A77F-79F3-4C20-8812-9398F2759478}" xr6:coauthVersionLast="47" xr6:coauthVersionMax="47" xr10:uidLastSave="{00000000-0000-0000-0000-000000000000}"/>
  <workbookProtection workbookAlgorithmName="SHA-512" workbookHashValue="crVZMhbXILzuBebfSv317diBr7t2RNz38YqOMZqnNFTt2m+g25HeprfhyIp0HgLwDWnVq4JcyH8cSXsDAIFPvQ==" workbookSaltValue="WfRwx95BWcmH54IFzlJOC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E85"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<sst xmlns="http://schemas.openxmlformats.org/spreadsheetml/2006/main" count="231" uniqueCount="117">
  <si>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</si>
  <si>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</si>
  <si>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</si>
  <si>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</si>
  <si>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</si>
  <si>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</si>
  <si>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</si>
  <si>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</si>
  <si>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</si>
  <si>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</si>
  <si>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</si>
  <si>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</si>
  <si>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</si>
  <si>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</si>
  <si>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</si>
  <si>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</si>
  <si>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</si>
  <si>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</si>
  <si>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</si>
  <si>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</si>
  <si>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</si>
  <si>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</si>
  <si>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</si>
  <si>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</si>
  <si>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</si>
  <si>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</si>
  <si>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</si>
  <si>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</si>
  <si>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</si>
  <si>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</si>
  <si>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</si>
  <si>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</si>
  <si>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</si>
  <si>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</si>
  <si>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</si>
  <si>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</si>
  <si>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</si>
  <si>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</si>
  <si>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</si>
  <si>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</si>
  <si>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</si>
  <si>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</si>
  <si>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</si>
  <si>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</si>
  <si>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</si>
  <si>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</si>
  <si>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</si>
  <si>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</si>
  <si>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</si>
  <si>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</si>
  <si>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</si>
  <si>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</si>
  <si>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</si>
  <si>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</si>
  <si>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</si>
  <si>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</si>
  <si>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</si>
  <si>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</si>
  <si>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</si>
  <si>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</si>
  <si>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</si>
  <si>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</si>
  <si>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</si>
  <si>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</si>
  <si>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</si>
  <si>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</si>
  <si>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</si>
  <si>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</si>
  <si>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</si>
  <si>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</si>
  <si>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</si>
  <si>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</si>
  <si>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</si>
  <si>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</si>
  <si>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</si>
  <si>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</si>
  <si>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</si>
  <si>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</si>
  <si>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</si>
  <si>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</si>
  <si>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</si>
  <si>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</si>
  <si>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</si>
  <si>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</si>
  <si>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</si>
  <si>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</si>
  <si>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</si>
  <si>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</si>
  <si>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</si>
  <si>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</si>
  <si>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</si>
  <si>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</si>
  <si>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</si>
  <si>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</si>
  <si>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</si>
  <si>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</si>
  <si>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岸和田市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</si>
  <si>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</si>
  <si>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</si>
  <si>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</si>
  <si>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</si>
  <si>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</si>
  <si>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</si>
  <si>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</si>
  <si>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</si>
  <si>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</si>
  <si>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</si>
  <si>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</si>
  <si>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</si>
  <si>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</si>
  <si>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</si>
  <si>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</si>
  <si>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</si>
  <si>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</si>
  <si>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農業集落排水事業は、山間部の集落2地区の汚水処理を行う事業であり、汚水処理に係る費用が高額になる一方、十分な料金収入を得られない構造となっている。
　経常収支比率は、経常的な収入と費用が均衡している状態を保つため、維持管理費用に対して料金収入が不足する額を、一般会計からの繰入金で補てんしている。また、令和6年度も前年度と同様に、統廃合に伴う除却費に対する一般会計からの繰入金により、100％を上回った。
　累積欠損金比率は、1年間の料金収入に対する累積欠損金の割合を示す指標である。平成29年度の災害により被災した処理施設の資産を処分計上した令和4年度以降、累積欠損金が類似団体平均値を大幅に上回っている。
　経常収支では均衡しているが、投資の財源として借り入れた企業債（借金）の償還も含めた資金収支では不足を生じており、資金が年々減少している。そのため、短期的な支払い能力を示す流動比率は、年々減少しており、十分な支払い能力があることを示す100％を大きく下回った状態である。
　企業債残高対事業規模比率は、1年間の料金収入に対してどれくらい企業債の残高があるかを示す指標である。供用開始後に大きな投資を行っていないため、年々減少しているが、類似団体平均値と比べ、かなり高い水準である。
　経費回収率は、過去から100％を下回っている。人口密度が低い山間部での事業であることから、施設整備・維持管理に係る費用が高くなるのに対し、得られる収入が少ないため、汚水処理費用を料金収入で賄えない状態が続いている。
　汚水処理原価は、汚水1㎥を処理するためにかかる費用である。令和6年度は、費用が増加したため、1㎥あたりの費用は増加し、類似団体平均値を大きく上回った。</t>
    <rPh sb="158" eb="161">
      <t>ゼンネンド</t>
    </rPh>
    <rPh sb="162" eb="164">
      <t>ドウヨウ</t>
    </rPh>
    <rPh sb="166" eb="169">
      <t>トウハイゴウ</t>
    </rPh>
    <rPh sb="170" eb="171">
      <t>トモナ</t>
    </rPh>
    <rPh sb="172" eb="175">
      <t>ジョキャクヒ</t>
    </rPh>
    <rPh sb="176" eb="177">
      <t>タイ</t>
    </rPh>
    <rPh sb="179" eb="183">
      <t>イッパンカイケイ</t>
    </rPh>
    <rPh sb="186" eb="188">
      <t>クリイレ</t>
    </rPh>
    <rPh sb="188" eb="189">
      <t>キン</t>
    </rPh>
    <rPh sb="255" eb="257">
      <t>ヒサイ</t>
    </rPh>
    <rPh sb="264" eb="266">
      <t>シサン</t>
    </rPh>
    <rPh sb="267" eb="271">
      <t>ショブンケイジョウ</t>
    </rPh>
    <rPh sb="273" eb="275">
      <t>レイワ</t>
    </rPh>
    <rPh sb="276" eb="278">
      <t>ネンド</t>
    </rPh>
    <rPh sb="278" eb="280">
      <t>イコウ</t>
    </rPh>
    <rPh sb="281" eb="286">
      <t>ルイセキケッソンキン</t>
    </rPh>
    <rPh sb="287" eb="289">
      <t>ルイジ</t>
    </rPh>
    <rPh sb="289" eb="291">
      <t>ダンタイ</t>
    </rPh>
    <rPh sb="291" eb="294">
      <t>ヘイキンチ</t>
    </rPh>
    <rPh sb="295" eb="297">
      <t>オオハバ</t>
    </rPh>
    <rPh sb="298" eb="300">
      <t>ウワマワ</t>
    </rPh>
    <rPh sb="696" eb="698">
      <t>ゾウカ</t>
    </rPh>
    <rPh sb="709" eb="711">
      <t>ヒヨウ</t>
    </rPh>
    <rPh sb="712" eb="714">
      <t>ゾウカ</t>
    </rPh>
    <rPh sb="724" eb="725">
      <t>オオ</t>
    </rPh>
    <phoneticPr fontId="4"/>
  </si>
  <si>
    <t>　有形固定資産減価償却率は、下水道施設の老朽度合いを示す指標であるが、平成13年の供用開始後施設の更新をほとんど行っていないため、徐々に増加する傾向にあり、類似団体平均値に比べて高い水準となっている。
　管渠老朽化率は、法定耐用年数の50年を経過した管渠の割合、管渠改善率は、当該年度に更新・修繕等を行った管渠の割合を、それぞれ示す指標である。供用開始後まだ22年しか経過していないため、どちらの指標も0％となっている。</t>
    <phoneticPr fontId="4"/>
  </si>
  <si>
    <t>　令和6年度は、前年度から引き続き統廃合に伴う除却費に対する一般会計からの繰入金により、経常経費では黒字を確保できている。
　しかし、事業の構造上、汚水処理に係る費用を料金収入で賄えていない状況が続いており、今後も一般会計からの繰入金に頼る状況が続く見込みである。
　処理場の施設・設備やマンホールポンプの老朽化が進みつつあることから、今後更新費用が必要となることが予想される。また、平成29年度の災害により、処理施設1箇所が機能停止し、現在仮設浄化槽により処理を行っている。そのため、将来的に単独処理施設を廃止し、公共下水道に接続するため、令和4年度に計画変更を行った。
　今後は、本計画及び経営戦略に基づき、施設更新及び維持管理に係る費用の縮減に取り組み、経営基盤強化を図っていくものである。</t>
    <rPh sb="8" eb="11">
      <t>ゼンネンド</t>
    </rPh>
    <rPh sb="13" eb="14">
      <t>ヒ</t>
    </rPh>
    <rPh sb="15" eb="16">
      <t>ツヅ</t>
    </rPh>
    <rPh sb="44" eb="48">
      <t>ケイジョウケイヒ</t>
    </rPh>
    <rPh sb="50" eb="52">
      <t>クロジ</t>
    </rPh>
    <rPh sb="53" eb="55">
      <t>カクホ</t>
    </rPh>
    <rPh sb="258" eb="260">
      <t>コウキョウ</t>
    </rPh>
    <rPh sb="271" eb="273">
      <t>レイワ</t>
    </rPh>
    <rPh sb="274" eb="276">
      <t>ネンド</t>
    </rPh>
    <rPh sb="282" eb="283">
      <t>オコナ</t>
    </rPh>
    <rPh sb="325" eb="326">
      <t>ト</t>
    </rPh>
    <rPh sb="327" eb="328">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</si>
</sst>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
      <b/>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F3-42BC-8CBA-154F7AA8FE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7BF3-42BC-8CBA-154F7AA8FE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39.47</c:v>
                </c:pt>
                <c:pt idx="1">
                  <c:v>39.47</c:v>
                </c:pt>
                <c:pt idx="2">
                  <c:v>36.799999999999997</c:v>
                </c:pt>
                <c:pt idx="3">
                  <c:v>37.39</c:v>
                </c:pt>
                <c:pt idx="4">
                  <c:v>37.979999999999997</c:v>
                </c:pt>
              </c:numCache>
            </c:numRef>
          </c:val>
          <c:extLst>
            <c:ext xmlns:c16="http://schemas.microsoft.com/office/drawing/2014/chart" uri="{C3380CC4-5D6E-409C-BE32-E72D297353CC}">
              <c16:uniqueId val="{00000000-4C14-4DAB-865D-9292020A80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4C14-4DAB-865D-9292020A80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68.569999999999993</c:v>
                </c:pt>
                <c:pt idx="1">
                  <c:v>69.59</c:v>
                </c:pt>
                <c:pt idx="2">
                  <c:v>70.03</c:v>
                </c:pt>
                <c:pt idx="3">
                  <c:v>71.08</c:v>
                </c:pt>
                <c:pt idx="4">
                  <c:v>71.7</c:v>
                </c:pt>
              </c:numCache>
            </c:numRef>
          </c:val>
          <c:extLst>
            <c:ext xmlns:c16="http://schemas.microsoft.com/office/drawing/2014/chart" uri="{C3380CC4-5D6E-409C-BE32-E72D297353CC}">
              <c16:uniqueId val="{00000000-DE1A-4E22-974C-7D789020E20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DE1A-4E22-974C-7D789020E20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120.1</c:v>
                </c:pt>
                <c:pt idx="4">
                  <c:v>117.27</c:v>
                </c:pt>
              </c:numCache>
            </c:numRef>
          </c:val>
          <c:extLst>
            <c:ext xmlns:c16="http://schemas.microsoft.com/office/drawing/2014/chart" uri="{C3380CC4-5D6E-409C-BE32-E72D297353CC}">
              <c16:uniqueId val="{00000000-884A-42F1-81B0-BDA48DB954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884A-42F1-81B0-BDA48DB954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37.94</c:v>
                </c:pt>
                <c:pt idx="1">
                  <c:v>40.299999999999997</c:v>
                </c:pt>
                <c:pt idx="2">
                  <c:v>40.880000000000003</c:v>
                </c:pt>
                <c:pt idx="3">
                  <c:v>42.9</c:v>
                </c:pt>
                <c:pt idx="4">
                  <c:v>44.93</c:v>
                </c:pt>
              </c:numCache>
            </c:numRef>
          </c:val>
          <c:extLst>
            <c:ext xmlns:c16="http://schemas.microsoft.com/office/drawing/2014/chart" uri="{C3380CC4-5D6E-409C-BE32-E72D297353CC}">
              <c16:uniqueId val="{00000000-26F1-4FAB-AF34-DF985CF517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26F1-4FAB-AF34-DF985CF517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75-4E35-B4FB-60C1DDA1C7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0675-4E35-B4FB-60C1DDA1C7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663.45</c:v>
                </c:pt>
                <c:pt idx="1">
                  <c:v>682.78</c:v>
                </c:pt>
                <c:pt idx="2">
                  <c:v>2895.15</c:v>
                </c:pt>
                <c:pt idx="3">
                  <c:v>2084.66</c:v>
                </c:pt>
                <c:pt idx="4">
                  <c:v>1920.51</c:v>
                </c:pt>
              </c:numCache>
            </c:numRef>
          </c:val>
          <c:extLst>
            <c:ext xmlns:c16="http://schemas.microsoft.com/office/drawing/2014/chart" uri="{C3380CC4-5D6E-409C-BE32-E72D297353CC}">
              <c16:uniqueId val="{00000000-55FD-4475-BFDB-72F80E98F6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55FD-4475-BFDB-72F80E98F6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42.17</c:v>
                </c:pt>
                <c:pt idx="1">
                  <c:v>18.12</c:v>
                </c:pt>
                <c:pt idx="2">
                  <c:v>1.88</c:v>
                </c:pt>
                <c:pt idx="3">
                  <c:v>1.21</c:v>
                </c:pt>
                <c:pt idx="4">
                  <c:v>1.08</c:v>
                </c:pt>
              </c:numCache>
            </c:numRef>
          </c:val>
          <c:extLst>
            <c:ext xmlns:c16="http://schemas.microsoft.com/office/drawing/2014/chart" uri="{C3380CC4-5D6E-409C-BE32-E72D297353CC}">
              <c16:uniqueId val="{00000000-8048-4E5F-9794-616B57CB4F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048-4E5F-9794-616B57CB4F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4843.93</c:v>
                </c:pt>
                <c:pt idx="1">
                  <c:v>4617.16</c:v>
                </c:pt>
                <c:pt idx="2">
                  <c:v>4342.47</c:v>
                </c:pt>
                <c:pt idx="3">
                  <c:v>3863.84</c:v>
                </c:pt>
                <c:pt idx="4">
                  <c:v>3459.02</c:v>
                </c:pt>
              </c:numCache>
            </c:numRef>
          </c:val>
          <c:extLst>
            <c:ext xmlns:c16="http://schemas.microsoft.com/office/drawing/2014/chart" uri="{C3380CC4-5D6E-409C-BE32-E72D297353CC}">
              <c16:uniqueId val="{00000000-F3F1-483B-A641-A723879404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3F1-483B-A641-A723879404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45.53</c:v>
                </c:pt>
                <c:pt idx="1">
                  <c:v>45.28</c:v>
                </c:pt>
                <c:pt idx="2">
                  <c:v>37.44</c:v>
                </c:pt>
                <c:pt idx="3">
                  <c:v>41.73</c:v>
                </c:pt>
                <c:pt idx="4">
                  <c:v>29</c:v>
                </c:pt>
              </c:numCache>
            </c:numRef>
          </c:val>
          <c:extLst>
            <c:ext xmlns:c16="http://schemas.microsoft.com/office/drawing/2014/chart" uri="{C3380CC4-5D6E-409C-BE32-E72D297353CC}">
              <c16:uniqueId val="{00000000-19E3-4EB8-BDA5-B40F8A7448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9E3-4EB8-BDA5-B40F8A7448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340.08</c:v>
                </c:pt>
                <c:pt idx="1">
                  <c:v>339.64</c:v>
                </c:pt>
                <c:pt idx="2">
                  <c:v>406.73</c:v>
                </c:pt>
                <c:pt idx="3">
                  <c:v>371.1</c:v>
                </c:pt>
                <c:pt idx="4">
                  <c:v>532.42999999999995</c:v>
                </c:pt>
              </c:numCache>
            </c:numRef>
          </c:val>
          <c:extLst>
            <c:ext xmlns:c16="http://schemas.microsoft.com/office/drawing/2014/chart" uri="{C3380CC4-5D6E-409C-BE32-E72D297353CC}">
              <c16:uniqueId val="{00000000-1489-47AD-A72C-71AB8C8D9B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1489-47AD-A72C-71AB8C8D9B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大阪府　岸和田市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77" t="str">
        <f>データ!$M$6</f>
        <v>非設置</v>
      </c>
      <c r="AE8" s="77"/>
      <c r="AF8" s="77"/>
      <c r="AG8" s="77"/>
      <c r="AH8" s="77"/>
      <c r="AI8" s="77"/>
      <c r="AJ8" s="77"/>
      <c r="AK8" s="3"/>
      <c r="AL8" s="50">
        <f>データ!S6</f>
        <v>186596</v>
      </c>
      <c r="AM8" s="50"/>
      <c r="AN8" s="50"/>
      <c r="AO8" s="50"/>
      <c r="AP8" s="50"/>
      <c r="AQ8" s="50"/>
      <c r="AR8" s="50"/>
      <c r="AS8" s="50"/>
      <c r="AT8" s="51">
        <f>データ!T6</f>
        <v>72.72</v>
      </c>
      <c r="AU8" s="51"/>
      <c r="AV8" s="51"/>
      <c r="AW8" s="51"/>
      <c r="AX8" s="51"/>
      <c r="AY8" s="51"/>
      <c r="AZ8" s="51"/>
      <c r="BA8" s="51"/>
      <c r="BB8" s="51">
        <f>データ!U6</f>
        <v>2565.9499999999998</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61.6</v>
      </c>
      <c r="J10" s="51"/>
      <c r="K10" s="51"/>
      <c r="L10" s="51"/>
      <c r="M10" s="51"/>
      <c r="N10" s="51"/>
      <c r="O10" s="51"/>
      <c r="P10" s="51">
        <f>データ!P6</f>
        <v>0.31</v>
      </c>
      <c r="Q10" s="51"/>
      <c r="R10" s="51"/>
      <c r="S10" s="51"/>
      <c r="T10" s="51"/>
      <c r="U10" s="51"/>
      <c r="V10" s="51"/>
      <c r="W10" s="51">
        <f>データ!Q6</f>
        <v>91.76</v>
      </c>
      <c r="X10" s="51"/>
      <c r="Y10" s="51"/>
      <c r="Z10" s="51"/>
      <c r="AA10" s="51"/>
      <c r="AB10" s="51"/>
      <c r="AC10" s="51"/>
      <c r="AD10" s="50">
        <f>データ!R6</f>
        <v>2871</v>
      </c>
      <c r="AE10" s="50"/>
      <c r="AF10" s="50"/>
      <c r="AG10" s="50"/>
      <c r="AH10" s="50"/>
      <c r="AI10" s="50"/>
      <c r="AJ10" s="50"/>
      <c r="AK10" s="2"/>
      <c r="AL10" s="50">
        <f>データ!V6</f>
        <v>576</v>
      </c>
      <c r="AM10" s="50"/>
      <c r="AN10" s="50"/>
      <c r="AO10" s="50"/>
      <c r="AP10" s="50"/>
      <c r="AQ10" s="50"/>
      <c r="AR10" s="50"/>
      <c r="AS10" s="50"/>
      <c r="AT10" s="51">
        <f>データ!W6</f>
        <v>0.17</v>
      </c>
      <c r="AU10" s="51"/>
      <c r="AV10" s="51"/>
      <c r="AW10" s="51"/>
      <c r="AX10" s="51"/>
      <c r="AY10" s="51"/>
      <c r="AZ10" s="51"/>
      <c r="BA10" s="51"/>
      <c r="BB10" s="51">
        <f>データ!X6</f>
        <v>3388.24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6" t="s">
        <v>26</v>
      </c>
      <c r="BM14" s="67"/>
      <c r="BN14" s="67"/>
      <c r="BO14" s="67"/>
      <c r="BP14" s="67"/>
      <c r="BQ14" s="67"/>
      <c r="BR14" s="67"/>
      <c r="BS14" s="67"/>
      <c r="BT14" s="67"/>
      <c r="BU14" s="67"/>
      <c r="BV14" s="67"/>
      <c r="BW14" s="67"/>
      <c r="BX14" s="67"/>
      <c r="BY14" s="67"/>
      <c r="BZ14" s="68"/>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9"/>
      <c r="BM15" s="70"/>
      <c r="BN15" s="70"/>
      <c r="BO15" s="70"/>
      <c r="BP15" s="70"/>
      <c r="BQ15" s="70"/>
      <c r="BR15" s="70"/>
      <c r="BS15" s="70"/>
      <c r="BT15" s="70"/>
      <c r="BU15" s="70"/>
      <c r="BV15" s="70"/>
      <c r="BW15" s="70"/>
      <c r="BX15" s="70"/>
      <c r="BY15" s="70"/>
      <c r="BZ15" s="7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1" t="s">
        <v>114</v>
      </c>
      <c r="BM16" s="92"/>
      <c r="BN16" s="92"/>
      <c r="BO16" s="92"/>
      <c r="BP16" s="92"/>
      <c r="BQ16" s="92"/>
      <c r="BR16" s="92"/>
      <c r="BS16" s="92"/>
      <c r="BT16" s="92"/>
      <c r="BU16" s="92"/>
      <c r="BV16" s="92"/>
      <c r="BW16" s="92"/>
      <c r="BX16" s="92"/>
      <c r="BY16" s="92"/>
      <c r="BZ16" s="9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1"/>
      <c r="BM17" s="92"/>
      <c r="BN17" s="92"/>
      <c r="BO17" s="92"/>
      <c r="BP17" s="92"/>
      <c r="BQ17" s="92"/>
      <c r="BR17" s="92"/>
      <c r="BS17" s="92"/>
      <c r="BT17" s="92"/>
      <c r="BU17" s="92"/>
      <c r="BV17" s="92"/>
      <c r="BW17" s="92"/>
      <c r="BX17" s="92"/>
      <c r="BY17" s="92"/>
      <c r="BZ17" s="9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1"/>
      <c r="BM18" s="92"/>
      <c r="BN18" s="92"/>
      <c r="BO18" s="92"/>
      <c r="BP18" s="92"/>
      <c r="BQ18" s="92"/>
      <c r="BR18" s="92"/>
      <c r="BS18" s="92"/>
      <c r="BT18" s="92"/>
      <c r="BU18" s="92"/>
      <c r="BV18" s="92"/>
      <c r="BW18" s="92"/>
      <c r="BX18" s="92"/>
      <c r="BY18" s="92"/>
      <c r="BZ18" s="9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1"/>
      <c r="BM19" s="92"/>
      <c r="BN19" s="92"/>
      <c r="BO19" s="92"/>
      <c r="BP19" s="92"/>
      <c r="BQ19" s="92"/>
      <c r="BR19" s="92"/>
      <c r="BS19" s="92"/>
      <c r="BT19" s="92"/>
      <c r="BU19" s="92"/>
      <c r="BV19" s="92"/>
      <c r="BW19" s="92"/>
      <c r="BX19" s="92"/>
      <c r="BY19" s="92"/>
      <c r="BZ19" s="9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1"/>
      <c r="BM20" s="92"/>
      <c r="BN20" s="92"/>
      <c r="BO20" s="92"/>
      <c r="BP20" s="92"/>
      <c r="BQ20" s="92"/>
      <c r="BR20" s="92"/>
      <c r="BS20" s="92"/>
      <c r="BT20" s="92"/>
      <c r="BU20" s="92"/>
      <c r="BV20" s="92"/>
      <c r="BW20" s="92"/>
      <c r="BX20" s="92"/>
      <c r="BY20" s="92"/>
      <c r="BZ20" s="9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1"/>
      <c r="BM21" s="92"/>
      <c r="BN21" s="92"/>
      <c r="BO21" s="92"/>
      <c r="BP21" s="92"/>
      <c r="BQ21" s="92"/>
      <c r="BR21" s="92"/>
      <c r="BS21" s="92"/>
      <c r="BT21" s="92"/>
      <c r="BU21" s="92"/>
      <c r="BV21" s="92"/>
      <c r="BW21" s="92"/>
      <c r="BX21" s="92"/>
      <c r="BY21" s="92"/>
      <c r="BZ21" s="9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1"/>
      <c r="BM22" s="92"/>
      <c r="BN22" s="92"/>
      <c r="BO22" s="92"/>
      <c r="BP22" s="92"/>
      <c r="BQ22" s="92"/>
      <c r="BR22" s="92"/>
      <c r="BS22" s="92"/>
      <c r="BT22" s="92"/>
      <c r="BU22" s="92"/>
      <c r="BV22" s="92"/>
      <c r="BW22" s="92"/>
      <c r="BX22" s="92"/>
      <c r="BY22" s="92"/>
      <c r="BZ22" s="9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1"/>
      <c r="BM23" s="92"/>
      <c r="BN23" s="92"/>
      <c r="BO23" s="92"/>
      <c r="BP23" s="92"/>
      <c r="BQ23" s="92"/>
      <c r="BR23" s="92"/>
      <c r="BS23" s="92"/>
      <c r="BT23" s="92"/>
      <c r="BU23" s="92"/>
      <c r="BV23" s="92"/>
      <c r="BW23" s="92"/>
      <c r="BX23" s="92"/>
      <c r="BY23" s="92"/>
      <c r="BZ23" s="9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1"/>
      <c r="BM24" s="92"/>
      <c r="BN24" s="92"/>
      <c r="BO24" s="92"/>
      <c r="BP24" s="92"/>
      <c r="BQ24" s="92"/>
      <c r="BR24" s="92"/>
      <c r="BS24" s="92"/>
      <c r="BT24" s="92"/>
      <c r="BU24" s="92"/>
      <c r="BV24" s="92"/>
      <c r="BW24" s="92"/>
      <c r="BX24" s="92"/>
      <c r="BY24" s="92"/>
      <c r="BZ24" s="9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1"/>
      <c r="BM25" s="92"/>
      <c r="BN25" s="92"/>
      <c r="BO25" s="92"/>
      <c r="BP25" s="92"/>
      <c r="BQ25" s="92"/>
      <c r="BR25" s="92"/>
      <c r="BS25" s="92"/>
      <c r="BT25" s="92"/>
      <c r="BU25" s="92"/>
      <c r="BV25" s="92"/>
      <c r="BW25" s="92"/>
      <c r="BX25" s="92"/>
      <c r="BY25" s="92"/>
      <c r="BZ25" s="9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1"/>
      <c r="BM26" s="92"/>
      <c r="BN26" s="92"/>
      <c r="BO26" s="92"/>
      <c r="BP26" s="92"/>
      <c r="BQ26" s="92"/>
      <c r="BR26" s="92"/>
      <c r="BS26" s="92"/>
      <c r="BT26" s="92"/>
      <c r="BU26" s="92"/>
      <c r="BV26" s="92"/>
      <c r="BW26" s="92"/>
      <c r="BX26" s="92"/>
      <c r="BY26" s="92"/>
      <c r="BZ26" s="9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1"/>
      <c r="BM27" s="92"/>
      <c r="BN27" s="92"/>
      <c r="BO27" s="92"/>
      <c r="BP27" s="92"/>
      <c r="BQ27" s="92"/>
      <c r="BR27" s="92"/>
      <c r="BS27" s="92"/>
      <c r="BT27" s="92"/>
      <c r="BU27" s="92"/>
      <c r="BV27" s="92"/>
      <c r="BW27" s="92"/>
      <c r="BX27" s="92"/>
      <c r="BY27" s="92"/>
      <c r="BZ27" s="9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1"/>
      <c r="BM28" s="92"/>
      <c r="BN28" s="92"/>
      <c r="BO28" s="92"/>
      <c r="BP28" s="92"/>
      <c r="BQ28" s="92"/>
      <c r="BR28" s="92"/>
      <c r="BS28" s="92"/>
      <c r="BT28" s="92"/>
      <c r="BU28" s="92"/>
      <c r="BV28" s="92"/>
      <c r="BW28" s="92"/>
      <c r="BX28" s="92"/>
      <c r="BY28" s="92"/>
      <c r="BZ28" s="9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1"/>
      <c r="BM29" s="92"/>
      <c r="BN29" s="92"/>
      <c r="BO29" s="92"/>
      <c r="BP29" s="92"/>
      <c r="BQ29" s="92"/>
      <c r="BR29" s="92"/>
      <c r="BS29" s="92"/>
      <c r="BT29" s="92"/>
      <c r="BU29" s="92"/>
      <c r="BV29" s="92"/>
      <c r="BW29" s="92"/>
      <c r="BX29" s="92"/>
      <c r="BY29" s="92"/>
      <c r="BZ29" s="9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1"/>
      <c r="BM30" s="92"/>
      <c r="BN30" s="92"/>
      <c r="BO30" s="92"/>
      <c r="BP30" s="92"/>
      <c r="BQ30" s="92"/>
      <c r="BR30" s="92"/>
      <c r="BS30" s="92"/>
      <c r="BT30" s="92"/>
      <c r="BU30" s="92"/>
      <c r="BV30" s="92"/>
      <c r="BW30" s="92"/>
      <c r="BX30" s="92"/>
      <c r="BY30" s="92"/>
      <c r="BZ30" s="9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1"/>
      <c r="BM31" s="92"/>
      <c r="BN31" s="92"/>
      <c r="BO31" s="92"/>
      <c r="BP31" s="92"/>
      <c r="BQ31" s="92"/>
      <c r="BR31" s="92"/>
      <c r="BS31" s="92"/>
      <c r="BT31" s="92"/>
      <c r="BU31" s="92"/>
      <c r="BV31" s="92"/>
      <c r="BW31" s="92"/>
      <c r="BX31" s="92"/>
      <c r="BY31" s="92"/>
      <c r="BZ31" s="9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1"/>
      <c r="BM32" s="92"/>
      <c r="BN32" s="92"/>
      <c r="BO32" s="92"/>
      <c r="BP32" s="92"/>
      <c r="BQ32" s="92"/>
      <c r="BR32" s="92"/>
      <c r="BS32" s="92"/>
      <c r="BT32" s="92"/>
      <c r="BU32" s="92"/>
      <c r="BV32" s="92"/>
      <c r="BW32" s="92"/>
      <c r="BX32" s="92"/>
      <c r="BY32" s="92"/>
      <c r="BZ32" s="9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1"/>
      <c r="BM33" s="92"/>
      <c r="BN33" s="92"/>
      <c r="BO33" s="92"/>
      <c r="BP33" s="92"/>
      <c r="BQ33" s="92"/>
      <c r="BR33" s="92"/>
      <c r="BS33" s="92"/>
      <c r="BT33" s="92"/>
      <c r="BU33" s="92"/>
      <c r="BV33" s="92"/>
      <c r="BW33" s="92"/>
      <c r="BX33" s="92"/>
      <c r="BY33" s="92"/>
      <c r="BZ33" s="9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1"/>
      <c r="BM34" s="92"/>
      <c r="BN34" s="92"/>
      <c r="BO34" s="92"/>
      <c r="BP34" s="92"/>
      <c r="BQ34" s="92"/>
      <c r="BR34" s="92"/>
      <c r="BS34" s="92"/>
      <c r="BT34" s="92"/>
      <c r="BU34" s="92"/>
      <c r="BV34" s="92"/>
      <c r="BW34" s="92"/>
      <c r="BX34" s="92"/>
      <c r="BY34" s="92"/>
      <c r="BZ34" s="9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1"/>
      <c r="BM35" s="92"/>
      <c r="BN35" s="92"/>
      <c r="BO35" s="92"/>
      <c r="BP35" s="92"/>
      <c r="BQ35" s="92"/>
      <c r="BR35" s="92"/>
      <c r="BS35" s="92"/>
      <c r="BT35" s="92"/>
      <c r="BU35" s="92"/>
      <c r="BV35" s="92"/>
      <c r="BW35" s="92"/>
      <c r="BX35" s="92"/>
      <c r="BY35" s="92"/>
      <c r="BZ35" s="9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1"/>
      <c r="BM36" s="92"/>
      <c r="BN36" s="92"/>
      <c r="BO36" s="92"/>
      <c r="BP36" s="92"/>
      <c r="BQ36" s="92"/>
      <c r="BR36" s="92"/>
      <c r="BS36" s="92"/>
      <c r="BT36" s="92"/>
      <c r="BU36" s="92"/>
      <c r="BV36" s="92"/>
      <c r="BW36" s="92"/>
      <c r="BX36" s="92"/>
      <c r="BY36" s="92"/>
      <c r="BZ36" s="9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1"/>
      <c r="BM37" s="92"/>
      <c r="BN37" s="92"/>
      <c r="BO37" s="92"/>
      <c r="BP37" s="92"/>
      <c r="BQ37" s="92"/>
      <c r="BR37" s="92"/>
      <c r="BS37" s="92"/>
      <c r="BT37" s="92"/>
      <c r="BU37" s="92"/>
      <c r="BV37" s="92"/>
      <c r="BW37" s="92"/>
      <c r="BX37" s="92"/>
      <c r="BY37" s="92"/>
      <c r="BZ37" s="9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1"/>
      <c r="BM38" s="92"/>
      <c r="BN38" s="92"/>
      <c r="BO38" s="92"/>
      <c r="BP38" s="92"/>
      <c r="BQ38" s="92"/>
      <c r="BR38" s="92"/>
      <c r="BS38" s="92"/>
      <c r="BT38" s="92"/>
      <c r="BU38" s="92"/>
      <c r="BV38" s="92"/>
      <c r="BW38" s="92"/>
      <c r="BX38" s="92"/>
      <c r="BY38" s="92"/>
      <c r="BZ38" s="9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1"/>
      <c r="BM39" s="92"/>
      <c r="BN39" s="92"/>
      <c r="BO39" s="92"/>
      <c r="BP39" s="92"/>
      <c r="BQ39" s="92"/>
      <c r="BR39" s="92"/>
      <c r="BS39" s="92"/>
      <c r="BT39" s="92"/>
      <c r="BU39" s="92"/>
      <c r="BV39" s="92"/>
      <c r="BW39" s="92"/>
      <c r="BX39" s="92"/>
      <c r="BY39" s="92"/>
      <c r="BZ39" s="9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1"/>
      <c r="BM40" s="92"/>
      <c r="BN40" s="92"/>
      <c r="BO40" s="92"/>
      <c r="BP40" s="92"/>
      <c r="BQ40" s="92"/>
      <c r="BR40" s="92"/>
      <c r="BS40" s="92"/>
      <c r="BT40" s="92"/>
      <c r="BU40" s="92"/>
      <c r="BV40" s="92"/>
      <c r="BW40" s="92"/>
      <c r="BX40" s="92"/>
      <c r="BY40" s="92"/>
      <c r="BZ40" s="9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1"/>
      <c r="BM41" s="92"/>
      <c r="BN41" s="92"/>
      <c r="BO41" s="92"/>
      <c r="BP41" s="92"/>
      <c r="BQ41" s="92"/>
      <c r="BR41" s="92"/>
      <c r="BS41" s="92"/>
      <c r="BT41" s="92"/>
      <c r="BU41" s="92"/>
      <c r="BV41" s="92"/>
      <c r="BW41" s="92"/>
      <c r="BX41" s="92"/>
      <c r="BY41" s="92"/>
      <c r="BZ41" s="9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1"/>
      <c r="BM42" s="92"/>
      <c r="BN42" s="92"/>
      <c r="BO42" s="92"/>
      <c r="BP42" s="92"/>
      <c r="BQ42" s="92"/>
      <c r="BR42" s="92"/>
      <c r="BS42" s="92"/>
      <c r="BT42" s="92"/>
      <c r="BU42" s="92"/>
      <c r="BV42" s="92"/>
      <c r="BW42" s="92"/>
      <c r="BX42" s="92"/>
      <c r="BY42" s="92"/>
      <c r="BZ42" s="9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1"/>
      <c r="BM43" s="92"/>
      <c r="BN43" s="92"/>
      <c r="BO43" s="92"/>
      <c r="BP43" s="92"/>
      <c r="BQ43" s="92"/>
      <c r="BR43" s="92"/>
      <c r="BS43" s="92"/>
      <c r="BT43" s="92"/>
      <c r="BU43" s="92"/>
      <c r="BV43" s="92"/>
      <c r="BW43" s="92"/>
      <c r="BX43" s="92"/>
      <c r="BY43" s="92"/>
      <c r="BZ43" s="9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4"/>
      <c r="BM44" s="95"/>
      <c r="BN44" s="95"/>
      <c r="BO44" s="95"/>
      <c r="BP44" s="95"/>
      <c r="BQ44" s="95"/>
      <c r="BR44" s="95"/>
      <c r="BS44" s="95"/>
      <c r="BT44" s="95"/>
      <c r="BU44" s="95"/>
      <c r="BV44" s="95"/>
      <c r="BW44" s="95"/>
      <c r="BX44" s="95"/>
      <c r="BY44" s="95"/>
      <c r="BZ44" s="9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KLv27TdIc9tmatFUOhWtwFPIo74iGBOaobJg9voczU1AOGIRDPeH2K6m3HY8aDfR7xvu35nlLCCjCIE6raOhQ==" saltValue="uSsRjCzekcRVLCsS0BDD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272027</v>
      </c>
      <c r="D6" s="19">
        <f t="shared" si="3"/>
        <v>46</v>
      </c>
      <c r="E6" s="19">
        <f t="shared" si="3"/>
        <v>17</v>
      </c>
      <c r="F6" s="19">
        <f t="shared" si="3"/>
        <v>5</v>
      </c>
      <c r="G6" s="19">
        <f t="shared" si="3"/>
        <v>0</v>
      </c>
      <c r="H6" s="19" t="str">
        <f t="shared" si="3"/>
        <v>大阪府　岸和田市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61.6</v>
      </c>
      <c r="P6" s="20">
        <f t="shared" si="3"/>
        <v>0.31</v>
      </c>
      <c r="Q6" s="20">
        <f t="shared" si="3"/>
        <v>91.76</v>
      </c>
      <c r="R6" s="20">
        <f t="shared" si="3"/>
        <v>2871</v>
      </c>
      <c r="S6" s="20">
        <f t="shared" si="3"/>
        <v>186596</v>
      </c>
      <c r="T6" s="20">
        <f t="shared" si="3"/>
        <v>72.72</v>
      </c>
      <c r="U6" s="20">
        <f t="shared" si="3"/>
        <v>2565.9499999999998</v>
      </c>
      <c r="V6" s="20">
        <f t="shared" si="3"/>
        <v>576</v>
      </c>
      <c r="W6" s="20">
        <f t="shared" si="3"/>
        <v>0.17</v>
      </c>
      <c r="X6" s="20">
        <f t="shared" si="3"/>
        <v>3388.24</v>
      </c>
      <c r="Y6" s="21">
        <f>IF(Y7="",NA(),Y7)</f>
        <v>100</v>
      </c>
      <c r="Z6" s="21">
        <f t="shared" ref="Z6:AH6" si="4">IF(Z7="",NA(),Z7)</f>
        <v>100</v>
      </c>
      <c r="AA6" s="21">
        <f t="shared" si="4"/>
        <v>100</v>
      </c>
      <c r="AB6" s="21">
        <f t="shared" si="4"/>
        <v>120.1</v>
      </c>
      <c r="AC6" s="21">
        <f t="shared" si="4"/>
        <v>117.27</v>
      </c>
      <c r="AD6" s="21">
        <f t="shared" si="4"/>
        <v>106.37</v>
      </c>
      <c r="AE6" s="21">
        <f t="shared" si="4"/>
        <v>106.07</v>
      </c>
      <c r="AF6" s="21">
        <f t="shared" si="4"/>
        <v>105.5</v>
      </c>
      <c r="AG6" s="21">
        <f t="shared" si="4"/>
        <v>106.35</v>
      </c>
      <c r="AH6" s="21">
        <f t="shared" si="4"/>
        <v>106.62</v>
      </c>
      <c r="AI6" s="20" t="str">
        <f>IF(AI7="","",IF(AI7="-","【-】","【"&amp;SUBSTITUTE(TEXT(AI7,"#,##0.00"),"-","△")&amp;"】"))</f>
        <v>【104.30】</v>
      </c>
      <c r="AJ6" s="21">
        <f>IF(AJ7="",NA(),AJ7)</f>
        <v>663.45</v>
      </c>
      <c r="AK6" s="21">
        <f t="shared" ref="AK6:AS6" si="5">IF(AK7="",NA(),AK7)</f>
        <v>682.78</v>
      </c>
      <c r="AL6" s="21">
        <f t="shared" si="5"/>
        <v>2895.15</v>
      </c>
      <c r="AM6" s="21">
        <f t="shared" si="5"/>
        <v>2084.66</v>
      </c>
      <c r="AN6" s="21">
        <f t="shared" si="5"/>
        <v>1920.51</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42.17</v>
      </c>
      <c r="AV6" s="21">
        <f t="shared" ref="AV6:BD6" si="6">IF(AV7="",NA(),AV7)</f>
        <v>18.12</v>
      </c>
      <c r="AW6" s="21">
        <f t="shared" si="6"/>
        <v>1.88</v>
      </c>
      <c r="AX6" s="21">
        <f t="shared" si="6"/>
        <v>1.21</v>
      </c>
      <c r="AY6" s="21">
        <f t="shared" si="6"/>
        <v>1.08</v>
      </c>
      <c r="AZ6" s="21">
        <f t="shared" si="6"/>
        <v>29.13</v>
      </c>
      <c r="BA6" s="21">
        <f t="shared" si="6"/>
        <v>35.69</v>
      </c>
      <c r="BB6" s="21">
        <f t="shared" si="6"/>
        <v>38.4</v>
      </c>
      <c r="BC6" s="21">
        <f t="shared" si="6"/>
        <v>44.04</v>
      </c>
      <c r="BD6" s="21">
        <f t="shared" si="6"/>
        <v>58.25</v>
      </c>
      <c r="BE6" s="20" t="str">
        <f>IF(BE7="","",IF(BE7="-","【-】","【"&amp;SUBSTITUTE(TEXT(BE7,"#,##0.00"),"-","△")&amp;"】"))</f>
        <v>【47.19】</v>
      </c>
      <c r="BF6" s="21">
        <f>IF(BF7="",NA(),BF7)</f>
        <v>4843.93</v>
      </c>
      <c r="BG6" s="21">
        <f t="shared" ref="BG6:BO6" si="7">IF(BG7="",NA(),BG7)</f>
        <v>4617.16</v>
      </c>
      <c r="BH6" s="21">
        <f t="shared" si="7"/>
        <v>4342.47</v>
      </c>
      <c r="BI6" s="21">
        <f t="shared" si="7"/>
        <v>3863.84</v>
      </c>
      <c r="BJ6" s="21">
        <f t="shared" si="7"/>
        <v>3459.02</v>
      </c>
      <c r="BK6" s="21">
        <f t="shared" si="7"/>
        <v>867.83</v>
      </c>
      <c r="BL6" s="21">
        <f t="shared" si="7"/>
        <v>791.76</v>
      </c>
      <c r="BM6" s="21">
        <f t="shared" si="7"/>
        <v>900.82</v>
      </c>
      <c r="BN6" s="21">
        <f t="shared" si="7"/>
        <v>839.21</v>
      </c>
      <c r="BO6" s="21">
        <f t="shared" si="7"/>
        <v>791.46</v>
      </c>
      <c r="BP6" s="20" t="str">
        <f>IF(BP7="","",IF(BP7="-","【-】","【"&amp;SUBSTITUTE(TEXT(BP7,"#,##0.00"),"-","△")&amp;"】"))</f>
        <v>【798.10】</v>
      </c>
      <c r="BQ6" s="21">
        <f>IF(BQ7="",NA(),BQ7)</f>
        <v>45.53</v>
      </c>
      <c r="BR6" s="21">
        <f t="shared" ref="BR6:BZ6" si="8">IF(BR7="",NA(),BR7)</f>
        <v>45.28</v>
      </c>
      <c r="BS6" s="21">
        <f t="shared" si="8"/>
        <v>37.44</v>
      </c>
      <c r="BT6" s="21">
        <f t="shared" si="8"/>
        <v>41.73</v>
      </c>
      <c r="BU6" s="21">
        <f t="shared" si="8"/>
        <v>29</v>
      </c>
      <c r="BV6" s="21">
        <f t="shared" si="8"/>
        <v>57.08</v>
      </c>
      <c r="BW6" s="21">
        <f t="shared" si="8"/>
        <v>56.26</v>
      </c>
      <c r="BX6" s="21">
        <f t="shared" si="8"/>
        <v>52.94</v>
      </c>
      <c r="BY6" s="21">
        <f t="shared" si="8"/>
        <v>52.05</v>
      </c>
      <c r="BZ6" s="21">
        <f t="shared" si="8"/>
        <v>47.96</v>
      </c>
      <c r="CA6" s="20" t="str">
        <f>IF(CA7="","",IF(CA7="-","【-】","【"&amp;SUBSTITUTE(TEXT(CA7,"#,##0.00"),"-","△")&amp;"】"))</f>
        <v>【54.51】</v>
      </c>
      <c r="CB6" s="21">
        <f>IF(CB7="",NA(),CB7)</f>
        <v>340.08</v>
      </c>
      <c r="CC6" s="21">
        <f t="shared" ref="CC6:CK6" si="9">IF(CC7="",NA(),CC7)</f>
        <v>339.64</v>
      </c>
      <c r="CD6" s="21">
        <f t="shared" si="9"/>
        <v>406.73</v>
      </c>
      <c r="CE6" s="21">
        <f t="shared" si="9"/>
        <v>371.1</v>
      </c>
      <c r="CF6" s="21">
        <f t="shared" si="9"/>
        <v>532.42999999999995</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39.47</v>
      </c>
      <c r="CN6" s="21">
        <f t="shared" ref="CN6:CV6" si="10">IF(CN7="",NA(),CN7)</f>
        <v>39.47</v>
      </c>
      <c r="CO6" s="21">
        <f t="shared" si="10"/>
        <v>36.799999999999997</v>
      </c>
      <c r="CP6" s="21">
        <f t="shared" si="10"/>
        <v>37.39</v>
      </c>
      <c r="CQ6" s="21">
        <f t="shared" si="10"/>
        <v>37.979999999999997</v>
      </c>
      <c r="CR6" s="21">
        <f t="shared" si="10"/>
        <v>54.83</v>
      </c>
      <c r="CS6" s="21">
        <f t="shared" si="10"/>
        <v>66.53</v>
      </c>
      <c r="CT6" s="21">
        <f t="shared" si="10"/>
        <v>52.35</v>
      </c>
      <c r="CU6" s="21">
        <f t="shared" si="10"/>
        <v>46.25</v>
      </c>
      <c r="CV6" s="21">
        <f t="shared" si="10"/>
        <v>45.32</v>
      </c>
      <c r="CW6" s="20" t="str">
        <f>IF(CW7="","",IF(CW7="-","【-】","【"&amp;SUBSTITUTE(TEXT(CW7,"#,##0.00"),"-","△")&amp;"】"))</f>
        <v>【49.92】</v>
      </c>
      <c r="CX6" s="21">
        <f>IF(CX7="",NA(),CX7)</f>
        <v>68.569999999999993</v>
      </c>
      <c r="CY6" s="21">
        <f t="shared" ref="CY6:DG6" si="11">IF(CY7="",NA(),CY7)</f>
        <v>69.59</v>
      </c>
      <c r="CZ6" s="21">
        <f t="shared" si="11"/>
        <v>70.03</v>
      </c>
      <c r="DA6" s="21">
        <f t="shared" si="11"/>
        <v>71.08</v>
      </c>
      <c r="DB6" s="21">
        <f t="shared" si="11"/>
        <v>71.7</v>
      </c>
      <c r="DC6" s="21">
        <f t="shared" si="11"/>
        <v>84.7</v>
      </c>
      <c r="DD6" s="21">
        <f t="shared" si="11"/>
        <v>84.67</v>
      </c>
      <c r="DE6" s="21">
        <f t="shared" si="11"/>
        <v>84.39</v>
      </c>
      <c r="DF6" s="21">
        <f t="shared" si="11"/>
        <v>83.96</v>
      </c>
      <c r="DG6" s="21">
        <f t="shared" si="11"/>
        <v>83.54</v>
      </c>
      <c r="DH6" s="20" t="str">
        <f>IF(DH7="","",IF(DH7="-","【-】","【"&amp;SUBSTITUTE(TEXT(DH7,"#,##0.00"),"-","△")&amp;"】"))</f>
        <v>【87.80】</v>
      </c>
      <c r="DI6" s="21">
        <f>IF(DI7="",NA(),DI7)</f>
        <v>37.94</v>
      </c>
      <c r="DJ6" s="21">
        <f t="shared" ref="DJ6:DR6" si="12">IF(DJ7="",NA(),DJ7)</f>
        <v>40.299999999999997</v>
      </c>
      <c r="DK6" s="21">
        <f t="shared" si="12"/>
        <v>40.880000000000003</v>
      </c>
      <c r="DL6" s="21">
        <f t="shared" si="12"/>
        <v>42.9</v>
      </c>
      <c r="DM6" s="21">
        <f t="shared" si="12"/>
        <v>44.93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272027</v>
      </c>
      <c r="D7" s="23">
        <v>46</v>
      </c>
      <c r="E7" s="23">
        <v>17</v>
      </c>
      <c r="F7" s="23">
        <v>5</v>
      </c>
      <c r="G7" s="23">
        <v>0</v>
      </c>
      <c r="H7" s="23" t="s">
        <v>96</v>
      </c>
      <c r="I7" s="23" t="s">
        <v>97</v>
      </c>
      <c r="J7" s="23" t="s">
        <v>98</v>
      </c>
      <c r="K7" s="23" t="s">
        <v>99</v>
      </c>
      <c r="L7" s="23" t="s">
        <v>100</v>
      </c>
      <c r="M7" s="23" t="s">
        <v>101</v>
      </c>
      <c r="N7" s="24" t="s">
        <v>102</v>
      </c>
      <c r="O7" s="24">
        <v>61.6</v>
      </c>
      <c r="P7" s="24">
        <v>0.31</v>
      </c>
      <c r="Q7" s="24">
        <v>91.76</v>
      </c>
      <c r="R7" s="24">
        <v>2871</v>
      </c>
      <c r="S7" s="24">
        <v>186596</v>
      </c>
      <c r="T7" s="24">
        <v>72.72</v>
      </c>
      <c r="U7" s="24">
        <v>2565.9499999999998</v>
      </c>
      <c r="V7" s="24">
        <v>576</v>
      </c>
      <c r="W7" s="24">
        <v>0.17</v>
      </c>
      <c r="X7" s="24">
        <v>3388.24</v>
      </c>
      <c r="Y7" s="24">
        <v>100</v>
      </c>
      <c r="Z7" s="24">
        <v>100</v>
      </c>
      <c r="AA7" s="24">
        <v>100</v>
      </c>
      <c r="AB7" s="24">
        <v>120.1</v>
      </c>
      <c r="AC7" s="24">
        <v>117.27</v>
      </c>
      <c r="AD7" s="24">
        <v>106.37</v>
      </c>
      <c r="AE7" s="24">
        <v>106.07</v>
      </c>
      <c r="AF7" s="24">
        <v>105.5</v>
      </c>
      <c r="AG7" s="24">
        <v>106.35</v>
      </c>
      <c r="AH7" s="24">
        <v>106.62</v>
      </c>
      <c r="AI7" s="24">
        <v>104.3</v>
      </c>
      <c r="AJ7" s="24">
        <v>663.45</v>
      </c>
      <c r="AK7" s="24">
        <v>682.78</v>
      </c>
      <c r="AL7" s="24">
        <v>2895.15</v>
      </c>
      <c r="AM7" s="24">
        <v>2084.66</v>
      </c>
      <c r="AN7" s="24">
        <v>1920.51</v>
      </c>
      <c r="AO7" s="24">
        <v>139.02000000000001</v>
      </c>
      <c r="AP7" s="24">
        <v>132.04</v>
      </c>
      <c r="AQ7" s="24">
        <v>145.43</v>
      </c>
      <c r="AR7" s="24">
        <v>129.88999999999999</v>
      </c>
      <c r="AS7" s="24">
        <v>107.99</v>
      </c>
      <c r="AT7" s="24">
        <v>102.74</v>
      </c>
      <c r="AU7" s="24">
        <v>42.17</v>
      </c>
      <c r="AV7" s="24">
        <v>18.12</v>
      </c>
      <c r="AW7" s="24">
        <v>1.88</v>
      </c>
      <c r="AX7" s="24">
        <v>1.21</v>
      </c>
      <c r="AY7" s="24">
        <v>1.08</v>
      </c>
      <c r="AZ7" s="24">
        <v>29.13</v>
      </c>
      <c r="BA7" s="24">
        <v>35.69</v>
      </c>
      <c r="BB7" s="24">
        <v>38.4</v>
      </c>
      <c r="BC7" s="24">
        <v>44.04</v>
      </c>
      <c r="BD7" s="24">
        <v>58.25</v>
      </c>
      <c r="BE7" s="24">
        <v>47.19</v>
      </c>
      <c r="BF7" s="24">
        <v>4843.93</v>
      </c>
      <c r="BG7" s="24">
        <v>4617.16</v>
      </c>
      <c r="BH7" s="24">
        <v>4342.47</v>
      </c>
      <c r="BI7" s="24">
        <v>3863.84</v>
      </c>
      <c r="BJ7" s="24">
        <v>3459.02</v>
      </c>
      <c r="BK7" s="24">
        <v>867.83</v>
      </c>
      <c r="BL7" s="24">
        <v>791.76</v>
      </c>
      <c r="BM7" s="24">
        <v>900.82</v>
      </c>
      <c r="BN7" s="24">
        <v>839.21</v>
      </c>
      <c r="BO7" s="24">
        <v>791.46</v>
      </c>
      <c r="BP7" s="24">
        <v>798.1</v>
      </c>
      <c r="BQ7" s="24">
        <v>45.53</v>
      </c>
      <c r="BR7" s="24">
        <v>45.28</v>
      </c>
      <c r="BS7" s="24">
        <v>37.44</v>
      </c>
      <c r="BT7" s="24">
        <v>41.73</v>
      </c>
      <c r="BU7" s="24">
        <v>29</v>
      </c>
      <c r="BV7" s="24">
        <v>57.08</v>
      </c>
      <c r="BW7" s="24">
        <v>56.26</v>
      </c>
      <c r="BX7" s="24">
        <v>52.94</v>
      </c>
      <c r="BY7" s="24">
        <v>52.05</v>
      </c>
      <c r="BZ7" s="24">
        <v>47.96</v>
      </c>
      <c r="CA7" s="24">
        <v>54.51</v>
      </c>
      <c r="CB7" s="24">
        <v>340.08</v>
      </c>
      <c r="CC7" s="24">
        <v>339.64</v>
      </c>
      <c r="CD7" s="24">
        <v>406.73</v>
      </c>
      <c r="CE7" s="24">
        <v>371.1</v>
      </c>
      <c r="CF7" s="24">
        <v>532.42999999999995</v>
      </c>
      <c r="CG7" s="24">
        <v>274.99</v>
      </c>
      <c r="CH7" s="24">
        <v>282.08999999999997</v>
      </c>
      <c r="CI7" s="24">
        <v>303.27999999999997</v>
      </c>
      <c r="CJ7" s="24">
        <v>301.86</v>
      </c>
      <c r="CK7" s="24">
        <v>325.85000000000002</v>
      </c>
      <c r="CL7" s="24">
        <v>286.33</v>
      </c>
      <c r="CM7" s="24">
        <v>39.47</v>
      </c>
      <c r="CN7" s="24">
        <v>39.47</v>
      </c>
      <c r="CO7" s="24">
        <v>36.799999999999997</v>
      </c>
      <c r="CP7" s="24">
        <v>37.39</v>
      </c>
      <c r="CQ7" s="24">
        <v>37.979999999999997</v>
      </c>
      <c r="CR7" s="24">
        <v>54.83</v>
      </c>
      <c r="CS7" s="24">
        <v>66.53</v>
      </c>
      <c r="CT7" s="24">
        <v>52.35</v>
      </c>
      <c r="CU7" s="24">
        <v>46.25</v>
      </c>
      <c r="CV7" s="24">
        <v>45.32</v>
      </c>
      <c r="CW7" s="24">
        <v>49.92</v>
      </c>
      <c r="CX7" s="24">
        <v>68.569999999999993</v>
      </c>
      <c r="CY7" s="24">
        <v>69.59</v>
      </c>
      <c r="CZ7" s="24">
        <v>70.03</v>
      </c>
      <c r="DA7" s="24">
        <v>71.08</v>
      </c>
      <c r="DB7" s="24">
        <v>71.7</v>
      </c>
      <c r="DC7" s="24">
        <v>84.7</v>
      </c>
      <c r="DD7" s="24">
        <v>84.67</v>
      </c>
      <c r="DE7" s="24">
        <v>84.39</v>
      </c>
      <c r="DF7" s="24">
        <v>83.96</v>
      </c>
      <c r="DG7" s="24">
        <v>83.54</v>
      </c>
      <c r="DH7" s="24">
        <v>87.8</v>
      </c>
      <c r="DI7" s="24">
        <v>37.94</v>
      </c>
      <c r="DJ7" s="24">
        <v>40.299999999999997</v>
      </c>
      <c r="DK7" s="24">
        <v>40.880000000000003</v>
      </c>
      <c r="DL7" s="24">
        <v>42.9</v>
      </c>
      <c r="DM7" s="24">
        <v>44.93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椎原　知春</cp:lastModifiedBy>
  <cp:lastPrinted>2026-02-16T02:38:34Z</cp:lastPrinted>
  <dcterms:modified xsi:type="dcterms:W3CDTF">2026-02-19T00:52:48Z</dcterms:modified>
</cp:coreProperties>
</file>