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02177028-99FF-4F50-A0EF-65E6B52C2B45}" xr6:coauthVersionLast="47" xr6:coauthVersionMax="47" xr10:uidLastSave="{00000000-0000-0000-0000-000000000000}"/>
  <workbookProtection workbookAlgorithmName="SHA-512" workbookHashValue="qqkNDHQAI7P80MBT0P3uew0YFzfxne1p3ztehxC0UVn6PgCmb2SpPkTZrovxD4rz5KYlb8MsyQx730dcgDZ7ng==" workbookSaltValue="66bOuJNS+iWaDNaCIFsnG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P10" i="4" s="1"/>
  <c r="O6" i="5"/>
  <c r="I10" i="4" s="1"/>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BB10" i="4"/>
  <c r="AT10" i="4"/>
  <c r="W10" i="4"/>
  <c r="B10" i="4"/>
  <c r="BB8" i="4"/>
  <c r="AT8" i="4"/>
  <c r="AD8" i="4"/>
  <c r="W8" i="4"/>
  <c r="P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<sst xmlns="http://schemas.openxmlformats.org/spreadsheetml/2006/main" count="228" uniqueCount="114">
  <si>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</si>
  <si>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</si>
  <si>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</si>
  <si>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</si>
  <si>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</si>
  <si>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</si>
  <si>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</si>
  <si>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</si>
  <si>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</si>
  <si>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</si>
  <si>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</si>
  <si>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</si>
  <si>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</si>
  <si>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</si>
  <si>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</si>
  <si>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</si>
  <si>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</si>
  <si>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</si>
  <si>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</si>
  <si>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</si>
  <si>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</si>
  <si>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</si>
  <si>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</si>
  <si>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</si>
  <si>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</si>
  <si>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</si>
  <si>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</si>
  <si>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</si>
  <si>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</si>
  <si>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</si>
  <si>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</si>
  <si>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</si>
  <si>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</si>
  <si>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</si>
  <si>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</si>
  <si>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</si>
  <si>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</si>
  <si>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</si>
  <si>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</si>
  <si>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</si>
  <si>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</si>
  <si>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</si>
  <si>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</si>
  <si>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</si>
  <si>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</si>
  <si>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</si>
  <si>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</si>
  <si>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</si>
  <si>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</si>
  <si>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</si>
  <si>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</si>
  <si>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</si>
  <si>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</si>
  <si>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</si>
  <si>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</si>
  <si>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</si>
  <si>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</si>
  <si>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</si>
  <si>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</si>
  <si>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</si>
  <si>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</si>
  <si>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</si>
  <si>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</si>
  <si>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</si>
  <si>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</si>
  <si>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</si>
  <si>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</si>
  <si>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</si>
  <si>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</si>
  <si>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</si>
  <si>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</si>
  <si>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</si>
  <si>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</si>
  <si>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</si>
  <si>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</si>
  <si>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</si>
  <si>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</si>
  <si>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</si>
  <si>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</si>
  <si>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</si>
  <si>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</si>
  <si>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</si>
  <si>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</si>
  <si>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</si>
  <si>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</si>
  <si>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</si>
  <si>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</si>
  <si>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</si>
  <si>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</si>
  <si>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</si>
  <si>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</si>
  <si>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</si>
  <si>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</si>
  <si>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岸和田市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</si>
  <si>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</si>
  <si>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</si>
  <si>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</si>
  <si>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</si>
  <si>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</si>
  <si>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</si>
  <si>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</si>
  <si>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</si>
  <si>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</si>
  <si>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</si>
  <si>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</si>
  <si>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</si>
  <si>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</si>
  <si>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</si>
  <si>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</si>
  <si>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</si>
  <si>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</si>
  <si>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令和6年度は、料金改定の実施により料金収入が増加し、経常収支比率は100％を大きく上回り、経常的な費用を収入で賄えている。
　流動比率は、短期的な支払い能力を示す指標である。こちらも100％を超えており、安定した経営を行うことができているが、類似団体平均と比べ低い水準にあり、十分とは言えない状況である。
　企業債残高対給水収益比率は、1年間の料金収入に対してどれくらい企業債(借金)の残高があるかを示す指標である。令和6年度は、料金収入の増加により、前年度を下回ったが、類似団体平均値を上回っている状況に変わりはない。
　料金回収率は100％を上回っており、給水に係る費用を料金収入で賄うことができている。
　給水原価は、水1㎥を供給するのにかかる費用である。令和6年度は委託料や修繕費が大幅に増加したが、依然として類似団体平均を下回っている。
　施設利用率は、施設の配水能力のうち利用する割合を示す指標で、減少傾向が続いている。これは、水道施設の多くが高度経済成長期に整備後、人口減少等により使用水量の減少が続き、それに対し施設規模の適正化が進んでいないためである。
　有収率は、100％に近いほど水道施設から供給した水が収益につながることを示す。漏水調査や管路の修繕等の取り組みにより、類似団体平均値と比べて高い水準を保っている。</t>
    <rPh sb="1" eb="3">
      <t>レイワ</t>
    </rPh>
    <rPh sb="4" eb="6">
      <t>ネンド</t>
    </rPh>
    <rPh sb="8" eb="12">
      <t>リョウキンカイテイ</t>
    </rPh>
    <rPh sb="13" eb="15">
      <t>ジッシ</t>
    </rPh>
    <rPh sb="18" eb="22">
      <t>リョウキンシュウニュウ</t>
    </rPh>
    <rPh sb="23" eb="25">
      <t>ゾウカ</t>
    </rPh>
    <rPh sb="39" eb="40">
      <t>オオ</t>
    </rPh>
    <rPh sb="42" eb="44">
      <t>ウワマワ</t>
    </rPh>
    <rPh sb="46" eb="48">
      <t>ケイジョウ</t>
    </rPh>
    <rPh sb="48" eb="49">
      <t>テキ</t>
    </rPh>
    <rPh sb="50" eb="52">
      <t>ヒヨウ</t>
    </rPh>
    <rPh sb="53" eb="55">
      <t>シュウニュウ</t>
    </rPh>
    <rPh sb="56" eb="57">
      <t>マカナ</t>
    </rPh>
    <rPh sb="70" eb="72">
      <t>タンキ</t>
    </rPh>
    <rPh sb="72" eb="73">
      <t>テキ</t>
    </rPh>
    <rPh sb="74" eb="76">
      <t>シハラ</t>
    </rPh>
    <rPh sb="77" eb="79">
      <t>ノウリョク</t>
    </rPh>
    <rPh sb="80" eb="81">
      <t>シメ</t>
    </rPh>
    <rPh sb="82" eb="84">
      <t>シヒョウ</t>
    </rPh>
    <rPh sb="97" eb="98">
      <t>コ</t>
    </rPh>
    <rPh sb="103" eb="105">
      <t>アンテイ</t>
    </rPh>
    <rPh sb="107" eb="109">
      <t>ケイエイ</t>
    </rPh>
    <rPh sb="110" eb="111">
      <t>オコナ</t>
    </rPh>
    <rPh sb="122" eb="128">
      <t>ルイジダンタイヘイキン</t>
    </rPh>
    <rPh sb="129" eb="130">
      <t>クラ</t>
    </rPh>
    <rPh sb="131" eb="132">
      <t>ヒク</t>
    </rPh>
    <rPh sb="133" eb="135">
      <t>スイジュン</t>
    </rPh>
    <rPh sb="139" eb="141">
      <t>ジュウブン</t>
    </rPh>
    <rPh sb="143" eb="144">
      <t>イ</t>
    </rPh>
    <rPh sb="147" eb="149">
      <t>ジョウキョウ</t>
    </rPh>
    <rPh sb="155" eb="167">
      <t>キギョウサイザンダカタイキュウスイシュウエキヒリツ</t>
    </rPh>
    <rPh sb="170" eb="172">
      <t>ネンカン</t>
    </rPh>
    <rPh sb="173" eb="175">
      <t>リョウキン</t>
    </rPh>
    <rPh sb="186" eb="189">
      <t>キギョウサイ</t>
    </rPh>
    <rPh sb="190" eb="192">
      <t>シャッキン</t>
    </rPh>
    <rPh sb="194" eb="196">
      <t>ザンダカ</t>
    </rPh>
    <rPh sb="201" eb="202">
      <t>シメ</t>
    </rPh>
    <rPh sb="203" eb="205">
      <t>シヒョウ</t>
    </rPh>
    <rPh sb="209" eb="211">
      <t>レイワ</t>
    </rPh>
    <rPh sb="212" eb="214">
      <t>ネンド</t>
    </rPh>
    <rPh sb="216" eb="220">
      <t>リョウキンシュウニュウ</t>
    </rPh>
    <rPh sb="221" eb="223">
      <t>ゾウカ</t>
    </rPh>
    <rPh sb="227" eb="230">
      <t>ゼンネンド</t>
    </rPh>
    <rPh sb="231" eb="233">
      <t>シタマワ</t>
    </rPh>
    <rPh sb="237" eb="244">
      <t>ルイジダンタイヘイキンチ</t>
    </rPh>
    <rPh sb="245" eb="247">
      <t>ウワマワ</t>
    </rPh>
    <rPh sb="251" eb="253">
      <t>ジョウキョウ</t>
    </rPh>
    <rPh sb="254" eb="255">
      <t>カ</t>
    </rPh>
    <rPh sb="263" eb="268">
      <t>リョウキンカイシュウリツ</t>
    </rPh>
    <rPh sb="274" eb="276">
      <t>ウワマワ</t>
    </rPh>
    <rPh sb="281" eb="283">
      <t>キュウスイ</t>
    </rPh>
    <rPh sb="284" eb="285">
      <t>カカ</t>
    </rPh>
    <rPh sb="286" eb="288">
      <t>ヒヨウ</t>
    </rPh>
    <rPh sb="289" eb="293">
      <t>リョウキンシュウニュウ</t>
    </rPh>
    <rPh sb="307" eb="311">
      <t>キュウスイゲンカ</t>
    </rPh>
    <rPh sb="313" eb="314">
      <t>ミズ</t>
    </rPh>
    <rPh sb="317" eb="319">
      <t>キョウキュウ</t>
    </rPh>
    <rPh sb="332" eb="334">
      <t>レイワ</t>
    </rPh>
    <rPh sb="335" eb="337">
      <t>ネンド</t>
    </rPh>
    <rPh sb="338" eb="341">
      <t>イタクリョウ</t>
    </rPh>
    <rPh sb="342" eb="345">
      <t>シュウゼンヒ</t>
    </rPh>
    <rPh sb="346" eb="348">
      <t>オオハバ</t>
    </rPh>
    <rPh sb="349" eb="351">
      <t>ゾウカ</t>
    </rPh>
    <rPh sb="355" eb="357">
      <t>イゼン</t>
    </rPh>
    <rPh sb="360" eb="366">
      <t>ルイジダンタイヘイキン</t>
    </rPh>
    <rPh sb="367" eb="369">
      <t>シタマワ</t>
    </rPh>
    <rPh sb="376" eb="381">
      <t>シセツリヨウリツ</t>
    </rPh>
    <rPh sb="383" eb="385">
      <t>シセツ</t>
    </rPh>
    <rPh sb="437" eb="439">
      <t>セイビ</t>
    </rPh>
    <rPh sb="441" eb="443">
      <t>ジンコウ</t>
    </rPh>
    <rPh sb="443" eb="445">
      <t>ゲンショウ</t>
    </rPh>
    <rPh sb="445" eb="446">
      <t>トウ</t>
    </rPh>
    <rPh sb="449" eb="453">
      <t>シヨウスイリョウ</t>
    </rPh>
    <rPh sb="454" eb="456">
      <t>ゲンショウ</t>
    </rPh>
    <rPh sb="457" eb="458">
      <t>ツヅ</t>
    </rPh>
    <rPh sb="463" eb="464">
      <t>タイ</t>
    </rPh>
    <rPh sb="465" eb="469">
      <t>シセツキボ</t>
    </rPh>
    <rPh sb="470" eb="473">
      <t>テキセイカ</t>
    </rPh>
    <rPh sb="474" eb="475">
      <t>スス</t>
    </rPh>
    <rPh sb="537" eb="538">
      <t>トウ</t>
    </rPh>
    <phoneticPr fontId="4"/>
  </si>
  <si>
    <t xml:space="preserve">　有形固定資産減価償却率は、水道施設の老朽化度合いを示す指標である。類似団体平均と比べ高い水準にあり、老朽施設の更新を進める必要がある。
　管路経年化率は、法定耐用年数40年を経過した管路の割合を示す指標である。令和6年度末時点で約3分の1以上の管路が法定耐用年数を超過し、類似団体平均値と比べ老朽化が進んでいる状況である。
　管路更新率は管路全体のうち当該年度に更新を行った割合を示す指標であるが、類似団体平均値より低い水準である。
　本市では高度経済成長期に集中的に整備した管路の更新時期が順次到来しており、全てを更新するには膨大な財源が必要となる。限られた予算から、優先度の高い避難所等の重要施設に繋がる大口径の重要管路から更新を行っているが、延長当たりの単価が高額となることから更新延長が短くなり、更新が進まない要因となっている。
</t>
    <rPh sb="1" eb="5">
      <t>ユウケイコテイ</t>
    </rPh>
    <rPh sb="5" eb="12">
      <t>シサンゲンカショウキャクリツ</t>
    </rPh>
    <rPh sb="14" eb="18">
      <t>スイドウシセツ</t>
    </rPh>
    <rPh sb="19" eb="22">
      <t>ロウキュウカ</t>
    </rPh>
    <rPh sb="22" eb="24">
      <t>ドア</t>
    </rPh>
    <rPh sb="26" eb="27">
      <t>シメ</t>
    </rPh>
    <rPh sb="28" eb="30">
      <t>シヒョウ</t>
    </rPh>
    <rPh sb="34" eb="40">
      <t>ルイジダンタイヘイキン</t>
    </rPh>
    <rPh sb="41" eb="42">
      <t>クラ</t>
    </rPh>
    <rPh sb="43" eb="44">
      <t>タカ</t>
    </rPh>
    <rPh sb="45" eb="47">
      <t>スイジュン</t>
    </rPh>
    <rPh sb="51" eb="55">
      <t>ロウキュウシセツ</t>
    </rPh>
    <rPh sb="56" eb="58">
      <t>コウシン</t>
    </rPh>
    <rPh sb="59" eb="60">
      <t>スス</t>
    </rPh>
    <rPh sb="62" eb="64">
      <t>ヒツヨウ</t>
    </rPh>
    <rPh sb="70" eb="76">
      <t>カンロケイネンカリツ</t>
    </rPh>
    <rPh sb="78" eb="84">
      <t>ホウテイタイヨウネンスウ</t>
    </rPh>
    <rPh sb="86" eb="87">
      <t>ネン</t>
    </rPh>
    <rPh sb="88" eb="90">
      <t>ケイカ</t>
    </rPh>
    <rPh sb="92" eb="94">
      <t>カンロ</t>
    </rPh>
    <rPh sb="95" eb="97">
      <t>ワリアイ</t>
    </rPh>
    <rPh sb="98" eb="99">
      <t>シメ</t>
    </rPh>
    <rPh sb="100" eb="102">
      <t>シヒョウ</t>
    </rPh>
    <rPh sb="106" eb="108">
      <t>レイワ</t>
    </rPh>
    <rPh sb="109" eb="114">
      <t>ネンドマツジテン</t>
    </rPh>
    <rPh sb="115" eb="116">
      <t>ヤク</t>
    </rPh>
    <rPh sb="117" eb="118">
      <t>ブン</t>
    </rPh>
    <rPh sb="120" eb="122">
      <t>イジョウ</t>
    </rPh>
    <rPh sb="123" eb="125">
      <t>カンロ</t>
    </rPh>
    <rPh sb="126" eb="128">
      <t>ホウテイ</t>
    </rPh>
    <rPh sb="128" eb="130">
      <t>タイヨウ</t>
    </rPh>
    <rPh sb="130" eb="132">
      <t>ネンスウ</t>
    </rPh>
    <rPh sb="133" eb="135">
      <t>チョウカ</t>
    </rPh>
    <rPh sb="137" eb="144">
      <t>ルイジダンタイヘイキンチ</t>
    </rPh>
    <rPh sb="147" eb="150">
      <t>ロウキュウカ</t>
    </rPh>
    <rPh sb="164" eb="169">
      <t>カンロコウシンリツ</t>
    </rPh>
    <rPh sb="170" eb="174">
      <t>カンロゼンタイ</t>
    </rPh>
    <rPh sb="177" eb="179">
      <t>トウガイ</t>
    </rPh>
    <rPh sb="182" eb="184">
      <t>コウシン</t>
    </rPh>
    <rPh sb="185" eb="186">
      <t>オコナ</t>
    </rPh>
    <rPh sb="188" eb="190">
      <t>ワリアイ</t>
    </rPh>
    <rPh sb="191" eb="192">
      <t>シメ</t>
    </rPh>
    <rPh sb="193" eb="195">
      <t>シヒョウ</t>
    </rPh>
    <rPh sb="200" eb="207">
      <t>ルイジダンタイヘイキンチ</t>
    </rPh>
    <rPh sb="209" eb="210">
      <t>ヒク</t>
    </rPh>
    <rPh sb="211" eb="213">
      <t>スイジュン</t>
    </rPh>
    <rPh sb="219" eb="221">
      <t>ホンシ</t>
    </rPh>
    <rPh sb="223" eb="230">
      <t>コウドケイザイセイチョウキ</t>
    </rPh>
    <rPh sb="231" eb="234">
      <t>シュウチュウテキ</t>
    </rPh>
    <rPh sb="235" eb="237">
      <t>セイビ</t>
    </rPh>
    <rPh sb="239" eb="241">
      <t>カンロ</t>
    </rPh>
    <rPh sb="242" eb="246">
      <t>コウシンジキ</t>
    </rPh>
    <rPh sb="247" eb="251">
      <t>ジュンジトウライ</t>
    </rPh>
    <rPh sb="256" eb="257">
      <t>スベ</t>
    </rPh>
    <rPh sb="259" eb="261">
      <t>コウシン</t>
    </rPh>
    <rPh sb="265" eb="267">
      <t>ボウダイ</t>
    </rPh>
    <rPh sb="268" eb="270">
      <t>ザイゲン</t>
    </rPh>
    <rPh sb="271" eb="273">
      <t>ヒツヨウ</t>
    </rPh>
    <rPh sb="277" eb="278">
      <t>カギ</t>
    </rPh>
    <rPh sb="281" eb="283">
      <t>ヨサン</t>
    </rPh>
    <rPh sb="286" eb="289">
      <t>ユウセンド</t>
    </rPh>
    <rPh sb="290" eb="291">
      <t>タカ</t>
    </rPh>
    <rPh sb="292" eb="296">
      <t>ヒナンジョトウ</t>
    </rPh>
    <rPh sb="297" eb="301">
      <t>ジュウヨウシセツ</t>
    </rPh>
    <rPh sb="302" eb="303">
      <t>ツナ</t>
    </rPh>
    <rPh sb="305" eb="308">
      <t>ダイコウケイ</t>
    </rPh>
    <rPh sb="309" eb="313">
      <t>ジュウヨウカンロ</t>
    </rPh>
    <rPh sb="315" eb="317">
      <t>コウシン</t>
    </rPh>
    <rPh sb="318" eb="319">
      <t>オコナ</t>
    </rPh>
    <rPh sb="325" eb="327">
      <t>エンチョウ</t>
    </rPh>
    <rPh sb="327" eb="328">
      <t>ア</t>
    </rPh>
    <rPh sb="331" eb="333">
      <t>タンカ</t>
    </rPh>
    <rPh sb="334" eb="336">
      <t>コウガク</t>
    </rPh>
    <rPh sb="343" eb="345">
      <t>コウシン</t>
    </rPh>
    <rPh sb="348" eb="349">
      <t>ミジカ</t>
    </rPh>
    <rPh sb="353" eb="355">
      <t>コウシン</t>
    </rPh>
    <rPh sb="356" eb="357">
      <t>スス</t>
    </rPh>
    <rPh sb="360" eb="362">
      <t>ヨウイン</t>
    </rPh>
    <phoneticPr fontId="4"/>
  </si>
  <si>
    <t>　人口減少等に伴い料金収入の減少が続いていたが、令和6年4月に料金改定を実施したため、料金収入が増加し、純利益も増加した。しかし、施設の老朽化が進んでいるとともに、災害への備えも求められており、施設の更新・耐震化に積極的に取り組むことで、純利益は修繕費用や更新費用に充てることとなる。
　令和6年度は水道事業ビジョン等の計画に則り、アセットマネジメント手法に基づく施設のダウンサイジングを行い、更新費用の削減を図っているが、今後、市内全域に膨大な水道施設の老朽施設・管路の更新及び耐震化を実施していくことで、主要財源である企業債の累積が将来的に経営の負担となることが懸念される。そのため、令和7年度からは、大阪広域水道企業団へ経営統合し、広域的に経営することで、基盤強化を図る。</t>
    <rPh sb="24" eb="26">
      <t>レイワ</t>
    </rPh>
    <rPh sb="27" eb="28">
      <t>ネン</t>
    </rPh>
    <rPh sb="29" eb="30">
      <t>ガツ</t>
    </rPh>
    <rPh sb="65" eb="67">
      <t>シセツ</t>
    </rPh>
    <rPh sb="68" eb="71">
      <t>ロウキュウカ</t>
    </rPh>
    <rPh sb="72" eb="73">
      <t>スス</t>
    </rPh>
    <rPh sb="82" eb="84">
      <t>サイガイ</t>
    </rPh>
    <rPh sb="86" eb="87">
      <t>ソナ</t>
    </rPh>
    <rPh sb="89" eb="90">
      <t>モト</t>
    </rPh>
    <rPh sb="97" eb="99">
      <t>シセツ</t>
    </rPh>
    <rPh sb="100" eb="102">
      <t>コウシン</t>
    </rPh>
    <rPh sb="103" eb="105">
      <t>タイシン</t>
    </rPh>
    <rPh sb="105" eb="106">
      <t>カ</t>
    </rPh>
    <rPh sb="119" eb="122">
      <t>ジュンリエキ</t>
    </rPh>
    <rPh sb="123" eb="127">
      <t>シュウゼンヒヨウ</t>
    </rPh>
    <rPh sb="128" eb="130">
      <t>コウシン</t>
    </rPh>
    <rPh sb="130" eb="132">
      <t>ヒヨウ</t>
    </rPh>
    <rPh sb="133" eb="134">
      <t>ア</t>
    </rPh>
    <rPh sb="212" eb="214">
      <t>コンゴ</t>
    </rPh>
    <rPh sb="261" eb="264">
      <t>キギョウサイ</t>
    </rPh>
    <rPh sb="265" eb="267">
      <t>ルイセキ</t>
    </rPh>
    <rPh sb="294" eb="296">
      <t>レイワ</t>
    </rPh>
    <rPh sb="297" eb="299">
      <t>ネンド</t>
    </rPh>
    <rPh sb="303" eb="312">
      <t>オオサカコウイキスイドウキギョウダン</t>
    </rPh>
    <rPh sb="313" eb="317">
      <t>ケイエイトウゴウ</t>
    </rPh>
    <rPh sb="319" eb="322">
      <t>コウイキテキ</t>
    </rPh>
    <rPh sb="323" eb="325">
      <t>ケイエイ</t>
    </rPh>
    <rPh sb="331" eb="335">
      <t>キバンキョウカ</t>
    </rPh>
    <rPh sb="336" eb="33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</si>
</sst>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
      <b/>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6" fillId="0" borderId="11"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0.54</c:v>
                </c:pt>
                <c:pt idx="1">
                  <c:v>0.28999999999999998</c:v>
                </c:pt>
                <c:pt idx="2">
                  <c:v>0.51</c:v>
                </c:pt>
                <c:pt idx="3">
                  <c:v>0.28999999999999998</c:v>
                </c:pt>
                <c:pt idx="4">
                  <c:v>0.32</c:v>
                </c:pt>
              </c:numCache>
            </c:numRef>
          </c:val>
          <c:extLst>
            <c:ext xmlns:c16="http://schemas.microsoft.com/office/drawing/2014/chart" uri="{C3380CC4-5D6E-409C-BE32-E72D297353CC}">
              <c16:uniqueId val="{00000000-5D13-4691-B1FF-3D6FBD2D413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5D13-4691-B1FF-3D6FBD2D413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58.34</c:v>
                </c:pt>
                <c:pt idx="1">
                  <c:v>57.36</c:v>
                </c:pt>
                <c:pt idx="2">
                  <c:v>56.52</c:v>
                </c:pt>
                <c:pt idx="3">
                  <c:v>55.86</c:v>
                </c:pt>
                <c:pt idx="4">
                  <c:v>55.81</c:v>
                </c:pt>
              </c:numCache>
            </c:numRef>
          </c:val>
          <c:extLst>
            <c:ext xmlns:c16="http://schemas.microsoft.com/office/drawing/2014/chart" uri="{C3380CC4-5D6E-409C-BE32-E72D297353CC}">
              <c16:uniqueId val="{00000000-2047-48E6-B4A2-9BE58240D40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2047-48E6-B4A2-9BE58240D40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94.79</c:v>
                </c:pt>
                <c:pt idx="1">
                  <c:v>95.25</c:v>
                </c:pt>
                <c:pt idx="2">
                  <c:v>94.93</c:v>
                </c:pt>
                <c:pt idx="3">
                  <c:v>94.87</c:v>
                </c:pt>
                <c:pt idx="4">
                  <c:v>94.61</c:v>
                </c:pt>
              </c:numCache>
            </c:numRef>
          </c:val>
          <c:extLst>
            <c:ext xmlns:c16="http://schemas.microsoft.com/office/drawing/2014/chart" uri="{C3380CC4-5D6E-409C-BE32-E72D297353CC}">
              <c16:uniqueId val="{00000000-569D-4187-AF82-C098E6AA9E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569D-4187-AF82-C098E6AA9E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104.39</c:v>
                </c:pt>
                <c:pt idx="1">
                  <c:v>106.73</c:v>
                </c:pt>
                <c:pt idx="2">
                  <c:v>101.9</c:v>
                </c:pt>
                <c:pt idx="3">
                  <c:v>101.38</c:v>
                </c:pt>
                <c:pt idx="4">
                  <c:v>110.2</c:v>
                </c:pt>
              </c:numCache>
            </c:numRef>
          </c:val>
          <c:extLst>
            <c:ext xmlns:c16="http://schemas.microsoft.com/office/drawing/2014/chart" uri="{C3380CC4-5D6E-409C-BE32-E72D297353CC}">
              <c16:uniqueId val="{00000000-F2DF-4078-BC77-9E82675C1CB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F2DF-4078-BC77-9E82675C1CB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51.78</c:v>
                </c:pt>
                <c:pt idx="1">
                  <c:v>52.94</c:v>
                </c:pt>
                <c:pt idx="2">
                  <c:v>53.35</c:v>
                </c:pt>
                <c:pt idx="3">
                  <c:v>54.01</c:v>
                </c:pt>
                <c:pt idx="4">
                  <c:v>54.42</c:v>
                </c:pt>
              </c:numCache>
            </c:numRef>
          </c:val>
          <c:extLst>
            <c:ext xmlns:c16="http://schemas.microsoft.com/office/drawing/2014/chart" uri="{C3380CC4-5D6E-409C-BE32-E72D297353CC}">
              <c16:uniqueId val="{00000000-FC0A-4028-94B0-2F513450325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FC0A-4028-94B0-2F513450325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33.57</c:v>
                </c:pt>
                <c:pt idx="1">
                  <c:v>34.71</c:v>
                </c:pt>
                <c:pt idx="2">
                  <c:v>35.69</c:v>
                </c:pt>
                <c:pt idx="3">
                  <c:v>36.880000000000003</c:v>
                </c:pt>
                <c:pt idx="4">
                  <c:v>37.700000000000003</c:v>
                </c:pt>
              </c:numCache>
            </c:numRef>
          </c:val>
          <c:extLst>
            <c:ext xmlns:c16="http://schemas.microsoft.com/office/drawing/2014/chart" uri="{C3380CC4-5D6E-409C-BE32-E72D297353CC}">
              <c16:uniqueId val="{00000000-E093-4CC8-ABCF-ACF000E6E0A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E093-4CC8-ABCF-ACF000E6E0A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15-4094-B7D2-468B4792EFD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EF15-4094-B7D2-468B4792EFD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126.31</c:v>
                </c:pt>
                <c:pt idx="1">
                  <c:v>151.32</c:v>
                </c:pt>
                <c:pt idx="2">
                  <c:v>145.56</c:v>
                </c:pt>
                <c:pt idx="3">
                  <c:v>186.82</c:v>
                </c:pt>
                <c:pt idx="4">
                  <c:v>194.38</c:v>
                </c:pt>
              </c:numCache>
            </c:numRef>
          </c:val>
          <c:extLst>
            <c:ext xmlns:c16="http://schemas.microsoft.com/office/drawing/2014/chart" uri="{C3380CC4-5D6E-409C-BE32-E72D297353CC}">
              <c16:uniqueId val="{00000000-CB4A-4F70-9D22-4ECA8A9087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CB4A-4F70-9D22-4ECA8A9087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445.71</c:v>
                </c:pt>
                <c:pt idx="1">
                  <c:v>428.11</c:v>
                </c:pt>
                <c:pt idx="2">
                  <c:v>470.99</c:v>
                </c:pt>
                <c:pt idx="3">
                  <c:v>490.21</c:v>
                </c:pt>
                <c:pt idx="4">
                  <c:v>432.56</c:v>
                </c:pt>
              </c:numCache>
            </c:numRef>
          </c:val>
          <c:extLst>
            <c:ext xmlns:c16="http://schemas.microsoft.com/office/drawing/2014/chart" uri="{C3380CC4-5D6E-409C-BE32-E72D297353CC}">
              <c16:uniqueId val="{00000000-94A2-432F-AAF5-D5967228597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94A2-432F-AAF5-D5967228597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100.04</c:v>
                </c:pt>
                <c:pt idx="1">
                  <c:v>101.84</c:v>
                </c:pt>
                <c:pt idx="2">
                  <c:v>96.5</c:v>
                </c:pt>
                <c:pt idx="3">
                  <c:v>96.01</c:v>
                </c:pt>
                <c:pt idx="4">
                  <c:v>106.07</c:v>
                </c:pt>
              </c:numCache>
            </c:numRef>
          </c:val>
          <c:extLst>
            <c:ext xmlns:c16="http://schemas.microsoft.com/office/drawing/2014/chart" uri="{C3380CC4-5D6E-409C-BE32-E72D297353CC}">
              <c16:uniqueId val="{00000000-2740-494B-B4E4-9C9B07B7C2A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2740-494B-B4E4-9C9B07B7C2A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142.43</c:v>
                </c:pt>
                <c:pt idx="1">
                  <c:v>149.66</c:v>
                </c:pt>
                <c:pt idx="2">
                  <c:v>147.41</c:v>
                </c:pt>
                <c:pt idx="3">
                  <c:v>146.34</c:v>
                </c:pt>
                <c:pt idx="4">
                  <c:v>153.72999999999999</c:v>
                </c:pt>
              </c:numCache>
            </c:numRef>
          </c:val>
          <c:extLst>
            <c:ext xmlns:c16="http://schemas.microsoft.com/office/drawing/2014/chart" uri="{C3380CC4-5D6E-409C-BE32-E72D297353CC}">
              <c16:uniqueId val="{00000000-8802-4391-A89F-3AB9F70C041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8802-4391-A89F-3AB9F70C041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2">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2">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8" t="str">
        <f>データ!H6</f>
        <v>大阪府　岸和田市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78"/>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90" t="s">
        <v>9</v>
      </c>
      <c r="BM7" s="91"/>
      <c r="BN7" s="91"/>
      <c r="BO7" s="91"/>
      <c r="BP7" s="91"/>
      <c r="BQ7" s="91"/>
      <c r="BR7" s="91"/>
      <c r="BS7" s="91"/>
      <c r="BT7" s="91"/>
      <c r="BU7" s="91"/>
      <c r="BV7" s="91"/>
      <c r="BW7" s="91"/>
      <c r="BX7" s="91"/>
      <c r="BY7" s="92"/>
    </row>
    <row r="8" spans="1:78" ht="18.75" customHeight="1" x14ac:dyDescent="0.2">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A2</v>
      </c>
      <c r="X8" s="86"/>
      <c r="Y8" s="86"/>
      <c r="Z8" s="86"/>
      <c r="AA8" s="86"/>
      <c r="AB8" s="86"/>
      <c r="AC8" s="86"/>
      <c r="AD8" s="86" t="str">
        <f>データ!$M$6</f>
        <v>非設置</v>
      </c>
      <c r="AE8" s="86"/>
      <c r="AF8" s="86"/>
      <c r="AG8" s="86"/>
      <c r="AH8" s="86"/>
      <c r="AI8" s="86"/>
      <c r="AJ8" s="86"/>
      <c r="AK8" s="2"/>
      <c r="AL8" s="77">
        <f>データ!$R$6</f>
        <v>186596</v>
      </c>
      <c r="AM8" s="77"/>
      <c r="AN8" s="77"/>
      <c r="AO8" s="77"/>
      <c r="AP8" s="77"/>
      <c r="AQ8" s="77"/>
      <c r="AR8" s="77"/>
      <c r="AS8" s="77"/>
      <c r="AT8" s="36">
        <f>データ!$S$6</f>
        <v>72.72</v>
      </c>
      <c r="AU8" s="37"/>
      <c r="AV8" s="37"/>
      <c r="AW8" s="37"/>
      <c r="AX8" s="37"/>
      <c r="AY8" s="37"/>
      <c r="AZ8" s="37"/>
      <c r="BA8" s="37"/>
      <c r="BB8" s="60">
        <f>データ!$T$6</f>
        <v>2565.9499999999998</v>
      </c>
      <c r="BC8" s="60"/>
      <c r="BD8" s="60"/>
      <c r="BE8" s="60"/>
      <c r="BF8" s="60"/>
      <c r="BG8" s="60"/>
      <c r="BH8" s="60"/>
      <c r="BI8" s="60"/>
      <c r="BJ8" s="3"/>
      <c r="BK8" s="3"/>
      <c r="BL8" s="79" t="s">
        <v>10</v>
      </c>
      <c r="BM8" s="80"/>
      <c r="BN8" s="81" t="s">
        <v>11</v>
      </c>
      <c r="BO8" s="81"/>
      <c r="BP8" s="81"/>
      <c r="BQ8" s="81"/>
      <c r="BR8" s="81"/>
      <c r="BS8" s="81"/>
      <c r="BT8" s="81"/>
      <c r="BU8" s="81"/>
      <c r="BV8" s="81"/>
      <c r="BW8" s="81"/>
      <c r="BX8" s="81"/>
      <c r="BY8" s="82"/>
    </row>
    <row r="9" spans="1:78" ht="18.75" customHeight="1" x14ac:dyDescent="0.2">
      <c r="A9" s="2"/>
      <c r="B9" s="47" t="s">
        <v>12</v>
      </c>
      <c r="C9" s="48"/>
      <c r="D9" s="48"/>
      <c r="E9" s="48"/>
      <c r="F9" s="48"/>
      <c r="G9" s="48"/>
      <c r="H9" s="48"/>
      <c r="I9" s="47" t="s">
        <v>13</v>
      </c>
      <c r="J9" s="48"/>
      <c r="K9" s="48"/>
      <c r="L9" s="48"/>
      <c r="M9" s="48"/>
      <c r="N9" s="48"/>
      <c r="O9" s="78"/>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42.43</v>
      </c>
      <c r="J10" s="37"/>
      <c r="K10" s="37"/>
      <c r="L10" s="37"/>
      <c r="M10" s="37"/>
      <c r="N10" s="37"/>
      <c r="O10" s="76"/>
      <c r="P10" s="60">
        <f>データ!$P$6</f>
        <v>100</v>
      </c>
      <c r="Q10" s="60"/>
      <c r="R10" s="60"/>
      <c r="S10" s="60"/>
      <c r="T10" s="60"/>
      <c r="U10" s="60"/>
      <c r="V10" s="60"/>
      <c r="W10" s="77">
        <f>データ!$Q$6</f>
        <v>3157</v>
      </c>
      <c r="X10" s="77"/>
      <c r="Y10" s="77"/>
      <c r="Z10" s="77"/>
      <c r="AA10" s="77"/>
      <c r="AB10" s="77"/>
      <c r="AC10" s="77"/>
      <c r="AD10" s="2"/>
      <c r="AE10" s="2"/>
      <c r="AF10" s="2"/>
      <c r="AG10" s="2"/>
      <c r="AH10" s="2"/>
      <c r="AI10" s="2"/>
      <c r="AJ10" s="2"/>
      <c r="AK10" s="2"/>
      <c r="AL10" s="77">
        <f>データ!$U$6</f>
        <v>186131</v>
      </c>
      <c r="AM10" s="77"/>
      <c r="AN10" s="77"/>
      <c r="AO10" s="77"/>
      <c r="AP10" s="77"/>
      <c r="AQ10" s="77"/>
      <c r="AR10" s="77"/>
      <c r="AS10" s="77"/>
      <c r="AT10" s="36">
        <f>データ!$V$6</f>
        <v>44.95</v>
      </c>
      <c r="AU10" s="37"/>
      <c r="AV10" s="37"/>
      <c r="AW10" s="37"/>
      <c r="AX10" s="37"/>
      <c r="AY10" s="37"/>
      <c r="AZ10" s="37"/>
      <c r="BA10" s="37"/>
      <c r="BB10" s="60">
        <f>データ!$W$6</f>
        <v>4140.8500000000004</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0" t="s">
        <v>25</v>
      </c>
      <c r="BM14" s="71"/>
      <c r="BN14" s="71"/>
      <c r="BO14" s="71"/>
      <c r="BP14" s="71"/>
      <c r="BQ14" s="71"/>
      <c r="BR14" s="71"/>
      <c r="BS14" s="71"/>
      <c r="BT14" s="71"/>
      <c r="BU14" s="71"/>
      <c r="BV14" s="71"/>
      <c r="BW14" s="71"/>
      <c r="BX14" s="71"/>
      <c r="BY14" s="71"/>
      <c r="BZ14" s="7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73"/>
      <c r="BM15" s="74"/>
      <c r="BN15" s="74"/>
      <c r="BO15" s="74"/>
      <c r="BP15" s="74"/>
      <c r="BQ15" s="74"/>
      <c r="BR15" s="74"/>
      <c r="BS15" s="74"/>
      <c r="BT15" s="74"/>
      <c r="BU15" s="74"/>
      <c r="BV15" s="74"/>
      <c r="BW15" s="74"/>
      <c r="BX15" s="74"/>
      <c r="BY15" s="74"/>
      <c r="BZ15" s="7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113</v>
      </c>
      <c r="BM66" s="55"/>
      <c r="BN66" s="55"/>
      <c r="BO66" s="55"/>
      <c r="BP66" s="55"/>
      <c r="BQ66" s="55"/>
      <c r="BR66" s="55"/>
      <c r="BS66" s="55"/>
      <c r="BT66" s="55"/>
      <c r="BU66" s="55"/>
      <c r="BV66" s="55"/>
      <c r="BW66" s="55"/>
      <c r="BX66" s="55"/>
      <c r="BY66" s="55"/>
      <c r="BZ66" s="5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X+cLyO/P/L7yxhYuYrDYsKLKwvSY3B6EgYzein4BS8Ozxc2zzmoa/AjtyIE6YqsJ8c32g248sK5YvPLHvj0Rg==" saltValue="HNKu4gfK5f/5NaG6SrATl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2">
      <c r="A4" s="15" t="s">
        <v>53</v>
      </c>
      <c r="B4" s="17"/>
      <c r="C4" s="17"/>
      <c r="D4" s="17"/>
      <c r="E4" s="17"/>
      <c r="F4" s="17"/>
      <c r="G4" s="17"/>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272027</v>
      </c>
      <c r="D6" s="20">
        <f t="shared" si="3"/>
        <v>46</v>
      </c>
      <c r="E6" s="20">
        <f t="shared" si="3"/>
        <v>1</v>
      </c>
      <c r="F6" s="20">
        <f t="shared" si="3"/>
        <v>0</v>
      </c>
      <c r="G6" s="20">
        <f t="shared" si="3"/>
        <v>1</v>
      </c>
      <c r="H6" s="20" t="str">
        <f t="shared" si="3"/>
        <v>大阪府　岸和田市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42.43</v>
      </c>
      <c r="P6" s="21">
        <f t="shared" si="3"/>
        <v>100</v>
      </c>
      <c r="Q6" s="21">
        <f t="shared" si="3"/>
        <v>3157</v>
      </c>
      <c r="R6" s="21">
        <f t="shared" si="3"/>
        <v>186596</v>
      </c>
      <c r="S6" s="21">
        <f t="shared" si="3"/>
        <v>72.72</v>
      </c>
      <c r="T6" s="21">
        <f t="shared" si="3"/>
        <v>2565.9499999999998</v>
      </c>
      <c r="U6" s="21">
        <f t="shared" si="3"/>
        <v>186131</v>
      </c>
      <c r="V6" s="21">
        <f t="shared" si="3"/>
        <v>44.95</v>
      </c>
      <c r="W6" s="21">
        <f t="shared" si="3"/>
        <v>4140.8500000000004</v>
      </c>
      <c r="X6" s="22">
        <f>IF(X7="",NA(),X7)</f>
        <v>104.39</v>
      </c>
      <c r="Y6" s="22">
        <f t="shared" ref="Y6:AG6" si="4">IF(Y7="",NA(),Y7)</f>
        <v>106.73</v>
      </c>
      <c r="Z6" s="22">
        <f t="shared" si="4"/>
        <v>101.9</v>
      </c>
      <c r="AA6" s="22">
        <f t="shared" si="4"/>
        <v>101.38</v>
      </c>
      <c r="AB6" s="22">
        <f t="shared" si="4"/>
        <v>110.2</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126.31</v>
      </c>
      <c r="AU6" s="22">
        <f t="shared" ref="AU6:BC6" si="6">IF(AU7="",NA(),AU7)</f>
        <v>151.32</v>
      </c>
      <c r="AV6" s="22">
        <f t="shared" si="6"/>
        <v>145.56</v>
      </c>
      <c r="AW6" s="22">
        <f t="shared" si="6"/>
        <v>186.82</v>
      </c>
      <c r="AX6" s="22">
        <f t="shared" si="6"/>
        <v>194.38</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445.71</v>
      </c>
      <c r="BF6" s="22">
        <f t="shared" ref="BF6:BN6" si="7">IF(BF7="",NA(),BF7)</f>
        <v>428.11</v>
      </c>
      <c r="BG6" s="22">
        <f t="shared" si="7"/>
        <v>470.99</v>
      </c>
      <c r="BH6" s="22">
        <f t="shared" si="7"/>
        <v>490.21</v>
      </c>
      <c r="BI6" s="22">
        <f t="shared" si="7"/>
        <v>432.56</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100.04</v>
      </c>
      <c r="BQ6" s="22">
        <f t="shared" ref="BQ6:BY6" si="8">IF(BQ7="",NA(),BQ7)</f>
        <v>101.84</v>
      </c>
      <c r="BR6" s="22">
        <f t="shared" si="8"/>
        <v>96.5</v>
      </c>
      <c r="BS6" s="22">
        <f t="shared" si="8"/>
        <v>96.01</v>
      </c>
      <c r="BT6" s="22">
        <f t="shared" si="8"/>
        <v>106.07</v>
      </c>
      <c r="BU6" s="22">
        <f t="shared" si="8"/>
        <v>103.75</v>
      </c>
      <c r="BV6" s="22">
        <f t="shared" si="8"/>
        <v>105.3</v>
      </c>
      <c r="BW6" s="22">
        <f t="shared" si="8"/>
        <v>99.41</v>
      </c>
      <c r="BX6" s="22">
        <f t="shared" si="8"/>
        <v>101.11</v>
      </c>
      <c r="BY6" s="22">
        <f t="shared" si="8"/>
        <v>102.03</v>
      </c>
      <c r="BZ6" s="21" t="str">
        <f>IF(BZ7="","",IF(BZ7="-","【-】","【"&amp;SUBSTITUTE(TEXT(BZ7,"#,##0.00"),"-","△")&amp;"】"))</f>
        <v>【97.59】</v>
      </c>
      <c r="CA6" s="22">
        <f>IF(CA7="",NA(),CA7)</f>
        <v>142.43</v>
      </c>
      <c r="CB6" s="22">
        <f t="shared" ref="CB6:CJ6" si="9">IF(CB7="",NA(),CB7)</f>
        <v>149.66</v>
      </c>
      <c r="CC6" s="22">
        <f t="shared" si="9"/>
        <v>147.41</v>
      </c>
      <c r="CD6" s="22">
        <f t="shared" si="9"/>
        <v>146.34</v>
      </c>
      <c r="CE6" s="22">
        <f t="shared" si="9"/>
        <v>153.72999999999999</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58.34</v>
      </c>
      <c r="CM6" s="22">
        <f t="shared" ref="CM6:CU6" si="10">IF(CM7="",NA(),CM7)</f>
        <v>57.36</v>
      </c>
      <c r="CN6" s="22">
        <f t="shared" si="10"/>
        <v>56.52</v>
      </c>
      <c r="CO6" s="22">
        <f t="shared" si="10"/>
        <v>55.86</v>
      </c>
      <c r="CP6" s="22">
        <f t="shared" si="10"/>
        <v>55.81</v>
      </c>
      <c r="CQ6" s="22">
        <f t="shared" si="10"/>
        <v>63.12</v>
      </c>
      <c r="CR6" s="22">
        <f t="shared" si="10"/>
        <v>62.57</v>
      </c>
      <c r="CS6" s="22">
        <f t="shared" si="10"/>
        <v>61.56</v>
      </c>
      <c r="CT6" s="22">
        <f t="shared" si="10"/>
        <v>60.84</v>
      </c>
      <c r="CU6" s="22">
        <f t="shared" si="10"/>
        <v>60.8</v>
      </c>
      <c r="CV6" s="21" t="str">
        <f>IF(CV7="","",IF(CV7="-","【-】","【"&amp;SUBSTITUTE(TEXT(CV7,"#,##0.00"),"-","△")&amp;"】"))</f>
        <v>【60.21】</v>
      </c>
      <c r="CW6" s="22">
        <f>IF(CW7="",NA(),CW7)</f>
        <v>94.79</v>
      </c>
      <c r="CX6" s="22">
        <f t="shared" ref="CX6:DF6" si="11">IF(CX7="",NA(),CX7)</f>
        <v>95.25</v>
      </c>
      <c r="CY6" s="22">
        <f t="shared" si="11"/>
        <v>94.93</v>
      </c>
      <c r="CZ6" s="22">
        <f t="shared" si="11"/>
        <v>94.87</v>
      </c>
      <c r="DA6" s="22">
        <f t="shared" si="11"/>
        <v>94.61</v>
      </c>
      <c r="DB6" s="22">
        <f t="shared" si="11"/>
        <v>90.09</v>
      </c>
      <c r="DC6" s="22">
        <f t="shared" si="11"/>
        <v>90.21</v>
      </c>
      <c r="DD6" s="22">
        <f t="shared" si="11"/>
        <v>90.11</v>
      </c>
      <c r="DE6" s="22">
        <f t="shared" si="11"/>
        <v>89.73</v>
      </c>
      <c r="DF6" s="22">
        <f t="shared" si="11"/>
        <v>89.86</v>
      </c>
      <c r="DG6" s="21" t="str">
        <f>IF(DG7="","",IF(DG7="-","【-】","【"&amp;SUBSTITUTE(TEXT(DG7,"#,##0.00"),"-","△")&amp;"】"))</f>
        <v>【89.21】</v>
      </c>
      <c r="DH6" s="22">
        <f>IF(DH7="",NA(),DH7)</f>
        <v>51.78</v>
      </c>
      <c r="DI6" s="22">
        <f t="shared" ref="DI6:DQ6" si="12">IF(DI7="",NA(),DI7)</f>
        <v>52.94</v>
      </c>
      <c r="DJ6" s="22">
        <f t="shared" si="12"/>
        <v>53.35</v>
      </c>
      <c r="DK6" s="22">
        <f t="shared" si="12"/>
        <v>54.01</v>
      </c>
      <c r="DL6" s="22">
        <f t="shared" si="12"/>
        <v>54.42</v>
      </c>
      <c r="DM6" s="22">
        <f t="shared" si="12"/>
        <v>50.31</v>
      </c>
      <c r="DN6" s="22">
        <f t="shared" si="12"/>
        <v>50.74</v>
      </c>
      <c r="DO6" s="22">
        <f t="shared" si="12"/>
        <v>51.49</v>
      </c>
      <c r="DP6" s="22">
        <f t="shared" si="12"/>
        <v>51.94</v>
      </c>
      <c r="DQ6" s="22">
        <f t="shared" si="12"/>
        <v>52.46</v>
      </c>
      <c r="DR6" s="21" t="str">
        <f>IF(DR7="","",IF(DR7="-","【-】","【"&amp;SUBSTITUTE(TEXT(DR7,"#,##0.00"),"-","△")&amp;"】"))</f>
        <v>【52.41】</v>
      </c>
      <c r="DS6" s="22">
        <f>IF(DS7="",NA(),DS7)</f>
        <v>33.57</v>
      </c>
      <c r="DT6" s="22">
        <f t="shared" ref="DT6:EB6" si="13">IF(DT7="",NA(),DT7)</f>
        <v>34.71</v>
      </c>
      <c r="DU6" s="22">
        <f t="shared" si="13"/>
        <v>35.69</v>
      </c>
      <c r="DV6" s="22">
        <f t="shared" si="13"/>
        <v>36.880000000000003</v>
      </c>
      <c r="DW6" s="22">
        <f t="shared" si="13"/>
        <v>37.700000000000003</v>
      </c>
      <c r="DX6" s="22">
        <f t="shared" si="13"/>
        <v>21.34</v>
      </c>
      <c r="DY6" s="22">
        <f t="shared" si="13"/>
        <v>23.27</v>
      </c>
      <c r="DZ6" s="22">
        <f t="shared" si="13"/>
        <v>25.18</v>
      </c>
      <c r="EA6" s="22">
        <f t="shared" si="13"/>
        <v>26.52</v>
      </c>
      <c r="EB6" s="22">
        <f t="shared" si="13"/>
        <v>28.4</v>
      </c>
      <c r="EC6" s="21" t="str">
        <f>IF(EC7="","",IF(EC7="-","【-】","【"&amp;SUBSTITUTE(TEXT(EC7,"#,##0.00"),"-","△")&amp;"】"))</f>
        <v>【26.78】</v>
      </c>
      <c r="ED6" s="22">
        <f>IF(ED7="",NA(),ED7)</f>
        <v>0.54</v>
      </c>
      <c r="EE6" s="22">
        <f t="shared" ref="EE6:EM6" si="14">IF(EE7="",NA(),EE7)</f>
        <v>0.28999999999999998</v>
      </c>
      <c r="EF6" s="22">
        <f t="shared" si="14"/>
        <v>0.51</v>
      </c>
      <c r="EG6" s="22">
        <f t="shared" si="14"/>
        <v>0.28999999999999998</v>
      </c>
      <c r="EH6" s="22">
        <f t="shared" si="14"/>
        <v>0.32</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272027</v>
      </c>
      <c r="D7" s="24">
        <v>46</v>
      </c>
      <c r="E7" s="24">
        <v>1</v>
      </c>
      <c r="F7" s="24">
        <v>0</v>
      </c>
      <c r="G7" s="24">
        <v>1</v>
      </c>
      <c r="H7" s="24" t="s">
        <v>93</v>
      </c>
      <c r="I7" s="24" t="s">
        <v>94</v>
      </c>
      <c r="J7" s="24" t="s">
        <v>95</v>
      </c>
      <c r="K7" s="24" t="s">
        <v>96</v>
      </c>
      <c r="L7" s="24" t="s">
        <v>97</v>
      </c>
      <c r="M7" s="24" t="s">
        <v>98</v>
      </c>
      <c r="N7" s="25" t="s">
        <v>99</v>
      </c>
      <c r="O7" s="25">
        <v>42.43</v>
      </c>
      <c r="P7" s="25">
        <v>100</v>
      </c>
      <c r="Q7" s="25">
        <v>3157</v>
      </c>
      <c r="R7" s="25">
        <v>186596</v>
      </c>
      <c r="S7" s="25">
        <v>72.72</v>
      </c>
      <c r="T7" s="25">
        <v>2565.9499999999998</v>
      </c>
      <c r="U7" s="25">
        <v>186131</v>
      </c>
      <c r="V7" s="25">
        <v>44.95</v>
      </c>
      <c r="W7" s="25">
        <v>4140.8500000000004</v>
      </c>
      <c r="X7" s="25">
        <v>104.39</v>
      </c>
      <c r="Y7" s="25">
        <v>106.73</v>
      </c>
      <c r="Z7" s="25">
        <v>101.9</v>
      </c>
      <c r="AA7" s="25">
        <v>101.38</v>
      </c>
      <c r="AB7" s="25">
        <v>110.2</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126.31</v>
      </c>
      <c r="AU7" s="25">
        <v>151.32</v>
      </c>
      <c r="AV7" s="25">
        <v>145.56</v>
      </c>
      <c r="AW7" s="25">
        <v>186.82</v>
      </c>
      <c r="AX7" s="25">
        <v>194.38</v>
      </c>
      <c r="AY7" s="25">
        <v>306.08</v>
      </c>
      <c r="AZ7" s="25">
        <v>306.14999999999998</v>
      </c>
      <c r="BA7" s="25">
        <v>297.54000000000002</v>
      </c>
      <c r="BB7" s="25">
        <v>289.44</v>
      </c>
      <c r="BC7" s="25">
        <v>282.19</v>
      </c>
      <c r="BD7" s="25">
        <v>239.69</v>
      </c>
      <c r="BE7" s="25">
        <v>445.71</v>
      </c>
      <c r="BF7" s="25">
        <v>428.11</v>
      </c>
      <c r="BG7" s="25">
        <v>470.99</v>
      </c>
      <c r="BH7" s="25">
        <v>490.21</v>
      </c>
      <c r="BI7" s="25">
        <v>432.56</v>
      </c>
      <c r="BJ7" s="25">
        <v>294.66000000000003</v>
      </c>
      <c r="BK7" s="25">
        <v>285.27</v>
      </c>
      <c r="BL7" s="25">
        <v>294.73</v>
      </c>
      <c r="BM7" s="25">
        <v>301.23</v>
      </c>
      <c r="BN7" s="25">
        <v>300.33</v>
      </c>
      <c r="BO7" s="25">
        <v>264.86</v>
      </c>
      <c r="BP7" s="25">
        <v>100.04</v>
      </c>
      <c r="BQ7" s="25">
        <v>101.84</v>
      </c>
      <c r="BR7" s="25">
        <v>96.5</v>
      </c>
      <c r="BS7" s="25">
        <v>96.01</v>
      </c>
      <c r="BT7" s="25">
        <v>106.07</v>
      </c>
      <c r="BU7" s="25">
        <v>103.75</v>
      </c>
      <c r="BV7" s="25">
        <v>105.3</v>
      </c>
      <c r="BW7" s="25">
        <v>99.41</v>
      </c>
      <c r="BX7" s="25">
        <v>101.11</v>
      </c>
      <c r="BY7" s="25">
        <v>102.03</v>
      </c>
      <c r="BZ7" s="25">
        <v>97.59</v>
      </c>
      <c r="CA7" s="25">
        <v>142.43</v>
      </c>
      <c r="CB7" s="25">
        <v>149.66</v>
      </c>
      <c r="CC7" s="25">
        <v>147.41</v>
      </c>
      <c r="CD7" s="25">
        <v>146.34</v>
      </c>
      <c r="CE7" s="25">
        <v>153.72999999999999</v>
      </c>
      <c r="CF7" s="25">
        <v>159.93</v>
      </c>
      <c r="CG7" s="25">
        <v>162.77000000000001</v>
      </c>
      <c r="CH7" s="25">
        <v>170.87</v>
      </c>
      <c r="CI7" s="25">
        <v>171.09</v>
      </c>
      <c r="CJ7" s="25">
        <v>173.56</v>
      </c>
      <c r="CK7" s="25">
        <v>181.66</v>
      </c>
      <c r="CL7" s="25">
        <v>58.34</v>
      </c>
      <c r="CM7" s="25">
        <v>57.36</v>
      </c>
      <c r="CN7" s="25">
        <v>56.52</v>
      </c>
      <c r="CO7" s="25">
        <v>55.86</v>
      </c>
      <c r="CP7" s="25">
        <v>55.81</v>
      </c>
      <c r="CQ7" s="25">
        <v>63.12</v>
      </c>
      <c r="CR7" s="25">
        <v>62.57</v>
      </c>
      <c r="CS7" s="25">
        <v>61.56</v>
      </c>
      <c r="CT7" s="25">
        <v>60.84</v>
      </c>
      <c r="CU7" s="25">
        <v>60.8</v>
      </c>
      <c r="CV7" s="25">
        <v>60.21</v>
      </c>
      <c r="CW7" s="25">
        <v>94.79</v>
      </c>
      <c r="CX7" s="25">
        <v>95.25</v>
      </c>
      <c r="CY7" s="25">
        <v>94.93</v>
      </c>
      <c r="CZ7" s="25">
        <v>94.87</v>
      </c>
      <c r="DA7" s="25">
        <v>94.61</v>
      </c>
      <c r="DB7" s="25">
        <v>90.09</v>
      </c>
      <c r="DC7" s="25">
        <v>90.21</v>
      </c>
      <c r="DD7" s="25">
        <v>90.11</v>
      </c>
      <c r="DE7" s="25">
        <v>89.73</v>
      </c>
      <c r="DF7" s="25">
        <v>89.86</v>
      </c>
      <c r="DG7" s="25">
        <v>89.21</v>
      </c>
      <c r="DH7" s="25">
        <v>51.78</v>
      </c>
      <c r="DI7" s="25">
        <v>52.94</v>
      </c>
      <c r="DJ7" s="25">
        <v>53.35</v>
      </c>
      <c r="DK7" s="25">
        <v>54.01</v>
      </c>
      <c r="DL7" s="25">
        <v>54.42</v>
      </c>
      <c r="DM7" s="25">
        <v>50.31</v>
      </c>
      <c r="DN7" s="25">
        <v>50.74</v>
      </c>
      <c r="DO7" s="25">
        <v>51.49</v>
      </c>
      <c r="DP7" s="25">
        <v>51.94</v>
      </c>
      <c r="DQ7" s="25">
        <v>52.46</v>
      </c>
      <c r="DR7" s="25">
        <v>52.41</v>
      </c>
      <c r="DS7" s="25">
        <v>33.57</v>
      </c>
      <c r="DT7" s="25">
        <v>34.71</v>
      </c>
      <c r="DU7" s="25">
        <v>35.69</v>
      </c>
      <c r="DV7" s="25">
        <v>36.880000000000003</v>
      </c>
      <c r="DW7" s="25">
        <v>37.700000000000003</v>
      </c>
      <c r="DX7" s="25">
        <v>21.34</v>
      </c>
      <c r="DY7" s="25">
        <v>23.27</v>
      </c>
      <c r="DZ7" s="25">
        <v>25.18</v>
      </c>
      <c r="EA7" s="25">
        <v>26.52</v>
      </c>
      <c r="EB7" s="25">
        <v>28.4</v>
      </c>
      <c r="EC7" s="25">
        <v>26.78</v>
      </c>
      <c r="ED7" s="25">
        <v>0.54</v>
      </c>
      <c r="EE7" s="25">
        <v>0.28999999999999998</v>
      </c>
      <c r="EF7" s="25">
        <v>0.51</v>
      </c>
      <c r="EG7" s="25">
        <v>0.28999999999999998</v>
      </c>
      <c r="EH7" s="25">
        <v>0.32</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椎原　知春</cp:lastModifiedBy>
  <dcterms:modified xsi:type="dcterms:W3CDTF">2026-02-19T00:53:59Z</dcterms:modified>
</cp:coreProperties>
</file>