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H28効果検証" sheetId="2" r:id="rId1"/>
  </sheets>
  <definedNames>
    <definedName name="_xlnm._FilterDatabase" localSheetId="0" hidden="1">H28効果検証!$A$3:$R$22</definedName>
    <definedName name="_xlnm.Print_Area" localSheetId="0">H28効果検証!$A$1:$O$22</definedName>
    <definedName name="_xlnm.Print_Titles" localSheetId="0">H28効果検証!$1:$3</definedName>
  </definedNames>
  <calcPr calcId="145621"/>
</workbook>
</file>

<file path=xl/calcChain.xml><?xml version="1.0" encoding="utf-8"?>
<calcChain xmlns="http://schemas.openxmlformats.org/spreadsheetml/2006/main">
  <c r="D22" i="2" l="1"/>
  <c r="K21" i="2" l="1"/>
  <c r="K20" i="2"/>
  <c r="K19" i="2"/>
  <c r="E19" i="2"/>
  <c r="K18" i="2"/>
  <c r="K17" i="2"/>
  <c r="E17" i="2"/>
  <c r="K16" i="2"/>
  <c r="E16" i="2"/>
  <c r="K15" i="2"/>
  <c r="E15" i="2"/>
  <c r="K14" i="2"/>
  <c r="K13" i="2"/>
  <c r="E13" i="2"/>
  <c r="K12" i="2"/>
  <c r="E12" i="2"/>
  <c r="K10" i="2"/>
  <c r="K9" i="2"/>
  <c r="E9" i="2"/>
  <c r="K8" i="2"/>
  <c r="K7" i="2"/>
  <c r="K6" i="2"/>
  <c r="K5" i="2"/>
  <c r="E5" i="2"/>
  <c r="E22" i="2" l="1"/>
</calcChain>
</file>

<file path=xl/sharedStrings.xml><?xml version="1.0" encoding="utf-8"?>
<sst xmlns="http://schemas.openxmlformats.org/spreadsheetml/2006/main" count="106" uniqueCount="78">
  <si>
    <t>実績額</t>
    <rPh sb="0" eb="2">
      <t>ジッセキ</t>
    </rPh>
    <rPh sb="2" eb="3">
      <t>ガク</t>
    </rPh>
    <phoneticPr fontId="4"/>
  </si>
  <si>
    <t>本事業における重要業績評価指標（KPI）</t>
    <rPh sb="0" eb="1">
      <t>ホン</t>
    </rPh>
    <rPh sb="1" eb="3">
      <t>ジギョウ</t>
    </rPh>
    <rPh sb="7" eb="9">
      <t>ジュウヨウ</t>
    </rPh>
    <rPh sb="9" eb="11">
      <t>ギョウセキ</t>
    </rPh>
    <rPh sb="11" eb="13">
      <t>ヒョウカ</t>
    </rPh>
    <rPh sb="13" eb="15">
      <t>シヒョウ</t>
    </rPh>
    <phoneticPr fontId="4"/>
  </si>
  <si>
    <t>指標値</t>
    <rPh sb="0" eb="3">
      <t>シヒョウチ</t>
    </rPh>
    <phoneticPr fontId="4"/>
  </si>
  <si>
    <t>目標年月</t>
    <rPh sb="0" eb="2">
      <t>モクヒョウ</t>
    </rPh>
    <rPh sb="2" eb="4">
      <t>ネンゲツ</t>
    </rPh>
    <phoneticPr fontId="4"/>
  </si>
  <si>
    <t>実績値</t>
    <rPh sb="0" eb="3">
      <t>ジッセキチ</t>
    </rPh>
    <phoneticPr fontId="4"/>
  </si>
  <si>
    <t>人</t>
    <rPh sb="0" eb="1">
      <t>ニン</t>
    </rPh>
    <phoneticPr fontId="4"/>
  </si>
  <si>
    <t>交付対象事業の名称・概要</t>
    <rPh sb="0" eb="2">
      <t>コウフ</t>
    </rPh>
    <rPh sb="2" eb="4">
      <t>タイショウ</t>
    </rPh>
    <rPh sb="4" eb="6">
      <t>ジギョウ</t>
    </rPh>
    <rPh sb="7" eb="9">
      <t>メイショウ</t>
    </rPh>
    <rPh sb="10" eb="12">
      <t>ガイヨウ</t>
    </rPh>
    <phoneticPr fontId="4"/>
  </si>
  <si>
    <t>効果</t>
    <rPh sb="0" eb="2">
      <t>コウカ</t>
    </rPh>
    <phoneticPr fontId="4"/>
  </si>
  <si>
    <t>（単位：円）</t>
    <rPh sb="1" eb="3">
      <t>タンイ</t>
    </rPh>
    <rPh sb="4" eb="5">
      <t>エン</t>
    </rPh>
    <phoneticPr fontId="4"/>
  </si>
  <si>
    <t>執行率</t>
    <rPh sb="0" eb="2">
      <t>シッコウ</t>
    </rPh>
    <rPh sb="2" eb="3">
      <t>リツ</t>
    </rPh>
    <phoneticPr fontId="2"/>
  </si>
  <si>
    <t>達成率</t>
    <rPh sb="0" eb="3">
      <t>タッセイリツ</t>
    </rPh>
    <phoneticPr fontId="2"/>
  </si>
  <si>
    <t>総合戦略の方向性Ⅰ）若者が活躍でき、子育て安心の都市「大阪」の実現</t>
    <rPh sb="0" eb="2">
      <t>ソウゴウ</t>
    </rPh>
    <rPh sb="2" eb="4">
      <t>センリャク</t>
    </rPh>
    <rPh sb="5" eb="8">
      <t>ホウコウセイ</t>
    </rPh>
    <rPh sb="10" eb="12">
      <t>ワカモノ</t>
    </rPh>
    <rPh sb="13" eb="15">
      <t>カツヤク</t>
    </rPh>
    <rPh sb="18" eb="20">
      <t>コソダ</t>
    </rPh>
    <rPh sb="21" eb="23">
      <t>アンシン</t>
    </rPh>
    <rPh sb="24" eb="26">
      <t>トシ</t>
    </rPh>
    <rPh sb="27" eb="29">
      <t>オオサカ</t>
    </rPh>
    <rPh sb="31" eb="33">
      <t>ジツゲン</t>
    </rPh>
    <phoneticPr fontId="2"/>
  </si>
  <si>
    <t>総合戦略の方向性Ⅲ）東西二極の一極としての社会経済構造の構築</t>
    <rPh sb="0" eb="2">
      <t>ソウゴウ</t>
    </rPh>
    <rPh sb="2" eb="4">
      <t>センリャク</t>
    </rPh>
    <rPh sb="5" eb="8">
      <t>ホウコウセイ</t>
    </rPh>
    <rPh sb="10" eb="12">
      <t>トウザイ</t>
    </rPh>
    <rPh sb="12" eb="14">
      <t>ニキョク</t>
    </rPh>
    <rPh sb="15" eb="17">
      <t>イッキョク</t>
    </rPh>
    <rPh sb="21" eb="23">
      <t>シャカイ</t>
    </rPh>
    <rPh sb="23" eb="25">
      <t>ケイザイ</t>
    </rPh>
    <rPh sb="25" eb="27">
      <t>コウゾウ</t>
    </rPh>
    <rPh sb="28" eb="30">
      <t>コウチク</t>
    </rPh>
    <phoneticPr fontId="2"/>
  </si>
  <si>
    <t>外部有識者</t>
    <rPh sb="0" eb="2">
      <t>ガイブ</t>
    </rPh>
    <rPh sb="2" eb="5">
      <t>ユウシキシャ</t>
    </rPh>
    <phoneticPr fontId="4"/>
  </si>
  <si>
    <t>からの評価</t>
    <phoneticPr fontId="2"/>
  </si>
  <si>
    <t>安定就職者数</t>
    <phoneticPr fontId="2"/>
  </si>
  <si>
    <t>インターンシップ等協力企業</t>
    <phoneticPr fontId="2"/>
  </si>
  <si>
    <t>H29.3</t>
    <phoneticPr fontId="2"/>
  </si>
  <si>
    <t>H29.3</t>
    <phoneticPr fontId="2"/>
  </si>
  <si>
    <t>社</t>
    <rPh sb="0" eb="1">
      <t>シャ</t>
    </rPh>
    <phoneticPr fontId="2"/>
  </si>
  <si>
    <t>人</t>
    <rPh sb="0" eb="1">
      <t>ニン</t>
    </rPh>
    <phoneticPr fontId="2"/>
  </si>
  <si>
    <t>件</t>
    <rPh sb="0" eb="1">
      <t>ケン</t>
    </rPh>
    <phoneticPr fontId="2"/>
  </si>
  <si>
    <t>H29.3</t>
    <phoneticPr fontId="2"/>
  </si>
  <si>
    <t>支援対象</t>
    <phoneticPr fontId="2"/>
  </si>
  <si>
    <t>社以上</t>
    <rPh sb="0" eb="1">
      <t>シャ</t>
    </rPh>
    <rPh sb="1" eb="3">
      <t>イジョウ</t>
    </rPh>
    <phoneticPr fontId="2"/>
  </si>
  <si>
    <t>プログラムを継続</t>
    <phoneticPr fontId="2"/>
  </si>
  <si>
    <t>社以上</t>
    <phoneticPr fontId="2"/>
  </si>
  <si>
    <t>件</t>
    <rPh sb="0" eb="1">
      <t>ケン</t>
    </rPh>
    <phoneticPr fontId="2"/>
  </si>
  <si>
    <t>10ａ当たり収益</t>
    <phoneticPr fontId="2"/>
  </si>
  <si>
    <t>％増</t>
    <phoneticPr fontId="2"/>
  </si>
  <si>
    <t>大阪産(もん)率先購入率</t>
    <phoneticPr fontId="2"/>
  </si>
  <si>
    <t>％</t>
    <phoneticPr fontId="2"/>
  </si>
  <si>
    <t xml:space="preserve">来阪外国人旅行者数 </t>
    <phoneticPr fontId="2"/>
  </si>
  <si>
    <t>万人</t>
    <rPh sb="0" eb="2">
      <t>マンニン</t>
    </rPh>
    <phoneticPr fontId="2"/>
  </si>
  <si>
    <t>H29.3</t>
  </si>
  <si>
    <t>予算額</t>
    <rPh sb="0" eb="2">
      <t>ヨサン</t>
    </rPh>
    <rPh sb="2" eb="3">
      <t>ガク</t>
    </rPh>
    <phoneticPr fontId="2"/>
  </si>
  <si>
    <t>就職者数</t>
    <rPh sb="0" eb="2">
      <t>シュウショク</t>
    </rPh>
    <rPh sb="2" eb="3">
      <t>シャ</t>
    </rPh>
    <rPh sb="3" eb="4">
      <t>スウ</t>
    </rPh>
    <phoneticPr fontId="2"/>
  </si>
  <si>
    <t>意識転換者</t>
    <rPh sb="0" eb="2">
      <t>イシキ</t>
    </rPh>
    <rPh sb="2" eb="4">
      <t>テンカン</t>
    </rPh>
    <rPh sb="4" eb="5">
      <t>シャ</t>
    </rPh>
    <phoneticPr fontId="2"/>
  </si>
  <si>
    <t>外国人旅行消費額</t>
    <rPh sb="0" eb="2">
      <t>ガイコク</t>
    </rPh>
    <rPh sb="2" eb="3">
      <t>ジン</t>
    </rPh>
    <rPh sb="3" eb="5">
      <t>リョコウ</t>
    </rPh>
    <rPh sb="5" eb="8">
      <t>ショウヒガク</t>
    </rPh>
    <phoneticPr fontId="2"/>
  </si>
  <si>
    <t>延べ宿泊者数</t>
    <rPh sb="0" eb="1">
      <t>ノ</t>
    </rPh>
    <rPh sb="2" eb="4">
      <t>シュクハク</t>
    </rPh>
    <rPh sb="4" eb="5">
      <t>シャ</t>
    </rPh>
    <rPh sb="5" eb="6">
      <t>スウ</t>
    </rPh>
    <phoneticPr fontId="2"/>
  </si>
  <si>
    <t>連携大学における若者の安定就職者数</t>
    <rPh sb="0" eb="2">
      <t>レンケイ</t>
    </rPh>
    <rPh sb="2" eb="4">
      <t>ダイガク</t>
    </rPh>
    <rPh sb="8" eb="10">
      <t>ワカモノ</t>
    </rPh>
    <rPh sb="11" eb="13">
      <t>アンテイ</t>
    </rPh>
    <rPh sb="13" eb="15">
      <t>シュウショク</t>
    </rPh>
    <rPh sb="15" eb="16">
      <t>シャ</t>
    </rPh>
    <rPh sb="16" eb="17">
      <t>スウ</t>
    </rPh>
    <phoneticPr fontId="2"/>
  </si>
  <si>
    <t>ものづくり等体験（インターンシップ）参加者数</t>
    <rPh sb="5" eb="6">
      <t>トウ</t>
    </rPh>
    <rPh sb="6" eb="8">
      <t>タイケン</t>
    </rPh>
    <rPh sb="18" eb="20">
      <t>サンカ</t>
    </rPh>
    <rPh sb="20" eb="21">
      <t>シャ</t>
    </rPh>
    <rPh sb="21" eb="22">
      <t>スウ</t>
    </rPh>
    <phoneticPr fontId="2"/>
  </si>
  <si>
    <t>成功事例等の総合医療展等での発表件数</t>
    <rPh sb="0" eb="2">
      <t>セイコウ</t>
    </rPh>
    <rPh sb="2" eb="4">
      <t>ジレイ</t>
    </rPh>
    <rPh sb="4" eb="5">
      <t>トウ</t>
    </rPh>
    <rPh sb="6" eb="8">
      <t>ソウゴウ</t>
    </rPh>
    <rPh sb="8" eb="10">
      <t>イリョウ</t>
    </rPh>
    <rPh sb="10" eb="11">
      <t>テン</t>
    </rPh>
    <rPh sb="11" eb="12">
      <t>トウ</t>
    </rPh>
    <rPh sb="14" eb="16">
      <t>ハッピョウ</t>
    </rPh>
    <rPh sb="16" eb="18">
      <t>ケンスウ</t>
    </rPh>
    <phoneticPr fontId="2"/>
  </si>
  <si>
    <t>非常に
効果的</t>
    <rPh sb="0" eb="2">
      <t>ヒジョウ</t>
    </rPh>
    <rPh sb="4" eb="7">
      <t>コウカテキ</t>
    </rPh>
    <phoneticPr fontId="2"/>
  </si>
  <si>
    <t>UIJターン就職者数</t>
  </si>
  <si>
    <t>人以上</t>
  </si>
  <si>
    <t>継続</t>
    <rPh sb="0" eb="2">
      <t>ケイゾク</t>
    </rPh>
    <phoneticPr fontId="2"/>
  </si>
  <si>
    <t>出展事業者の商談数
（１事業者あたり）</t>
    <rPh sb="0" eb="2">
      <t>シュッテン</t>
    </rPh>
    <rPh sb="2" eb="4">
      <t>ジギョウ</t>
    </rPh>
    <rPh sb="4" eb="5">
      <t>シャ</t>
    </rPh>
    <rPh sb="6" eb="8">
      <t>ショウダン</t>
    </rPh>
    <rPh sb="8" eb="9">
      <t>スウ</t>
    </rPh>
    <rPh sb="12" eb="14">
      <t>ジギョウ</t>
    </rPh>
    <rPh sb="14" eb="15">
      <t>シャ</t>
    </rPh>
    <phoneticPr fontId="2"/>
  </si>
  <si>
    <t>百万円</t>
    <rPh sb="0" eb="3">
      <t>ヒャクマンエン</t>
    </rPh>
    <phoneticPr fontId="2"/>
  </si>
  <si>
    <t>相当程度効果的</t>
    <rPh sb="0" eb="2">
      <t>ソウトウ</t>
    </rPh>
    <rPh sb="2" eb="4">
      <t>テイド</t>
    </rPh>
    <rPh sb="4" eb="7">
      <t>コウカテキ</t>
    </rPh>
    <phoneticPr fontId="2"/>
  </si>
  <si>
    <t>効果あり</t>
    <rPh sb="0" eb="2">
      <t>コウカ</t>
    </rPh>
    <phoneticPr fontId="2"/>
  </si>
  <si>
    <t>事業の振り返りと今後の方針</t>
    <rPh sb="0" eb="2">
      <t>ジギョウ</t>
    </rPh>
    <rPh sb="3" eb="4">
      <t>フ</t>
    </rPh>
    <rPh sb="5" eb="6">
      <t>カエ</t>
    </rPh>
    <rPh sb="8" eb="10">
      <t>コンゴ</t>
    </rPh>
    <rPh sb="11" eb="13">
      <t>ホウシン</t>
    </rPh>
    <phoneticPr fontId="4"/>
  </si>
  <si>
    <t>・合同企業説明会などで、どれほどの人に働きかけた結果として、742人の安定就職に繋がったのかを示していただける方が事業の効果がわかりやすいのではないか。
・中小企業の社長を多く輩出している大学などの連携も検討してはどうか。
・企業の人事担当者が情報交換できる場を設けるといった働きかけも有効的と考えられる。
・正規雇用に結びつかなかった人をどのように支援していくかが課題である。</t>
    <rPh sb="1" eb="3">
      <t>ゴウドウ</t>
    </rPh>
    <rPh sb="3" eb="5">
      <t>キギョウ</t>
    </rPh>
    <rPh sb="5" eb="8">
      <t>セツメイカイ</t>
    </rPh>
    <rPh sb="47" eb="48">
      <t>シメ</t>
    </rPh>
    <rPh sb="55" eb="56">
      <t>ホウ</t>
    </rPh>
    <rPh sb="57" eb="59">
      <t>ジギョウ</t>
    </rPh>
    <rPh sb="60" eb="62">
      <t>コウカ</t>
    </rPh>
    <rPh sb="78" eb="80">
      <t>チュウショウ</t>
    </rPh>
    <rPh sb="80" eb="82">
      <t>キギョウ</t>
    </rPh>
    <rPh sb="83" eb="85">
      <t>シャチョウ</t>
    </rPh>
    <rPh sb="86" eb="87">
      <t>オオ</t>
    </rPh>
    <rPh sb="88" eb="90">
      <t>ハイシュツ</t>
    </rPh>
    <rPh sb="94" eb="96">
      <t>ダイガク</t>
    </rPh>
    <rPh sb="99" eb="101">
      <t>レンケイ</t>
    </rPh>
    <rPh sb="102" eb="104">
      <t>ケントウ</t>
    </rPh>
    <rPh sb="113" eb="115">
      <t>キギョウ</t>
    </rPh>
    <rPh sb="116" eb="118">
      <t>ジンジ</t>
    </rPh>
    <rPh sb="118" eb="120">
      <t>タントウ</t>
    </rPh>
    <rPh sb="120" eb="121">
      <t>シャ</t>
    </rPh>
    <rPh sb="122" eb="124">
      <t>ジョウホウ</t>
    </rPh>
    <rPh sb="124" eb="126">
      <t>コウカン</t>
    </rPh>
    <rPh sb="129" eb="130">
      <t>バ</t>
    </rPh>
    <rPh sb="131" eb="132">
      <t>モウ</t>
    </rPh>
    <rPh sb="138" eb="139">
      <t>ハタラ</t>
    </rPh>
    <rPh sb="143" eb="145">
      <t>ユウコウ</t>
    </rPh>
    <rPh sb="145" eb="146">
      <t>テキ</t>
    </rPh>
    <rPh sb="147" eb="148">
      <t>カンガ</t>
    </rPh>
    <rPh sb="155" eb="157">
      <t>セイキ</t>
    </rPh>
    <rPh sb="157" eb="159">
      <t>コヨウ</t>
    </rPh>
    <rPh sb="160" eb="161">
      <t>ムス</t>
    </rPh>
    <rPh sb="168" eb="169">
      <t>ヒト</t>
    </rPh>
    <rPh sb="175" eb="177">
      <t>シエン</t>
    </rPh>
    <rPh sb="183" eb="185">
      <t>カダイ</t>
    </rPh>
    <phoneticPr fontId="2"/>
  </si>
  <si>
    <t>・大阪産（もん）の認知度が低いので、工夫して広報すべき。
・ぶどうに関しては、大阪ワイナリー協会なども取組みに力を入れ、まち歩きのイベントなども開催されている。そういった取組みと連携して、情報発信していけば、より効果が出るのではないか。
・関空から食を輸出していけば儲かっていくのではないか。</t>
    <phoneticPr fontId="2"/>
  </si>
  <si>
    <t>・女性が起業が増加している背景やニーズを把握しながら、高いスキルを持っている女性に対する支援をしていくべき。
・起業したいと発起させるためには、起業するための受け皿を整える必要がある。
・タワーマンションに住んでいる主婦や外国人向けに、管理会社と連携して、起業セミナーなどの取組みをするのも面白いのではないか。</t>
    <rPh sb="4" eb="6">
      <t>キギョウ</t>
    </rPh>
    <rPh sb="7" eb="9">
      <t>ゾウカ</t>
    </rPh>
    <rPh sb="137" eb="139">
      <t>トリク</t>
    </rPh>
    <phoneticPr fontId="2"/>
  </si>
  <si>
    <t>・東西二極の一極を目指すのであれば、、大阪中心部だけでなく、瀬戸内観光やお遍路、熊野古道、京都や神戸などエリアを拡大して、周辺府県と連携しながら観光の取組みを進めるべきではないか。
・来阪外国人の伸びに比べて、延べ宿泊者数が目標を下回っており、大阪に遊びに来るが、周りの府県に宿泊されているのではないか。</t>
    <rPh sb="45" eb="47">
      <t>キョウト</t>
    </rPh>
    <rPh sb="48" eb="50">
      <t>コウベ</t>
    </rPh>
    <rPh sb="56" eb="58">
      <t>カクダイ</t>
    </rPh>
    <rPh sb="72" eb="74">
      <t>カンコウ</t>
    </rPh>
    <rPh sb="75" eb="77">
      <t>トリク</t>
    </rPh>
    <rPh sb="79" eb="80">
      <t>スス</t>
    </rPh>
    <phoneticPr fontId="2"/>
  </si>
  <si>
    <t>・就職困難な方への支援が中心となるため、すぐに実績を出すということは難しいが、障がい者雇用の問題とも関係しており、重要な取組みである。
・企業側の意識を変えていくことも大事な取組みであり、経営者自身に働きかけていくことが必要。。
・女性が現場に入ることで、結果的に男性も働きやすい環境になることも想定される。</t>
    <rPh sb="69" eb="71">
      <t>キギョウ</t>
    </rPh>
    <rPh sb="94" eb="97">
      <t>ケイエイシャ</t>
    </rPh>
    <rPh sb="97" eb="99">
      <t>ジシン</t>
    </rPh>
    <rPh sb="100" eb="101">
      <t>ハタラ</t>
    </rPh>
    <rPh sb="110" eb="112">
      <t>ヒツヨウ</t>
    </rPh>
    <rPh sb="130" eb="131">
      <t>テキ</t>
    </rPh>
    <rPh sb="148" eb="150">
      <t>ソウテイ</t>
    </rPh>
    <phoneticPr fontId="2"/>
  </si>
  <si>
    <r>
      <t xml:space="preserve">・平成28年度は、合同企業説明会等のマッチングイベントを年間で20回開催。関西圏の大学約150大学と連携し、学生を含む約3,400人を支援した。また、合同企業説明会等でマッチングできなかった求職者に職業紹介を実施し、継続的な支援に取り組んだ結果、目標を上回る安定就職（742人）の実現につながるなど効果があった。
・一方で、地方創生推進交付金の交付決定が夏休み以降にずれ込んだため、高校生を対象としたインターンシップは、当初予定していた取組みを十分にできなかった。
・平成29年度は、引き続き、金融機関等と連携した合同企業説明会の開催などに取り組み、その中で、大企業や事務職志向の強い若者が、中小企業の様々な仕事に目を向け、志向の転換に繋がる機会を創出することで、中小企業への安定就職者数700人以上をめざす。
・本事業で正規雇用に結びつかなかった求職者には、OSAKAしごとフィールドと連携しながら、継続的な就職支援を実施する。
・高校生を対象としたインターンシップは、インターンシップに参加しやすい夏休みの開催を中心に実施。
</t>
    </r>
    <r>
      <rPr>
        <strike/>
        <sz val="10"/>
        <color theme="1"/>
        <rFont val="ＭＳ Ｐゴシック"/>
        <family val="3"/>
        <charset val="128"/>
        <scheme val="minor"/>
      </rPr>
      <t/>
    </r>
    <rPh sb="28" eb="30">
      <t>ネンカン</t>
    </rPh>
    <rPh sb="43" eb="44">
      <t>ヤク</t>
    </rPh>
    <rPh sb="418" eb="421">
      <t>コウコウセイ</t>
    </rPh>
    <rPh sb="422" eb="424">
      <t>タイショウ</t>
    </rPh>
    <rPh sb="446" eb="448">
      <t>サンカ</t>
    </rPh>
    <rPh sb="452" eb="454">
      <t>ナツヤス</t>
    </rPh>
    <rPh sb="456" eb="458">
      <t>カイサイ</t>
    </rPh>
    <rPh sb="459" eb="461">
      <t>チュウシン</t>
    </rPh>
    <rPh sb="462" eb="464">
      <t>ジッシ</t>
    </rPh>
    <phoneticPr fontId="2"/>
  </si>
  <si>
    <t xml:space="preserve">・平成28年度は、合同企業説明会等のマッチングイベントを年間で20回開催。関西圏の大学約150大学と連携し、学生を含む約3400人を支援した。また、合同企業説明会等でマッチングできなかった求職者に職業紹介を実施し、継続的な支援に取り組んだ結果、目標を上回る安定就職（742人）の実現につながるなど効果があった。
・一方で、地方創生推進交付金の交付決定が夏休み以降にずれ込んだため、高校生を対象としたインターンシップは、当初予定していた取組みを十分にできなかった。
・平成29年度は、引き続き、金融機関等と連携した合同企業説明会の開催などに取り組み、その中で、大企業や事務職志向の強い若者が、中小企業の様々な仕事に目を向け、志向の転換に繋がる機会を創出することで、中小企業への安定就職に向けて事業を実施し、安定就職者数700人以上をめざす。本事業で正規雇用に結びつかなかった求職者には、OSAKAしごとフィールドと連携しながら、継続的な就職支援を実施する。
※国への交付金実施計画では、H29・30年度は安定就職者数を1,000人と申請していたが、事業の見直しにより、700人に変更申請した。
</t>
    <rPh sb="28" eb="30">
      <t>ネンカン</t>
    </rPh>
    <rPh sb="43" eb="44">
      <t>ヤク</t>
    </rPh>
    <phoneticPr fontId="2"/>
  </si>
  <si>
    <t>・本事業は、事務職志向が強い等により就職に結びつかない女性・若者の職種志向の転換・拡大を促し、人材確保を必要とする分野への就職を促進する事業である。
・平成28年度は、事業の立ち上げにあたり、まずは事業推進の枠組みとして、業界団体や行政機関、金融機関等で構成する「大阪人材確保推進会議」を設置した。
・また、企業に対しては職場環境の改善や情報発信をテーマとしたセミナーを実施し、延べ244名参加いただくとともに、求職者に対しても、企業との交流会や作業体験ワークショップなどを通して、大学生23名を含む48名の職種志向の転換・拡大を図った。
・地方創生推進交付金の交付決定が12月下旬であり、事業期間が短かったため、対象とする3分野における就職の実現には至らなかった。
・平成29年度は、「大阪人材確保推進会議」の活動を本格化し、業界団体等との連携などにより、事業を実施。</t>
    <rPh sb="14" eb="15">
      <t>トウ</t>
    </rPh>
    <rPh sb="44" eb="45">
      <t>ウナガ</t>
    </rPh>
    <rPh sb="47" eb="49">
      <t>ジンザイ</t>
    </rPh>
    <rPh sb="49" eb="51">
      <t>カクホ</t>
    </rPh>
    <rPh sb="52" eb="54">
      <t>ヒツヨウ</t>
    </rPh>
    <rPh sb="57" eb="59">
      <t>ブンヤ</t>
    </rPh>
    <rPh sb="61" eb="63">
      <t>シュウショク</t>
    </rPh>
    <rPh sb="64" eb="66">
      <t>ソクシン</t>
    </rPh>
    <rPh sb="68" eb="70">
      <t>ジギョウ</t>
    </rPh>
    <rPh sb="77" eb="79">
      <t>ヘイセイ</t>
    </rPh>
    <rPh sb="81" eb="83">
      <t>ネンド</t>
    </rPh>
    <rPh sb="85" eb="87">
      <t>ジギョウ</t>
    </rPh>
    <rPh sb="88" eb="89">
      <t>タ</t>
    </rPh>
    <rPh sb="90" eb="91">
      <t>ア</t>
    </rPh>
    <rPh sb="100" eb="102">
      <t>ジギョウ</t>
    </rPh>
    <rPh sb="102" eb="104">
      <t>スイシン</t>
    </rPh>
    <rPh sb="105" eb="107">
      <t>ワクグ</t>
    </rPh>
    <rPh sb="145" eb="147">
      <t>セッチ</t>
    </rPh>
    <rPh sb="155" eb="157">
      <t>キギョウ</t>
    </rPh>
    <rPh sb="158" eb="159">
      <t>タイ</t>
    </rPh>
    <rPh sb="162" eb="164">
      <t>ショクバ</t>
    </rPh>
    <rPh sb="164" eb="166">
      <t>カンキョウ</t>
    </rPh>
    <rPh sb="167" eb="169">
      <t>カイゼン</t>
    </rPh>
    <rPh sb="170" eb="172">
      <t>ジョウホウ</t>
    </rPh>
    <rPh sb="172" eb="174">
      <t>ハッシン</t>
    </rPh>
    <rPh sb="186" eb="188">
      <t>ジッシ</t>
    </rPh>
    <rPh sb="190" eb="191">
      <t>ノ</t>
    </rPh>
    <rPh sb="195" eb="196">
      <t>メイ</t>
    </rPh>
    <rPh sb="196" eb="198">
      <t>サンカ</t>
    </rPh>
    <rPh sb="207" eb="209">
      <t>キュウショク</t>
    </rPh>
    <rPh sb="209" eb="210">
      <t>シャ</t>
    </rPh>
    <rPh sb="211" eb="212">
      <t>タイ</t>
    </rPh>
    <rPh sb="216" eb="218">
      <t>キギョウ</t>
    </rPh>
    <rPh sb="220" eb="222">
      <t>コウリュウ</t>
    </rPh>
    <rPh sb="222" eb="223">
      <t>カイ</t>
    </rPh>
    <rPh sb="224" eb="226">
      <t>サギョウ</t>
    </rPh>
    <rPh sb="226" eb="228">
      <t>タイケン</t>
    </rPh>
    <rPh sb="238" eb="239">
      <t>トオ</t>
    </rPh>
    <rPh sb="242" eb="245">
      <t>ダイガクセイ</t>
    </rPh>
    <rPh sb="247" eb="248">
      <t>メイ</t>
    </rPh>
    <rPh sb="249" eb="250">
      <t>フク</t>
    </rPh>
    <rPh sb="253" eb="254">
      <t>メイ</t>
    </rPh>
    <rPh sb="255" eb="257">
      <t>ショクシュ</t>
    </rPh>
    <rPh sb="257" eb="259">
      <t>シコウ</t>
    </rPh>
    <rPh sb="260" eb="262">
      <t>テンカン</t>
    </rPh>
    <rPh sb="263" eb="265">
      <t>カクダイ</t>
    </rPh>
    <rPh sb="266" eb="267">
      <t>ハカ</t>
    </rPh>
    <rPh sb="272" eb="274">
      <t>チホウ</t>
    </rPh>
    <rPh sb="274" eb="276">
      <t>ソウセイ</t>
    </rPh>
    <rPh sb="276" eb="278">
      <t>スイシン</t>
    </rPh>
    <rPh sb="278" eb="281">
      <t>コウフキン</t>
    </rPh>
    <rPh sb="282" eb="284">
      <t>コウフ</t>
    </rPh>
    <rPh sb="284" eb="286">
      <t>ケッテイ</t>
    </rPh>
    <rPh sb="289" eb="290">
      <t>ツキ</t>
    </rPh>
    <rPh sb="290" eb="292">
      <t>ゲジュン</t>
    </rPh>
    <rPh sb="296" eb="298">
      <t>ジギョウ</t>
    </rPh>
    <rPh sb="298" eb="300">
      <t>キカン</t>
    </rPh>
    <rPh sb="301" eb="302">
      <t>ミジカ</t>
    </rPh>
    <rPh sb="308" eb="310">
      <t>タイショウ</t>
    </rPh>
    <rPh sb="314" eb="316">
      <t>ブンヤ</t>
    </rPh>
    <rPh sb="320" eb="322">
      <t>シュウショク</t>
    </rPh>
    <rPh sb="323" eb="325">
      <t>ジツゲン</t>
    </rPh>
    <rPh sb="327" eb="328">
      <t>イタ</t>
    </rPh>
    <rPh sb="337" eb="339">
      <t>ヘイセイ</t>
    </rPh>
    <rPh sb="341" eb="342">
      <t>ネン</t>
    </rPh>
    <rPh sb="342" eb="343">
      <t>ド</t>
    </rPh>
    <rPh sb="358" eb="360">
      <t>カツドウ</t>
    </rPh>
    <rPh sb="361" eb="363">
      <t>ホンカク</t>
    </rPh>
    <rPh sb="363" eb="364">
      <t>カ</t>
    </rPh>
    <rPh sb="366" eb="368">
      <t>ギョウカイ</t>
    </rPh>
    <rPh sb="368" eb="370">
      <t>ダンタイ</t>
    </rPh>
    <rPh sb="370" eb="371">
      <t>トウ</t>
    </rPh>
    <rPh sb="373" eb="375">
      <t>レンケイ</t>
    </rPh>
    <rPh sb="381" eb="383">
      <t>ジギョウ</t>
    </rPh>
    <rPh sb="384" eb="386">
      <t>ジッシ</t>
    </rPh>
    <phoneticPr fontId="2"/>
  </si>
  <si>
    <t>・支援した人のうち、確認できた就職者以外のUIJターン就職も想定されるため、実際には、もう少し多くの人が就職されている可能性もあり、非常に効果があったのではないかと考えられる。
・UIJターンの取組みは重要であるので、地道に取組みを継続していくべき。
・東京に関西出身の人が集まれる憩いの場があれば、効率的に情報提供することができるのではないか。関西の私立大学のサテライトも開設されているので、そのような場を活用するのも良いのではないか。
・関西出身者は、関西で働きたい人も多いと考えられるため、より多くの選択肢を提示すべきではないか。
・大阪はポテンシャルがあるため、見せ方を工夫して、より魅力を発信していく必要がある。
・一方で、年間の人口の社会移動の規模からすれば、66人の実績は小さく、事業費とKPIを比較すると、１人当たりのコストがかなり高額となっている。費用のかけ方を工夫した方が良いのではないか。
・大阪にUIJターンされた人の動機などを確認してみてはどうか。</t>
    <rPh sb="225" eb="226">
      <t>シャ</t>
    </rPh>
    <rPh sb="240" eb="241">
      <t>カンガ</t>
    </rPh>
    <rPh sb="289" eb="291">
      <t>クフウ</t>
    </rPh>
    <rPh sb="407" eb="409">
      <t>オオサカ</t>
    </rPh>
    <rPh sb="419" eb="420">
      <t>ヒト</t>
    </rPh>
    <rPh sb="421" eb="423">
      <t>ドウキ</t>
    </rPh>
    <rPh sb="426" eb="428">
      <t>カクニン</t>
    </rPh>
    <phoneticPr fontId="2"/>
  </si>
  <si>
    <t>・平成28年度事業では、ＵＩＪターン就職の促進のため、東京圏において合同企業説明会や、セミナー等を実施することで、求職者約940名を事業登録に繋げ、KPIである東京圏からのUIJターン就職者数60人を上回る66人を達成することができた。また、事業登録者のうち約850名については、平成29年度も引き続き就職支援を行っていく。プロフェッショナル人材戦略拠点については、大企業の早期退職者の採用支援を実施。KPIを大きく上回るなど効果があった。
・平成29年度は、ＵＩＪターン就職については、昨年度の事業登録者情報を活用するとともに、東京圏の大学との連携による学内イベントの開催や、転職者層をメインターゲットとしたイベントを実施する。また、府庁内各部局や地域における関係者（府内市町村、経済団体、金融機関等）と連携を図りながら、オール大阪で魅力を発信していく。府内中堅・中小企業の魅力情報ＷＥＢサイトの作成については、受益者負担の観点から掲載企業から情報掲載料を徴収する。
以上のように昨年度構築したネットワークなどを活用することで、事業費の縮小を図り、効率的な事業運営により、ＵＩＪターン就職の促進に取り組む。
・プロフェッショナル人材戦略拠点については、企業が求めるプロ人材のマッチングに努めるとともに、OSAKAしごとフィールド中小企業人材支援センターと連携した人材確保支援に取り組んでいく。</t>
    <rPh sb="57" eb="59">
      <t>キュウショク</t>
    </rPh>
    <rPh sb="59" eb="60">
      <t>シャ</t>
    </rPh>
    <rPh sb="60" eb="61">
      <t>ヤク</t>
    </rPh>
    <rPh sb="64" eb="65">
      <t>メイ</t>
    </rPh>
    <rPh sb="66" eb="68">
      <t>ジギョウ</t>
    </rPh>
    <rPh sb="68" eb="70">
      <t>トウロク</t>
    </rPh>
    <rPh sb="71" eb="72">
      <t>ツナ</t>
    </rPh>
    <rPh sb="121" eb="123">
      <t>ジギョウ</t>
    </rPh>
    <rPh sb="123" eb="125">
      <t>トウロク</t>
    </rPh>
    <rPh sb="125" eb="126">
      <t>シャ</t>
    </rPh>
    <rPh sb="129" eb="130">
      <t>ヤク</t>
    </rPh>
    <rPh sb="133" eb="134">
      <t>メイ</t>
    </rPh>
    <rPh sb="140" eb="142">
      <t>ヘイセイ</t>
    </rPh>
    <rPh sb="144" eb="146">
      <t>ネンド</t>
    </rPh>
    <rPh sb="147" eb="148">
      <t>ヒ</t>
    </rPh>
    <rPh sb="149" eb="150">
      <t>ツヅ</t>
    </rPh>
    <rPh sb="151" eb="153">
      <t>シュウショク</t>
    </rPh>
    <rPh sb="153" eb="155">
      <t>シエン</t>
    </rPh>
    <rPh sb="156" eb="157">
      <t>オコナ</t>
    </rPh>
    <rPh sb="245" eb="248">
      <t>サクネンド</t>
    </rPh>
    <rPh sb="249" eb="251">
      <t>ジギョウ</t>
    </rPh>
    <rPh sb="251" eb="253">
      <t>トウロク</t>
    </rPh>
    <rPh sb="253" eb="254">
      <t>シャ</t>
    </rPh>
    <rPh sb="254" eb="256">
      <t>ジョウホウ</t>
    </rPh>
    <rPh sb="257" eb="259">
      <t>カツヨウ</t>
    </rPh>
    <rPh sb="290" eb="293">
      <t>テンショクシャ</t>
    </rPh>
    <rPh sb="293" eb="294">
      <t>ソウ</t>
    </rPh>
    <rPh sb="311" eb="313">
      <t>ジッシ</t>
    </rPh>
    <rPh sb="408" eb="411">
      <t>ジュエキシャ</t>
    </rPh>
    <rPh sb="411" eb="413">
      <t>フタン</t>
    </rPh>
    <rPh sb="414" eb="416">
      <t>カンテン</t>
    </rPh>
    <rPh sb="436" eb="438">
      <t>イジョウ</t>
    </rPh>
    <rPh sb="442" eb="445">
      <t>サクネンド</t>
    </rPh>
    <rPh sb="445" eb="447">
      <t>コウチク</t>
    </rPh>
    <rPh sb="458" eb="460">
      <t>カツヨウ</t>
    </rPh>
    <rPh sb="466" eb="469">
      <t>ジギョウヒ</t>
    </rPh>
    <rPh sb="470" eb="472">
      <t>シュクショウ</t>
    </rPh>
    <rPh sb="473" eb="474">
      <t>ハカ</t>
    </rPh>
    <rPh sb="476" eb="479">
      <t>コウリツテキ</t>
    </rPh>
    <rPh sb="480" eb="482">
      <t>ジギョウ</t>
    </rPh>
    <rPh sb="482" eb="484">
      <t>ウンエイ</t>
    </rPh>
    <rPh sb="494" eb="496">
      <t>シュウショク</t>
    </rPh>
    <rPh sb="497" eb="499">
      <t>ソクシン</t>
    </rPh>
    <rPh sb="500" eb="501">
      <t>ト</t>
    </rPh>
    <rPh sb="502" eb="503">
      <t>ク</t>
    </rPh>
    <phoneticPr fontId="2"/>
  </si>
  <si>
    <t>・平成28年度は、前年度（先行型交付金事業）からの支援先に限らず、改めて公募したベンチャー企業を対象に、成功起業家10人の協力による個別指導等の支援を実施。大阪市（大阪イノベーションハブ）をはじめとする官民の支援機関との連携体制を構築し、事業を継続することにより、ベンチャーエコシステムが定着する可能性が高まっている。
・KPIを概ね達成するなど効果があった。
・平成29年度は、府内の創業者数が過去最多レベルにある中、将来の大阪経済を支える有望なベンチャー企業を成長させるという本事業の趣旨と、これまでの支援経過を踏まえ、支援メニューの改善を行いつつ、他機関との連携策の具体化や事業周知などの環境整備にも力を入れ、事業を継続して実施。</t>
    <rPh sb="9" eb="12">
      <t>ゼンネンド</t>
    </rPh>
    <rPh sb="13" eb="16">
      <t>センコウガタ</t>
    </rPh>
    <rPh sb="16" eb="19">
      <t>コウフキン</t>
    </rPh>
    <rPh sb="19" eb="21">
      <t>ジギョウ</t>
    </rPh>
    <rPh sb="25" eb="27">
      <t>シエン</t>
    </rPh>
    <rPh sb="27" eb="28">
      <t>サキ</t>
    </rPh>
    <rPh sb="29" eb="30">
      <t>カギ</t>
    </rPh>
    <rPh sb="33" eb="34">
      <t>アラタ</t>
    </rPh>
    <rPh sb="59" eb="60">
      <t>ニン</t>
    </rPh>
    <rPh sb="66" eb="68">
      <t>コベツ</t>
    </rPh>
    <rPh sb="68" eb="70">
      <t>シドウ</t>
    </rPh>
    <rPh sb="70" eb="71">
      <t>トウ</t>
    </rPh>
    <rPh sb="72" eb="74">
      <t>シエン</t>
    </rPh>
    <rPh sb="78" eb="81">
      <t>オオサカシ</t>
    </rPh>
    <rPh sb="82" eb="84">
      <t>オオサカ</t>
    </rPh>
    <rPh sb="101" eb="103">
      <t>カンミン</t>
    </rPh>
    <rPh sb="104" eb="106">
      <t>シエン</t>
    </rPh>
    <rPh sb="106" eb="108">
      <t>キカン</t>
    </rPh>
    <rPh sb="112" eb="114">
      <t>タイセイ</t>
    </rPh>
    <rPh sb="115" eb="117">
      <t>コウチク</t>
    </rPh>
    <rPh sb="122" eb="124">
      <t>ケイゾク</t>
    </rPh>
    <rPh sb="148" eb="151">
      <t>カノウセイ</t>
    </rPh>
    <rPh sb="152" eb="153">
      <t>タカ</t>
    </rPh>
    <rPh sb="165" eb="166">
      <t>オオム</t>
    </rPh>
    <rPh sb="241" eb="242">
      <t>ホン</t>
    </rPh>
    <rPh sb="242" eb="244">
      <t>ジギョウ</t>
    </rPh>
    <rPh sb="245" eb="247">
      <t>シュシ</t>
    </rPh>
    <rPh sb="254" eb="256">
      <t>シエン</t>
    </rPh>
    <rPh sb="256" eb="258">
      <t>ケイカ</t>
    </rPh>
    <rPh sb="270" eb="272">
      <t>カイゼン</t>
    </rPh>
    <rPh sb="273" eb="274">
      <t>オコナ</t>
    </rPh>
    <rPh sb="278" eb="279">
      <t>タ</t>
    </rPh>
    <rPh sb="285" eb="286">
      <t>サク</t>
    </rPh>
    <rPh sb="287" eb="290">
      <t>グタイカ</t>
    </rPh>
    <rPh sb="291" eb="293">
      <t>ジギョウ</t>
    </rPh>
    <rPh sb="293" eb="295">
      <t>シュウチ</t>
    </rPh>
    <rPh sb="298" eb="300">
      <t>カンキョウ</t>
    </rPh>
    <rPh sb="300" eb="302">
      <t>セイビ</t>
    </rPh>
    <rPh sb="304" eb="305">
      <t>チカラ</t>
    </rPh>
    <rPh sb="306" eb="307">
      <t>イ</t>
    </rPh>
    <rPh sb="309" eb="311">
      <t>ジギョウ</t>
    </rPh>
    <rPh sb="312" eb="314">
      <t>ケイゾク</t>
    </rPh>
    <rPh sb="316" eb="318">
      <t>ジッシ</t>
    </rPh>
    <phoneticPr fontId="2"/>
  </si>
  <si>
    <t>・ライフサイエンス・医療産業分野は大阪の強みであり、イノベーションの創出に向けた医療機器開発の事業化を支援することは重要な取組みである。
・対象事業の補助を費用対効果などの観点から測定し、効果的な補助としていく必要があるのではないか。</t>
    <rPh sb="78" eb="80">
      <t>ヒヨウ</t>
    </rPh>
    <rPh sb="80" eb="81">
      <t>タイ</t>
    </rPh>
    <rPh sb="81" eb="83">
      <t>コウカ</t>
    </rPh>
    <phoneticPr fontId="2"/>
  </si>
  <si>
    <t>・平成28年度は、前年度に採択された補助対象事業者に対し、事業化に向けた支援を実施。KPIを概ね達成する中で、総合医療展での発表に多数の聴衆を集客するなど、高い発信効果があった。
・平成29年度は、医工連携の成功事例創出を実現させるとともに、引き続き、総合医療展等での発表を通じ、広く発信することにより、府内ものづくり企業の医療機器分野への参入促進を図る。
・なお、当初予定していた医療機器開発案件４件のうち、１件が事業廃止になったため、KPIを成功事例等の総合医療展等での発表件数９件（展示会及びセミナーに加えWEBなどの広報媒体を活用した発信）として実施。</t>
    <rPh sb="13" eb="15">
      <t>サイタク</t>
    </rPh>
    <rPh sb="18" eb="20">
      <t>ホジョ</t>
    </rPh>
    <rPh sb="20" eb="22">
      <t>タイショウ</t>
    </rPh>
    <rPh sb="22" eb="25">
      <t>ジギョウシャ</t>
    </rPh>
    <rPh sb="26" eb="27">
      <t>タイ</t>
    </rPh>
    <rPh sb="36" eb="38">
      <t>シエン</t>
    </rPh>
    <rPh sb="39" eb="41">
      <t>ジッシ</t>
    </rPh>
    <rPh sb="46" eb="47">
      <t>オオム</t>
    </rPh>
    <rPh sb="48" eb="50">
      <t>タッセイ</t>
    </rPh>
    <rPh sb="52" eb="53">
      <t>ナカ</t>
    </rPh>
    <rPh sb="65" eb="67">
      <t>タスウ</t>
    </rPh>
    <rPh sb="68" eb="70">
      <t>チョウシュウ</t>
    </rPh>
    <rPh sb="71" eb="73">
      <t>シュウキャク</t>
    </rPh>
    <rPh sb="78" eb="79">
      <t>タカ</t>
    </rPh>
    <rPh sb="80" eb="82">
      <t>ハッシン</t>
    </rPh>
    <rPh sb="82" eb="84">
      <t>コウカ</t>
    </rPh>
    <rPh sb="122" eb="123">
      <t>ヒ</t>
    </rPh>
    <rPh sb="124" eb="125">
      <t>ツヅ</t>
    </rPh>
    <rPh sb="243" eb="244">
      <t>ケン</t>
    </rPh>
    <rPh sb="245" eb="247">
      <t>テンジ</t>
    </rPh>
    <rPh sb="247" eb="248">
      <t>カイ</t>
    </rPh>
    <rPh sb="248" eb="249">
      <t>オヨ</t>
    </rPh>
    <rPh sb="255" eb="256">
      <t>クワ</t>
    </rPh>
    <rPh sb="263" eb="265">
      <t>コウホウ</t>
    </rPh>
    <rPh sb="265" eb="267">
      <t>バイタイ</t>
    </rPh>
    <rPh sb="268" eb="270">
      <t>カツヨウ</t>
    </rPh>
    <rPh sb="272" eb="274">
      <t>ハッシン</t>
    </rPh>
    <rPh sb="278" eb="280">
      <t>ジッシ</t>
    </rPh>
    <phoneticPr fontId="2"/>
  </si>
  <si>
    <t>・自動換気装置を導入し、換気の省力化とともに一定の収益性向上が図られたことは評価できる。
・新しい技術開発の普及には、コスト問題が関係するが、その点も踏まえて、地域での普及に向けた具体的な取り組みが必要である。</t>
    <rPh sb="75" eb="76">
      <t>フ</t>
    </rPh>
    <phoneticPr fontId="2"/>
  </si>
  <si>
    <t>・平成28年度は、自動換気装置モデル機のぶどうハウスへの導入により、葉焼けなど高温障害回避および生育促進効果が確認され、販売単価の高い早期収穫が可能となるとともに、換気作業の省力化が図られるなど、KPIの達成までには至らなかったものの、収益向上の効果は得られた。また、KPIの達成に向け換気装置の増設などの改良も加えた。
・平成29年度は、ぶどうハウス施設の設置状況に応じた適切な換気装置の導入方法及び展示実証の成果を踏まえたハウス自動開閉装置設置マニュアルを作成する。また、作成したマニュアルを柏原市、羽曳野市、太子町を中心としたぶどう産地の生産者団体に講習会等ので周知するとともに、現地講習会等の開催により、既存ハウスへ導入普及を図る。</t>
    <rPh sb="1" eb="3">
      <t>ヘイセイ</t>
    </rPh>
    <rPh sb="5" eb="7">
      <t>ネンド</t>
    </rPh>
    <rPh sb="9" eb="11">
      <t>ジドウ</t>
    </rPh>
    <rPh sb="11" eb="13">
      <t>カンキ</t>
    </rPh>
    <rPh sb="13" eb="15">
      <t>ソウチ</t>
    </rPh>
    <rPh sb="18" eb="19">
      <t>キ</t>
    </rPh>
    <rPh sb="28" eb="30">
      <t>ドウニュウ</t>
    </rPh>
    <rPh sb="34" eb="35">
      <t>ハ</t>
    </rPh>
    <rPh sb="35" eb="36">
      <t>ヤ</t>
    </rPh>
    <rPh sb="39" eb="41">
      <t>コウオン</t>
    </rPh>
    <rPh sb="41" eb="43">
      <t>ショウガイ</t>
    </rPh>
    <rPh sb="43" eb="45">
      <t>カイヒ</t>
    </rPh>
    <rPh sb="48" eb="50">
      <t>セイイク</t>
    </rPh>
    <rPh sb="50" eb="52">
      <t>ソクシン</t>
    </rPh>
    <rPh sb="52" eb="54">
      <t>コウカ</t>
    </rPh>
    <rPh sb="55" eb="57">
      <t>カクニン</t>
    </rPh>
    <rPh sb="60" eb="62">
      <t>ハンバイ</t>
    </rPh>
    <rPh sb="62" eb="64">
      <t>タンカ</t>
    </rPh>
    <rPh sb="65" eb="66">
      <t>タカ</t>
    </rPh>
    <rPh sb="67" eb="69">
      <t>ソウキ</t>
    </rPh>
    <rPh sb="69" eb="71">
      <t>シュウカク</t>
    </rPh>
    <rPh sb="72" eb="74">
      <t>カノウ</t>
    </rPh>
    <rPh sb="82" eb="84">
      <t>カンキ</t>
    </rPh>
    <rPh sb="84" eb="86">
      <t>サギョウ</t>
    </rPh>
    <rPh sb="87" eb="90">
      <t>ショウリョクカ</t>
    </rPh>
    <rPh sb="91" eb="92">
      <t>ハカ</t>
    </rPh>
    <phoneticPr fontId="2"/>
  </si>
  <si>
    <t>・平成28年度は、商談会の実施に加え、海外商談会への出展、国内の大規模商談会への出展補助などで販路開拓の手法を拡大し、KPIを達成するなどの効果があった。
・平成29年度は、認知度向上のため効果的な情報発信に努めるとともに、更に販路拡大を加速化することができるよう、海外出展の支援の強化、商談会の実施や出展補助等の商談機会の拡大・充実などに取り組み、事業を発展させて実施。</t>
    <rPh sb="63" eb="65">
      <t>タッセイ</t>
    </rPh>
    <rPh sb="88" eb="91">
      <t>ニンチド</t>
    </rPh>
    <rPh sb="91" eb="93">
      <t>コウジョウ</t>
    </rPh>
    <rPh sb="96" eb="99">
      <t>コウカテキ</t>
    </rPh>
    <rPh sb="100" eb="102">
      <t>ジョウホウ</t>
    </rPh>
    <rPh sb="102" eb="104">
      <t>ハッシン</t>
    </rPh>
    <rPh sb="105" eb="106">
      <t>ツト</t>
    </rPh>
    <phoneticPr fontId="2"/>
  </si>
  <si>
    <t>・平成28年度事業では、中国・韓国・台湾・香港・欧米豪州・東南アジアなど12カ国におけるマーケティングリサーチや24時間多言語ｺｰﾙセンターの設置など観光案内機能の強化等を実施するとともに、「大阪版DMO戦略」を策定。KPIを概ね達成するなど効果があった。
・延べ宿泊者数については、大阪のホテル・旅館が高い稼働率で予約が取りにくい状況にあることや、外国人旅行者の増加に押される形で日本人の利用が全国的にも伸びていないことなどの要因から、目標を達成できなかった。一方で、大阪府内では、今後５年間で約２万室のホテルの立地が見込まれる状況にあることを踏まえ、目標の達成は可能と考えている。今後も引き続き、大阪観光局とともに都市魅力の磨き上げや観光客の受入環境整備に取り組んでいく。
・平成29年度は、「大阪版ＤＭＯ戦略」に基づき、さらなる観光地域づくりの取組みを推進するなど、事業を継続して実施。</t>
    <rPh sb="1" eb="3">
      <t>ヘイセイ</t>
    </rPh>
    <rPh sb="5" eb="6">
      <t>ネン</t>
    </rPh>
    <rPh sb="6" eb="7">
      <t>ド</t>
    </rPh>
    <rPh sb="7" eb="9">
      <t>ジギョウ</t>
    </rPh>
    <rPh sb="12" eb="14">
      <t>チュウゴク</t>
    </rPh>
    <rPh sb="15" eb="17">
      <t>カンコク</t>
    </rPh>
    <rPh sb="18" eb="20">
      <t>タイワン</t>
    </rPh>
    <rPh sb="21" eb="23">
      <t>ホンコン</t>
    </rPh>
    <rPh sb="24" eb="26">
      <t>オウベイ</t>
    </rPh>
    <rPh sb="26" eb="27">
      <t>ゴウ</t>
    </rPh>
    <rPh sb="27" eb="28">
      <t>シュウ</t>
    </rPh>
    <rPh sb="29" eb="31">
      <t>トウナン</t>
    </rPh>
    <rPh sb="39" eb="40">
      <t>コク</t>
    </rPh>
    <rPh sb="58" eb="60">
      <t>ジカン</t>
    </rPh>
    <rPh sb="60" eb="63">
      <t>タゲンゴ</t>
    </rPh>
    <rPh sb="71" eb="73">
      <t>セッチ</t>
    </rPh>
    <rPh sb="75" eb="77">
      <t>カンコウ</t>
    </rPh>
    <rPh sb="77" eb="79">
      <t>アンナイ</t>
    </rPh>
    <rPh sb="79" eb="81">
      <t>キノウ</t>
    </rPh>
    <rPh sb="82" eb="84">
      <t>キョウカ</t>
    </rPh>
    <rPh sb="84" eb="85">
      <t>トウ</t>
    </rPh>
    <rPh sb="86" eb="88">
      <t>ジッシ</t>
    </rPh>
    <rPh sb="96" eb="98">
      <t>オオサカ</t>
    </rPh>
    <rPh sb="98" eb="99">
      <t>バン</t>
    </rPh>
    <rPh sb="102" eb="104">
      <t>センリャク</t>
    </rPh>
    <rPh sb="106" eb="108">
      <t>サクテイ</t>
    </rPh>
    <rPh sb="113" eb="114">
      <t>オオム</t>
    </rPh>
    <rPh sb="115" eb="117">
      <t>タッセイ</t>
    </rPh>
    <rPh sb="121" eb="123">
      <t>コウカ</t>
    </rPh>
    <rPh sb="131" eb="132">
      <t>ノ</t>
    </rPh>
    <rPh sb="133" eb="135">
      <t>シュクハク</t>
    </rPh>
    <rPh sb="135" eb="136">
      <t>シャ</t>
    </rPh>
    <rPh sb="136" eb="137">
      <t>スウ</t>
    </rPh>
    <rPh sb="143" eb="145">
      <t>オオサカ</t>
    </rPh>
    <rPh sb="150" eb="152">
      <t>リョカン</t>
    </rPh>
    <rPh sb="157" eb="158">
      <t>リツ</t>
    </rPh>
    <rPh sb="159" eb="161">
      <t>ヨヤク</t>
    </rPh>
    <rPh sb="162" eb="163">
      <t>ト</t>
    </rPh>
    <rPh sb="167" eb="169">
      <t>ジョウキョウ</t>
    </rPh>
    <rPh sb="176" eb="178">
      <t>ガイコク</t>
    </rPh>
    <rPh sb="178" eb="179">
      <t>ジン</t>
    </rPh>
    <rPh sb="179" eb="181">
      <t>リョコウ</t>
    </rPh>
    <rPh sb="181" eb="182">
      <t>シャ</t>
    </rPh>
    <rPh sb="183" eb="185">
      <t>ゾウカ</t>
    </rPh>
    <rPh sb="186" eb="187">
      <t>オ</t>
    </rPh>
    <rPh sb="190" eb="191">
      <t>カタチ</t>
    </rPh>
    <rPh sb="192" eb="195">
      <t>ニホンジン</t>
    </rPh>
    <rPh sb="196" eb="198">
      <t>リヨウ</t>
    </rPh>
    <rPh sb="199" eb="202">
      <t>ゼンコクテキ</t>
    </rPh>
    <rPh sb="204" eb="205">
      <t>ノ</t>
    </rPh>
    <rPh sb="215" eb="217">
      <t>ヨウイン</t>
    </rPh>
    <rPh sb="220" eb="222">
      <t>モクヒョウ</t>
    </rPh>
    <rPh sb="223" eb="225">
      <t>タッセイ</t>
    </rPh>
    <rPh sb="232" eb="234">
      <t>イッポウ</t>
    </rPh>
    <rPh sb="236" eb="238">
      <t>オオサカ</t>
    </rPh>
    <rPh sb="238" eb="240">
      <t>フナイ</t>
    </rPh>
    <rPh sb="243" eb="245">
      <t>コンゴ</t>
    </rPh>
    <rPh sb="246" eb="248">
      <t>ネンカン</t>
    </rPh>
    <rPh sb="249" eb="250">
      <t>ヤク</t>
    </rPh>
    <rPh sb="251" eb="253">
      <t>マンシツ</t>
    </rPh>
    <rPh sb="258" eb="260">
      <t>リッチ</t>
    </rPh>
    <rPh sb="261" eb="263">
      <t>ミコ</t>
    </rPh>
    <rPh sb="266" eb="268">
      <t>ジョウキョウ</t>
    </rPh>
    <rPh sb="274" eb="275">
      <t>フ</t>
    </rPh>
    <rPh sb="278" eb="280">
      <t>モクヒョウ</t>
    </rPh>
    <rPh sb="281" eb="283">
      <t>タッセイ</t>
    </rPh>
    <rPh sb="284" eb="286">
      <t>カノウ</t>
    </rPh>
    <rPh sb="287" eb="288">
      <t>カンガ</t>
    </rPh>
    <rPh sb="293" eb="295">
      <t>コンゴ</t>
    </rPh>
    <rPh sb="296" eb="297">
      <t>ヒ</t>
    </rPh>
    <rPh sb="298" eb="299">
      <t>ツヅ</t>
    </rPh>
    <rPh sb="310" eb="312">
      <t>トシ</t>
    </rPh>
    <rPh sb="312" eb="314">
      <t>ミリョク</t>
    </rPh>
    <rPh sb="315" eb="316">
      <t>ミガ</t>
    </rPh>
    <rPh sb="317" eb="318">
      <t>ア</t>
    </rPh>
    <rPh sb="320" eb="323">
      <t>カンコウキャク</t>
    </rPh>
    <rPh sb="324" eb="326">
      <t>ウケイレ</t>
    </rPh>
    <rPh sb="326" eb="328">
      <t>カンキョウ</t>
    </rPh>
    <rPh sb="328" eb="330">
      <t>セイビ</t>
    </rPh>
    <rPh sb="331" eb="332">
      <t>ト</t>
    </rPh>
    <rPh sb="333" eb="334">
      <t>ク</t>
    </rPh>
    <rPh sb="342" eb="344">
      <t>ヘイセイ</t>
    </rPh>
    <rPh sb="346" eb="347">
      <t>ネン</t>
    </rPh>
    <rPh sb="347" eb="348">
      <t>ド</t>
    </rPh>
    <rPh sb="377" eb="379">
      <t>トリク</t>
    </rPh>
    <rPh sb="388" eb="390">
      <t>ジギョウ</t>
    </rPh>
    <rPh sb="391" eb="393">
      <t>ケイゾク</t>
    </rPh>
    <rPh sb="395" eb="397">
      <t>ジッシ</t>
    </rPh>
    <phoneticPr fontId="2"/>
  </si>
  <si>
    <r>
      <rPr>
        <b/>
        <u/>
        <sz val="10"/>
        <color theme="1"/>
        <rFont val="ＭＳ Ｐゴシック"/>
        <family val="3"/>
        <charset val="128"/>
        <scheme val="minor"/>
      </rPr>
      <t>○若者安定就職応援事業</t>
    </r>
    <r>
      <rPr>
        <sz val="10"/>
        <color theme="1"/>
        <rFont val="ＭＳ Ｐゴシック"/>
        <family val="3"/>
        <charset val="128"/>
        <scheme val="minor"/>
      </rPr>
      <t xml:space="preserve">
　地域の金融機関等と連携した合同企業説明会や、インターンシップ等により、人材・人手不足状況にある中小企業と大学生等若者とのマッチングを促進し、安定就職につなげる。</t>
    </r>
    <rPh sb="26" eb="28">
      <t>ゴウドウ</t>
    </rPh>
    <rPh sb="28" eb="30">
      <t>キギョウ</t>
    </rPh>
    <rPh sb="30" eb="32">
      <t>セツメイ</t>
    </rPh>
    <rPh sb="32" eb="33">
      <t>カイ</t>
    </rPh>
    <rPh sb="43" eb="44">
      <t>トウ</t>
    </rPh>
    <rPh sb="83" eb="85">
      <t>アンテイ</t>
    </rPh>
    <rPh sb="85" eb="87">
      <t>シュウショク</t>
    </rPh>
    <phoneticPr fontId="2"/>
  </si>
  <si>
    <r>
      <rPr>
        <b/>
        <u/>
        <sz val="10"/>
        <color theme="1"/>
        <rFont val="ＭＳ Ｐゴシック"/>
        <family val="3"/>
        <charset val="128"/>
      </rPr>
      <t>○女性・若者働き方改革推進事業</t>
    </r>
    <r>
      <rPr>
        <sz val="10"/>
        <color theme="1"/>
        <rFont val="ＭＳ Ｐゴシック"/>
        <family val="3"/>
        <charset val="128"/>
      </rPr>
      <t xml:space="preserve">
　人材確保を必要とする、製造、運輸、建設分野を中心に、「働き方改革」を通じた職場環境の改善、情報発信を支援するとともに、女性・若者の職種志向の転換・拡大を促す取組みを実施する。</t>
    </r>
    <rPh sb="17" eb="19">
      <t>ジンザイ</t>
    </rPh>
    <rPh sb="19" eb="21">
      <t>カクホ</t>
    </rPh>
    <rPh sb="22" eb="24">
      <t>ヒツヨウ</t>
    </rPh>
    <rPh sb="39" eb="41">
      <t>チュウシン</t>
    </rPh>
    <rPh sb="67" eb="69">
      <t>シエン</t>
    </rPh>
    <rPh sb="82" eb="84">
      <t>ショクシュ</t>
    </rPh>
    <rPh sb="90" eb="92">
      <t>カクダイ</t>
    </rPh>
    <rPh sb="95" eb="97">
      <t>トリクミ</t>
    </rPh>
    <rPh sb="99" eb="101">
      <t>ジッシ</t>
    </rPh>
    <phoneticPr fontId="2"/>
  </si>
  <si>
    <r>
      <rPr>
        <b/>
        <u/>
        <sz val="10"/>
        <color theme="1"/>
        <rFont val="ＭＳ Ｐゴシック"/>
        <family val="3"/>
        <charset val="128"/>
      </rPr>
      <t>○おおさかＵＩＪターン促進事業</t>
    </r>
    <r>
      <rPr>
        <sz val="10"/>
        <color theme="1"/>
        <rFont val="ＭＳ Ｐゴシック"/>
        <family val="3"/>
        <charset val="128"/>
      </rPr>
      <t xml:space="preserve">
　東京圏等の若者に、府内企業の魅力を発信するとともに、府内企業との交流会等を実施し、ＵＩＪターン就職を促進する。さらに、おおさか地域しごと支援センターにおいて、「しごと」や「暮らし」情報等の提供も行う。
　また、「攻めの経営」への転換をめざす中小企業のプロフェッショナル人材確保のサポートを実施する。</t>
    </r>
    <rPh sb="20" eb="21">
      <t>トウ</t>
    </rPh>
    <rPh sb="34" eb="36">
      <t>ハッシン</t>
    </rPh>
    <rPh sb="43" eb="45">
      <t>フナイ</t>
    </rPh>
    <rPh sb="45" eb="47">
      <t>キギョウ</t>
    </rPh>
    <rPh sb="49" eb="52">
      <t>コウリュウカイ</t>
    </rPh>
    <rPh sb="64" eb="66">
      <t>シュウショク</t>
    </rPh>
    <rPh sb="67" eb="69">
      <t>ソクシン</t>
    </rPh>
    <rPh sb="80" eb="82">
      <t>チイキ</t>
    </rPh>
    <rPh sb="85" eb="87">
      <t>シエン</t>
    </rPh>
    <rPh sb="111" eb="113">
      <t>テイキョウ</t>
    </rPh>
    <rPh sb="114" eb="115">
      <t>オコナ</t>
    </rPh>
    <phoneticPr fontId="2"/>
  </si>
  <si>
    <r>
      <rPr>
        <b/>
        <u/>
        <sz val="10"/>
        <color theme="1"/>
        <rFont val="ＭＳ Ｐゴシック"/>
        <family val="3"/>
        <charset val="128"/>
      </rPr>
      <t>○成長志向創業者支援事業</t>
    </r>
    <r>
      <rPr>
        <sz val="10"/>
        <color theme="1"/>
        <rFont val="ＭＳ Ｐゴシック"/>
        <family val="3"/>
        <charset val="128"/>
      </rPr>
      <t xml:space="preserve">
　株式上場をめざす成長志向のベンチャー創業者に対し、既に成功した起業家等による個別指導等の支援を実施し、成功者が次の挑戦者を支援するベンチャーエコシステムの構築を促進。</t>
    </r>
    <phoneticPr fontId="2"/>
  </si>
  <si>
    <r>
      <rPr>
        <b/>
        <u/>
        <sz val="10"/>
        <color theme="1"/>
        <rFont val="ＭＳ Ｐゴシック"/>
        <family val="3"/>
        <charset val="128"/>
      </rPr>
      <t>○医療機器研究開発支援事業</t>
    </r>
    <r>
      <rPr>
        <sz val="10"/>
        <color theme="1"/>
        <rFont val="ＭＳ Ｐゴシック"/>
        <family val="3"/>
        <charset val="128"/>
      </rPr>
      <t xml:space="preserve">
　医療機器分野において事業化をめざす中小企業の試作品開発・試験評価段階における経費について補助。（補助率1/2、 1年度当たり上限500万円で、事業期間は3年度を上限とし、最大1,000万円）</t>
    </r>
    <phoneticPr fontId="2"/>
  </si>
  <si>
    <r>
      <rPr>
        <b/>
        <u/>
        <sz val="10"/>
        <color theme="1"/>
        <rFont val="ＭＳ Ｐゴシック"/>
        <family val="3"/>
        <charset val="128"/>
      </rPr>
      <t>○大阪版施設園芸新技術普及推進事業</t>
    </r>
    <r>
      <rPr>
        <sz val="10"/>
        <color theme="1"/>
        <rFont val="ＭＳ Ｐゴシック"/>
        <family val="3"/>
        <charset val="128"/>
      </rPr>
      <t xml:space="preserve">
　ぶどう栽培用波状型ハウスの換気の自動化を図り、品質の向上及び省力化を進めるため、モデル機を制作し実証実験を実施。</t>
    </r>
    <phoneticPr fontId="2"/>
  </si>
  <si>
    <r>
      <rPr>
        <b/>
        <u/>
        <sz val="10"/>
        <color theme="1"/>
        <rFont val="ＭＳ Ｐゴシック"/>
        <family val="3"/>
        <charset val="128"/>
      </rPr>
      <t>○大阪産（もん）グローバルブランド化促進事業</t>
    </r>
    <r>
      <rPr>
        <sz val="10"/>
        <color theme="1"/>
        <rFont val="ＭＳ Ｐゴシック"/>
        <family val="3"/>
        <charset val="128"/>
      </rPr>
      <t xml:space="preserve">
　農林水産事業者と食品産業、飲食事業者等が連携し、大阪産（もん）のＰＲ・販路拡大等を促進することにより、グローバルブランド化を進める。</t>
    </r>
    <phoneticPr fontId="2"/>
  </si>
  <si>
    <r>
      <rPr>
        <b/>
        <u/>
        <sz val="10"/>
        <color theme="1"/>
        <rFont val="ＭＳ Ｐゴシック"/>
        <family val="3"/>
        <charset val="128"/>
      </rPr>
      <t>○大阪観光局運営事業費（大阪版ＤＭＯ）</t>
    </r>
    <r>
      <rPr>
        <sz val="10"/>
        <color theme="1"/>
        <rFont val="ＭＳ Ｐゴシック"/>
        <family val="3"/>
        <charset val="128"/>
      </rPr>
      <t xml:space="preserve">
　大阪観光局において、大阪版ＤＭＯとして、マーケティングリサーチや観光案内機能の充実などにより「観光地経営」の視点に立った観光地域づくりを推進する。</t>
    </r>
    <phoneticPr fontId="2"/>
  </si>
  <si>
    <t>■ 地方創生推進交付金事業（平成28年度）の効果検証</t>
    <rPh sb="2" eb="4">
      <t>チホウ</t>
    </rPh>
    <rPh sb="4" eb="6">
      <t>ソウセイ</t>
    </rPh>
    <rPh sb="6" eb="8">
      <t>スイシン</t>
    </rPh>
    <rPh sb="8" eb="11">
      <t>コウフキン</t>
    </rPh>
    <rPh sb="11" eb="13">
      <t>ジギョウ</t>
    </rPh>
    <rPh sb="14" eb="16">
      <t>ヘイセイ</t>
    </rPh>
    <rPh sb="18" eb="19">
      <t>ネン</t>
    </rPh>
    <rPh sb="19" eb="20">
      <t>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</si>
</sst>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b/>
      <u/>
      <sz val="10"/>
      <color theme="1"/>
      <name val="ＭＳ Ｐゴシック"/>
      <family val="3"/>
      <charset val="128"/>
      <scheme val="minor"/>
    </font>
    <font>
      <sz val="11"/>
      <color theme="1"/>
      <name val="メイリオ"/>
      <family val="3"/>
      <charset val="128"/>
    </font>
    <font>
      <b/>
      <sz val="16"/>
      <color theme="1"/>
      <name val="メイリオ"/>
      <family val="3"/>
      <charset val="128"/>
    </font>
    <font>
      <sz val="12"/>
      <color theme="1"/>
      <name val="メイリオ"/>
      <family val="3"/>
      <charset val="128"/>
    </font>
    <font>
      <sz val="14"/>
      <color theme="1"/>
      <name val="メイリオ"/>
      <family val="3"/>
      <charset val="128"/>
    </font>
    <font>
      <b/>
      <sz val="18"/>
      <color theme="1"/>
      <name val="メイリオ"/>
      <family val="3"/>
      <charset val="128"/>
    </font>
    <font>
      <sz val="10"/>
      <color theme="1"/>
      <name val="ＭＳ Ｐゴシック"/>
      <family val="3"/>
      <charset val="128"/>
    </font>
    <font>
      <b/>
      <sz val="14"/>
      <color theme="1"/>
      <name val="メイリオ"/>
      <family val="3"/>
      <charset val="128"/>
    </font>
    <font>
      <b/>
      <u/>
      <sz val="10"/>
      <color theme="1"/>
      <name val="ＭＳ Ｐゴシック"/>
      <family val="3"/>
      <charset val="128"/>
    </font>
    <font>
      <b/>
      <sz val="11"/>
      <color theme="1"/>
      <name val="メイリオ"/>
      <family val="3"/>
      <charset val="128"/>
    </font>
    <font>
      <strike/>
      <sz val="10"/>
      <color theme="1"/>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theme="0" tint="-0.24997711111789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style="dotted">
        <color auto="1"/>
      </top>
      <bottom style="thin">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dashed">
        <color auto="1"/>
      </top>
      <bottom style="thin">
        <color auto="1"/>
      </bottom>
      <diagonal/>
    </border>
    <border>
      <left style="hair">
        <color auto="1"/>
      </left>
      <right style="thin">
        <color auto="1"/>
      </right>
      <top style="thin">
        <color auto="1"/>
      </top>
      <bottom/>
      <diagonal/>
    </border>
    <border>
      <left style="thin">
        <color auto="1"/>
      </left>
      <right style="hair">
        <color auto="1"/>
      </right>
      <top style="dashed">
        <color auto="1"/>
      </top>
      <bottom style="thin">
        <color auto="1"/>
      </bottom>
      <diagonal/>
    </border>
    <border>
      <left style="hair">
        <color auto="1"/>
      </left>
      <right style="hair">
        <color auto="1"/>
      </right>
      <top style="dashed">
        <color auto="1"/>
      </top>
      <bottom style="thin">
        <color auto="1"/>
      </bottom>
      <diagonal/>
    </border>
    <border>
      <left style="thin">
        <color auto="1"/>
      </left>
      <right style="hair">
        <color auto="1"/>
      </right>
      <top style="thin">
        <color auto="1"/>
      </top>
      <bottom style="dashed">
        <color auto="1"/>
      </bottom>
      <diagonal/>
    </border>
    <border>
      <left style="hair">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hair">
        <color auto="1"/>
      </right>
      <top style="dashed">
        <color auto="1"/>
      </top>
      <bottom style="dashed">
        <color auto="1"/>
      </bottom>
      <diagonal/>
    </border>
    <border>
      <left style="thin">
        <color auto="1"/>
      </left>
      <right/>
      <top/>
      <bottom style="thin">
        <color auto="1"/>
      </bottom>
      <diagonal/>
    </border>
    <border>
      <left style="hair">
        <color auto="1"/>
      </left>
      <right style="hair">
        <color auto="1"/>
      </right>
      <top/>
      <bottom style="dashed">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alignment vertical="center"/>
    </xf>
    <xf numFmtId="0" fontId="3" fillId="0" borderId="0"/>
    <xf numFmtId="0" fontId="1" fillId="0" borderId="0">
      <alignment vertical="center"/>
    </xf>
    <xf numFmtId="0" fontId="1" fillId="0" borderId="0">
      <alignment vertical="center"/>
    </xf>
  </cellStyleXfs>
  <cellXfs count="186">
    <xf numFmtId="0" fontId="0" fillId="0" borderId="0" xfId="0">
      <alignment vertical="center"/>
    </xf>
    <xf numFmtId="0" fontId="7" fillId="0" borderId="0" xfId="1" applyFont="1" applyAlignment="1">
      <alignment horizontal="center" vertical="center"/>
    </xf>
    <xf numFmtId="9" fontId="7" fillId="0" borderId="0" xfId="1" applyNumberFormat="1" applyFont="1" applyAlignment="1">
      <alignment horizontal="center" vertical="center"/>
    </xf>
    <xf numFmtId="0" fontId="7" fillId="0" borderId="0" xfId="0" applyFont="1">
      <alignment vertical="center"/>
    </xf>
    <xf numFmtId="0" fontId="7" fillId="0" borderId="0" xfId="1" applyFont="1" applyAlignment="1">
      <alignment horizontal="center" vertical="center" wrapText="1"/>
    </xf>
    <xf numFmtId="0" fontId="7" fillId="0" borderId="0" xfId="1" applyFont="1" applyAlignment="1">
      <alignment horizontal="center"/>
    </xf>
    <xf numFmtId="0" fontId="7" fillId="0" borderId="0" xfId="1" applyFont="1"/>
    <xf numFmtId="0" fontId="7" fillId="0" borderId="0" xfId="1" applyFont="1" applyAlignment="1">
      <alignment horizontal="left" vertical="center"/>
    </xf>
    <xf numFmtId="3" fontId="7" fillId="0" borderId="0" xfId="0" applyNumberFormat="1" applyFont="1" applyAlignment="1">
      <alignment vertical="center" shrinkToFit="1"/>
    </xf>
    <xf numFmtId="9" fontId="7" fillId="0" borderId="0" xfId="0" applyNumberFormat="1" applyFont="1">
      <alignment vertical="center"/>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xf>
    <xf numFmtId="0" fontId="11" fillId="0" borderId="0" xfId="1" applyFont="1" applyAlignment="1">
      <alignment horizontal="left"/>
    </xf>
    <xf numFmtId="9" fontId="7" fillId="0" borderId="0" xfId="1" applyNumberFormat="1" applyFont="1"/>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10" xfId="1" applyFont="1" applyFill="1" applyBorder="1" applyAlignment="1">
      <alignment horizontal="center" vertical="center"/>
    </xf>
    <xf numFmtId="9" fontId="9" fillId="2" borderId="9" xfId="1" applyNumberFormat="1" applyFont="1" applyFill="1" applyBorder="1" applyAlignment="1">
      <alignment horizontal="center" vertical="center"/>
    </xf>
    <xf numFmtId="0" fontId="9" fillId="2" borderId="10" xfId="1" applyFont="1" applyFill="1" applyBorder="1" applyAlignment="1">
      <alignment horizontal="center" vertical="center" wrapText="1"/>
    </xf>
    <xf numFmtId="0" fontId="13" fillId="3" borderId="2" xfId="1" applyFont="1" applyFill="1" applyBorder="1" applyAlignment="1">
      <alignment horizontal="left" vertical="center"/>
    </xf>
    <xf numFmtId="0" fontId="10" fillId="3" borderId="7" xfId="1" applyFont="1" applyFill="1" applyBorder="1" applyAlignment="1">
      <alignment horizontal="left" vertical="center" wrapText="1"/>
    </xf>
    <xf numFmtId="3" fontId="10" fillId="3" borderId="7" xfId="1" applyNumberFormat="1" applyFont="1" applyFill="1" applyBorder="1" applyAlignment="1">
      <alignment horizontal="right" vertical="center"/>
    </xf>
    <xf numFmtId="9" fontId="10" fillId="3" borderId="7" xfId="1" applyNumberFormat="1" applyFont="1" applyFill="1" applyBorder="1" applyAlignment="1">
      <alignment horizontal="right" vertical="center"/>
    </xf>
    <xf numFmtId="3" fontId="10" fillId="3" borderId="7" xfId="1" applyNumberFormat="1" applyFont="1" applyFill="1" applyBorder="1" applyAlignment="1">
      <alignment horizontal="left" vertical="center" wrapText="1"/>
    </xf>
    <xf numFmtId="3" fontId="10" fillId="3" borderId="7" xfId="1" applyNumberFormat="1" applyFont="1" applyFill="1" applyBorder="1" applyAlignment="1">
      <alignment horizontal="right" vertical="center" shrinkToFit="1"/>
    </xf>
    <xf numFmtId="3" fontId="10" fillId="3" borderId="7" xfId="1" applyNumberFormat="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7" xfId="1" applyFont="1" applyFill="1" applyBorder="1" applyAlignment="1" applyProtection="1">
      <alignment horizontal="center" vertical="center" wrapText="1" shrinkToFit="1"/>
      <protection locked="0"/>
    </xf>
    <xf numFmtId="0" fontId="10" fillId="3" borderId="3" xfId="1" applyFont="1" applyFill="1" applyBorder="1" applyAlignment="1">
      <alignment horizontal="left" vertical="center" wrapText="1"/>
    </xf>
    <xf numFmtId="3" fontId="10" fillId="3" borderId="7" xfId="0" applyNumberFormat="1" applyFont="1" applyFill="1" applyBorder="1" applyAlignment="1">
      <alignment horizontal="left" vertical="center" wrapText="1"/>
    </xf>
    <xf numFmtId="3" fontId="5" fillId="0" borderId="15" xfId="1" applyNumberFormat="1" applyFont="1" applyFill="1" applyBorder="1" applyAlignment="1">
      <alignment horizontal="right" vertical="center"/>
    </xf>
    <xf numFmtId="0" fontId="13" fillId="0" borderId="0" xfId="1" applyFont="1" applyAlignment="1">
      <alignment horizontal="center" vertical="center" wrapText="1"/>
    </xf>
    <xf numFmtId="0" fontId="8" fillId="0" borderId="0" xfId="1" applyFont="1" applyAlignment="1">
      <alignment vertical="top"/>
    </xf>
    <xf numFmtId="3" fontId="12" fillId="0" borderId="8" xfId="1" applyNumberFormat="1" applyFont="1" applyFill="1" applyBorder="1" applyAlignment="1">
      <alignment horizontal="left" vertical="center" wrapText="1"/>
    </xf>
    <xf numFmtId="3" fontId="12" fillId="0" borderId="9" xfId="1" applyNumberFormat="1" applyFont="1" applyFill="1" applyBorder="1" applyAlignment="1">
      <alignment horizontal="right" vertical="center" shrinkToFit="1"/>
    </xf>
    <xf numFmtId="3" fontId="12" fillId="0" borderId="10" xfId="1" applyNumberFormat="1" applyFont="1" applyFill="1" applyBorder="1" applyAlignment="1">
      <alignment horizontal="right" vertical="center"/>
    </xf>
    <xf numFmtId="3" fontId="5" fillId="0" borderId="16" xfId="1" applyNumberFormat="1" applyFont="1" applyFill="1" applyBorder="1" applyAlignment="1">
      <alignment horizontal="right" vertical="center"/>
    </xf>
    <xf numFmtId="3" fontId="5" fillId="0" borderId="19" xfId="1" applyNumberFormat="1" applyFont="1" applyFill="1" applyBorder="1" applyAlignment="1">
      <alignment horizontal="right" vertical="center"/>
    </xf>
    <xf numFmtId="3" fontId="5" fillId="0" borderId="20" xfId="1" applyNumberFormat="1" applyFont="1" applyFill="1" applyBorder="1" applyAlignment="1">
      <alignment horizontal="left" vertical="center" wrapText="1"/>
    </xf>
    <xf numFmtId="3" fontId="5" fillId="0" borderId="18" xfId="1" applyNumberFormat="1" applyFont="1" applyFill="1" applyBorder="1" applyAlignment="1">
      <alignment horizontal="right" vertical="center"/>
    </xf>
    <xf numFmtId="3" fontId="12" fillId="0" borderId="13" xfId="1" applyNumberFormat="1" applyFont="1" applyFill="1" applyBorder="1" applyAlignment="1">
      <alignment horizontal="left" vertical="center" wrapText="1"/>
    </xf>
    <xf numFmtId="3" fontId="12" fillId="0" borderId="14" xfId="1" applyNumberFormat="1" applyFont="1" applyFill="1" applyBorder="1" applyAlignment="1">
      <alignment horizontal="right" vertical="center" shrinkToFit="1"/>
    </xf>
    <xf numFmtId="0" fontId="12" fillId="0" borderId="1" xfId="1" applyFont="1" applyFill="1" applyBorder="1" applyAlignment="1">
      <alignment vertical="center" wrapText="1"/>
    </xf>
    <xf numFmtId="3" fontId="12" fillId="0" borderId="9" xfId="1" applyNumberFormat="1" applyFont="1" applyFill="1" applyBorder="1" applyAlignment="1">
      <alignment vertical="center"/>
    </xf>
    <xf numFmtId="9" fontId="12" fillId="0" borderId="10" xfId="1" applyNumberFormat="1" applyFont="1" applyFill="1" applyBorder="1" applyAlignment="1">
      <alignment vertical="center"/>
    </xf>
    <xf numFmtId="3" fontId="12" fillId="0" borderId="22" xfId="1" applyNumberFormat="1" applyFont="1" applyFill="1" applyBorder="1" applyAlignment="1">
      <alignment horizontal="left" vertical="center" wrapText="1"/>
    </xf>
    <xf numFmtId="3" fontId="12" fillId="0" borderId="23" xfId="1" applyNumberFormat="1" applyFont="1" applyFill="1" applyBorder="1" applyAlignment="1">
      <alignment horizontal="right" vertical="center"/>
    </xf>
    <xf numFmtId="3" fontId="12" fillId="0" borderId="23" xfId="1" applyNumberFormat="1" applyFont="1" applyFill="1" applyBorder="1" applyAlignment="1">
      <alignment horizontal="right" vertical="center" shrinkToFit="1"/>
    </xf>
    <xf numFmtId="3" fontId="12" fillId="0" borderId="24" xfId="1" applyNumberFormat="1" applyFont="1" applyFill="1" applyBorder="1" applyAlignment="1">
      <alignment horizontal="right" vertical="center"/>
    </xf>
    <xf numFmtId="3" fontId="12" fillId="0" borderId="29" xfId="1" applyNumberFormat="1" applyFont="1" applyFill="1" applyBorder="1" applyAlignment="1">
      <alignment horizontal="right" vertical="center"/>
    </xf>
    <xf numFmtId="3" fontId="12" fillId="0" borderId="29" xfId="1" applyNumberFormat="1" applyFont="1" applyFill="1" applyBorder="1" applyAlignment="1">
      <alignment horizontal="right" vertical="center" shrinkToFit="1"/>
    </xf>
    <xf numFmtId="3" fontId="12" fillId="0" borderId="27" xfId="1" applyNumberFormat="1" applyFont="1" applyFill="1" applyBorder="1" applyAlignment="1">
      <alignment horizontal="right" vertical="center"/>
    </xf>
    <xf numFmtId="3" fontId="12" fillId="0" borderId="21" xfId="1" applyNumberFormat="1" applyFont="1" applyFill="1" applyBorder="1" applyAlignment="1">
      <alignment horizontal="right" vertical="center"/>
    </xf>
    <xf numFmtId="3" fontId="12" fillId="0" borderId="21" xfId="1" applyNumberFormat="1" applyFont="1" applyFill="1" applyBorder="1" applyAlignment="1">
      <alignment horizontal="right" vertical="center" shrinkToFit="1"/>
    </xf>
    <xf numFmtId="3" fontId="12" fillId="0" borderId="18" xfId="1" applyNumberFormat="1" applyFont="1" applyFill="1" applyBorder="1" applyAlignment="1">
      <alignment horizontal="right" vertical="center"/>
    </xf>
    <xf numFmtId="3" fontId="12" fillId="0" borderId="28" xfId="1" applyNumberFormat="1" applyFont="1" applyFill="1" applyBorder="1" applyAlignment="1">
      <alignment horizontal="left" vertical="center" wrapText="1"/>
    </xf>
    <xf numFmtId="3" fontId="5" fillId="0" borderId="11" xfId="1" applyNumberFormat="1" applyFont="1" applyFill="1" applyBorder="1" applyAlignment="1">
      <alignment horizontal="left" vertical="center" wrapText="1"/>
    </xf>
    <xf numFmtId="3" fontId="12" fillId="0" borderId="20" xfId="1" applyNumberFormat="1" applyFont="1" applyFill="1" applyBorder="1" applyAlignment="1">
      <alignment horizontal="left" vertical="center" wrapText="1"/>
    </xf>
    <xf numFmtId="3" fontId="5" fillId="0" borderId="28" xfId="1" applyNumberFormat="1" applyFont="1" applyFill="1" applyBorder="1" applyAlignment="1">
      <alignment horizontal="left" vertical="center" wrapText="1"/>
    </xf>
    <xf numFmtId="3" fontId="5" fillId="0" borderId="29" xfId="1" applyNumberFormat="1" applyFont="1" applyFill="1" applyBorder="1" applyAlignment="1">
      <alignment horizontal="right" vertical="center"/>
    </xf>
    <xf numFmtId="3" fontId="5" fillId="0" borderId="29" xfId="1" applyNumberFormat="1" applyFont="1" applyFill="1" applyBorder="1" applyAlignment="1">
      <alignment horizontal="right" vertical="center" shrinkToFit="1"/>
    </xf>
    <xf numFmtId="3" fontId="5" fillId="0" borderId="27" xfId="1" applyNumberFormat="1" applyFont="1" applyFill="1" applyBorder="1" applyAlignment="1">
      <alignment horizontal="right" vertical="center"/>
    </xf>
    <xf numFmtId="3" fontId="5" fillId="0" borderId="21" xfId="1" applyNumberFormat="1" applyFont="1" applyFill="1" applyBorder="1" applyAlignment="1">
      <alignment horizontal="right" vertical="center"/>
    </xf>
    <xf numFmtId="3" fontId="5" fillId="0" borderId="21" xfId="1" applyNumberFormat="1" applyFont="1" applyFill="1" applyBorder="1" applyAlignment="1">
      <alignment horizontal="right" vertical="center" shrinkToFit="1"/>
    </xf>
    <xf numFmtId="3" fontId="12" fillId="0" borderId="23" xfId="1" applyNumberFormat="1" applyFont="1" applyFill="1" applyBorder="1" applyAlignment="1">
      <alignment horizontal="right" vertical="center" wrapText="1"/>
    </xf>
    <xf numFmtId="3" fontId="12" fillId="0" borderId="14" xfId="1" applyNumberFormat="1" applyFont="1" applyFill="1" applyBorder="1" applyAlignment="1">
      <alignment horizontal="right" vertical="center" wrapText="1"/>
    </xf>
    <xf numFmtId="3" fontId="5" fillId="0" borderId="12" xfId="1" applyNumberFormat="1" applyFont="1" applyFill="1" applyBorder="1" applyAlignment="1">
      <alignment horizontal="right" vertical="center" shrinkToFit="1"/>
    </xf>
    <xf numFmtId="0" fontId="12" fillId="0" borderId="8" xfId="1" applyFont="1" applyFill="1" applyBorder="1" applyAlignment="1" applyProtection="1">
      <alignment horizontal="center" vertical="center" wrapText="1" shrinkToFit="1"/>
      <protection locked="0"/>
    </xf>
    <xf numFmtId="3" fontId="12" fillId="0" borderId="10" xfId="1" applyNumberFormat="1" applyFont="1" applyFill="1" applyBorder="1" applyAlignment="1">
      <alignment horizontal="center" vertical="center" wrapText="1"/>
    </xf>
    <xf numFmtId="0" fontId="7" fillId="0" borderId="0" xfId="0" applyFont="1" applyAlignment="1">
      <alignment horizontal="center" vertical="center"/>
    </xf>
    <xf numFmtId="9" fontId="12" fillId="0" borderId="9" xfId="1" applyNumberFormat="1" applyFont="1" applyFill="1" applyBorder="1" applyAlignment="1">
      <alignment horizontal="right" vertical="center"/>
    </xf>
    <xf numFmtId="3" fontId="12" fillId="0" borderId="8" xfId="1" applyNumberFormat="1" applyFont="1" applyFill="1" applyBorder="1" applyAlignment="1">
      <alignment vertical="center"/>
    </xf>
    <xf numFmtId="9" fontId="12" fillId="0" borderId="29" xfId="1" applyNumberFormat="1" applyFont="1" applyFill="1" applyBorder="1" applyAlignment="1">
      <alignment horizontal="right" vertical="center"/>
    </xf>
    <xf numFmtId="9" fontId="12" fillId="0" borderId="21" xfId="1" applyNumberFormat="1" applyFont="1" applyFill="1" applyBorder="1" applyAlignment="1">
      <alignment horizontal="right" vertical="center"/>
    </xf>
    <xf numFmtId="9" fontId="5" fillId="0" borderId="12" xfId="1" applyNumberFormat="1" applyFont="1" applyFill="1" applyBorder="1" applyAlignment="1">
      <alignment horizontal="right" vertical="center" wrapText="1"/>
    </xf>
    <xf numFmtId="9" fontId="5" fillId="0" borderId="29" xfId="1" applyNumberFormat="1" applyFont="1" applyFill="1" applyBorder="1" applyAlignment="1">
      <alignment horizontal="right" vertical="center" wrapText="1"/>
    </xf>
    <xf numFmtId="9" fontId="5" fillId="0" borderId="21" xfId="1" applyNumberFormat="1" applyFont="1" applyFill="1" applyBorder="1" applyAlignment="1">
      <alignment horizontal="right" vertical="center" wrapText="1"/>
    </xf>
    <xf numFmtId="3" fontId="12" fillId="0" borderId="22" xfId="1" applyNumberFormat="1" applyFont="1" applyFill="1" applyBorder="1" applyAlignment="1">
      <alignment horizontal="right" vertical="center"/>
    </xf>
    <xf numFmtId="9" fontId="12" fillId="0" borderId="23" xfId="1" applyNumberFormat="1" applyFont="1" applyFill="1" applyBorder="1" applyAlignment="1">
      <alignment horizontal="right" vertical="center"/>
    </xf>
    <xf numFmtId="9" fontId="12" fillId="0" borderId="14" xfId="1" applyNumberFormat="1" applyFont="1" applyFill="1" applyBorder="1" applyAlignment="1">
      <alignment horizontal="right" vertical="center"/>
    </xf>
    <xf numFmtId="3" fontId="12" fillId="0" borderId="28" xfId="1" applyNumberFormat="1" applyFont="1" applyFill="1" applyBorder="1" applyAlignment="1">
      <alignment horizontal="right" vertical="center"/>
    </xf>
    <xf numFmtId="3" fontId="12" fillId="0" borderId="8" xfId="1" applyNumberFormat="1" applyFont="1" applyFill="1" applyBorder="1" applyAlignment="1">
      <alignment horizontal="right" vertical="center" wrapText="1"/>
    </xf>
    <xf numFmtId="176" fontId="12" fillId="0" borderId="22" xfId="1" applyNumberFormat="1" applyFont="1" applyFill="1" applyBorder="1" applyAlignment="1">
      <alignment horizontal="right" vertical="center"/>
    </xf>
    <xf numFmtId="176" fontId="12" fillId="0" borderId="20" xfId="1" applyNumberFormat="1" applyFont="1" applyFill="1" applyBorder="1" applyAlignment="1">
      <alignment horizontal="right" vertical="center"/>
    </xf>
    <xf numFmtId="0" fontId="12" fillId="0" borderId="10" xfId="1" applyFont="1" applyFill="1" applyBorder="1" applyAlignment="1">
      <alignment vertical="center" wrapText="1"/>
    </xf>
    <xf numFmtId="3" fontId="12" fillId="0" borderId="20" xfId="1" applyNumberFormat="1" applyFont="1" applyFill="1" applyBorder="1" applyAlignment="1">
      <alignment horizontal="right" vertical="center"/>
    </xf>
    <xf numFmtId="3" fontId="12" fillId="0" borderId="21" xfId="1" applyNumberFormat="1" applyFont="1" applyFill="1" applyBorder="1" applyAlignment="1">
      <alignment horizontal="right" vertical="center" wrapText="1"/>
    </xf>
    <xf numFmtId="3" fontId="5" fillId="0" borderId="11" xfId="1" applyNumberFormat="1" applyFont="1" applyFill="1" applyBorder="1" applyAlignment="1">
      <alignment horizontal="right" vertical="center" wrapText="1"/>
    </xf>
    <xf numFmtId="3" fontId="5" fillId="0" borderId="28" xfId="1" applyNumberFormat="1" applyFont="1" applyFill="1" applyBorder="1" applyAlignment="1">
      <alignment horizontal="right" vertical="center" wrapText="1"/>
    </xf>
    <xf numFmtId="3" fontId="5" fillId="0" borderId="20" xfId="1" applyNumberFormat="1" applyFont="1" applyFill="1" applyBorder="1" applyAlignment="1">
      <alignment horizontal="right" vertical="center" wrapText="1"/>
    </xf>
    <xf numFmtId="3" fontId="12" fillId="0" borderId="20" xfId="1" applyNumberFormat="1" applyFont="1" applyFill="1" applyBorder="1" applyAlignment="1">
      <alignment vertical="center"/>
    </xf>
    <xf numFmtId="0" fontId="7" fillId="0" borderId="0" xfId="1" applyFont="1" applyAlignment="1">
      <alignment horizontal="left" vertical="center" wrapText="1"/>
    </xf>
    <xf numFmtId="0" fontId="12" fillId="0" borderId="5" xfId="1" applyFont="1" applyFill="1" applyBorder="1" applyAlignment="1">
      <alignment vertical="center" wrapText="1"/>
    </xf>
    <xf numFmtId="0" fontId="12" fillId="0" borderId="13" xfId="1" applyFont="1" applyFill="1" applyBorder="1" applyAlignment="1" applyProtection="1">
      <alignment horizontal="center" vertical="center" wrapText="1" shrinkToFit="1"/>
      <protection locked="0"/>
    </xf>
    <xf numFmtId="0" fontId="12" fillId="0" borderId="5" xfId="1" applyFont="1" applyFill="1" applyBorder="1" applyAlignment="1">
      <alignment horizontal="right" vertical="center"/>
    </xf>
    <xf numFmtId="0" fontId="12" fillId="0" borderId="5" xfId="1" applyFont="1" applyFill="1" applyBorder="1" applyAlignment="1">
      <alignment horizontal="left" vertical="center" wrapText="1"/>
    </xf>
    <xf numFmtId="3" fontId="12" fillId="0" borderId="31" xfId="1" applyNumberFormat="1" applyFont="1" applyFill="1" applyBorder="1" applyAlignment="1">
      <alignment vertical="center"/>
    </xf>
    <xf numFmtId="3" fontId="12" fillId="0" borderId="9" xfId="1" applyNumberFormat="1" applyFont="1" applyFill="1" applyBorder="1" applyAlignment="1">
      <alignment horizontal="right" vertical="center"/>
    </xf>
    <xf numFmtId="0" fontId="12" fillId="0" borderId="1" xfId="1" applyFont="1" applyFill="1" applyBorder="1" applyAlignment="1">
      <alignment horizontal="right" vertical="center"/>
    </xf>
    <xf numFmtId="3" fontId="12" fillId="0" borderId="14" xfId="1" applyNumberFormat="1" applyFont="1" applyFill="1" applyBorder="1" applyAlignment="1">
      <alignment horizontal="right" vertical="center"/>
    </xf>
    <xf numFmtId="3" fontId="12" fillId="0" borderId="13" xfId="1" applyNumberFormat="1" applyFont="1" applyFill="1" applyBorder="1" applyAlignment="1">
      <alignment horizontal="right" vertical="center"/>
    </xf>
    <xf numFmtId="3" fontId="5" fillId="0" borderId="12" xfId="1" applyNumberFormat="1" applyFont="1" applyFill="1" applyBorder="1" applyAlignment="1">
      <alignment horizontal="right" vertical="center"/>
    </xf>
    <xf numFmtId="9" fontId="12" fillId="0" borderId="16" xfId="1" applyNumberFormat="1" applyFont="1" applyFill="1" applyBorder="1" applyAlignment="1">
      <alignment horizontal="right" vertical="center"/>
    </xf>
    <xf numFmtId="3" fontId="12" fillId="0" borderId="16" xfId="1" applyNumberFormat="1" applyFont="1" applyFill="1" applyBorder="1" applyAlignment="1">
      <alignment horizontal="center" vertical="center" wrapText="1"/>
    </xf>
    <xf numFmtId="0" fontId="9" fillId="2" borderId="8" xfId="1" applyFont="1" applyFill="1" applyBorder="1" applyAlignment="1">
      <alignment horizontal="center" vertical="center"/>
    </xf>
    <xf numFmtId="0" fontId="12" fillId="0" borderId="16" xfId="1" applyFont="1" applyFill="1" applyBorder="1" applyAlignment="1">
      <alignment horizontal="left" vertical="center" wrapText="1"/>
    </xf>
    <xf numFmtId="0" fontId="15" fillId="0" borderId="0" xfId="1" applyFont="1" applyFill="1" applyAlignment="1">
      <alignment horizontal="left" wrapText="1"/>
    </xf>
    <xf numFmtId="0" fontId="12" fillId="0" borderId="16" xfId="1" applyFont="1" applyFill="1" applyBorder="1" applyAlignment="1">
      <alignment vertical="center" wrapText="1"/>
    </xf>
    <xf numFmtId="0" fontId="12" fillId="0" borderId="13" xfId="1" applyFont="1" applyFill="1" applyBorder="1" applyAlignment="1" applyProtection="1">
      <alignment horizontal="center" vertical="center" wrapText="1" shrinkToFit="1"/>
      <protection locked="0"/>
    </xf>
    <xf numFmtId="0" fontId="12" fillId="0" borderId="6" xfId="1" applyFont="1" applyFill="1" applyBorder="1" applyAlignment="1">
      <alignment vertical="center" wrapText="1"/>
    </xf>
    <xf numFmtId="3" fontId="12" fillId="0" borderId="16" xfId="1" applyNumberFormat="1" applyFont="1" applyFill="1" applyBorder="1" applyAlignment="1">
      <alignment horizontal="center" vertical="center" wrapText="1"/>
    </xf>
    <xf numFmtId="0" fontId="12" fillId="0" borderId="5" xfId="1" applyFont="1" applyFill="1" applyBorder="1" applyAlignment="1">
      <alignment horizontal="right" vertical="center"/>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2" borderId="1" xfId="1" applyFont="1" applyFill="1" applyBorder="1" applyAlignment="1">
      <alignment vertical="center"/>
    </xf>
    <xf numFmtId="9" fontId="9" fillId="2" borderId="10" xfId="1" applyNumberFormat="1" applyFont="1" applyFill="1" applyBorder="1" applyAlignment="1">
      <alignment horizontal="center" vertical="center" wrapText="1"/>
    </xf>
    <xf numFmtId="0" fontId="12" fillId="0" borderId="6" xfId="1" applyFont="1" applyFill="1" applyBorder="1" applyAlignment="1">
      <alignment vertical="center"/>
    </xf>
    <xf numFmtId="0" fontId="12" fillId="0" borderId="4" xfId="1" applyFont="1" applyFill="1" applyBorder="1" applyAlignment="1">
      <alignment vertical="center"/>
    </xf>
    <xf numFmtId="0" fontId="12" fillId="0" borderId="5" xfId="1" applyFont="1" applyFill="1" applyBorder="1" applyAlignment="1">
      <alignment vertical="center"/>
    </xf>
    <xf numFmtId="0" fontId="12" fillId="0" borderId="6" xfId="1" applyFont="1" applyFill="1" applyBorder="1" applyAlignment="1">
      <alignment vertical="center" wrapText="1"/>
    </xf>
    <xf numFmtId="0" fontId="12" fillId="0" borderId="4" xfId="1" applyFont="1" applyFill="1" applyBorder="1" applyAlignment="1">
      <alignment vertical="center" wrapText="1"/>
    </xf>
    <xf numFmtId="0" fontId="12" fillId="0" borderId="5" xfId="1" applyFont="1" applyFill="1" applyBorder="1" applyAlignment="1">
      <alignment vertical="center" wrapText="1"/>
    </xf>
    <xf numFmtId="3" fontId="12" fillId="0" borderId="11" xfId="1" applyNumberFormat="1" applyFont="1" applyFill="1" applyBorder="1" applyAlignment="1">
      <alignment vertical="center"/>
    </xf>
    <xf numFmtId="3" fontId="12" fillId="0" borderId="25" xfId="1" applyNumberFormat="1" applyFont="1" applyFill="1" applyBorder="1" applyAlignment="1">
      <alignment vertical="center"/>
    </xf>
    <xf numFmtId="3" fontId="12" fillId="0" borderId="13" xfId="1" applyNumberFormat="1" applyFont="1" applyFill="1" applyBorder="1" applyAlignment="1">
      <alignment vertical="center"/>
    </xf>
    <xf numFmtId="3" fontId="12" fillId="0" borderId="12" xfId="1" applyNumberFormat="1" applyFont="1" applyFill="1" applyBorder="1" applyAlignment="1">
      <alignment vertical="center"/>
    </xf>
    <xf numFmtId="3" fontId="12" fillId="0" borderId="26" xfId="1" applyNumberFormat="1" applyFont="1" applyFill="1" applyBorder="1" applyAlignment="1">
      <alignment vertical="center"/>
    </xf>
    <xf numFmtId="3" fontId="12" fillId="0" borderId="14" xfId="1" applyNumberFormat="1" applyFont="1" applyFill="1" applyBorder="1" applyAlignment="1">
      <alignment vertical="center"/>
    </xf>
    <xf numFmtId="9" fontId="12" fillId="0" borderId="19" xfId="1" applyNumberFormat="1" applyFont="1" applyFill="1" applyBorder="1" applyAlignment="1">
      <alignment vertical="center"/>
    </xf>
    <xf numFmtId="9" fontId="12" fillId="0" borderId="17" xfId="1" applyNumberFormat="1" applyFont="1" applyFill="1" applyBorder="1" applyAlignment="1">
      <alignment vertical="center"/>
    </xf>
    <xf numFmtId="9" fontId="12" fillId="0" borderId="16" xfId="1" applyNumberFormat="1" applyFont="1" applyFill="1" applyBorder="1" applyAlignment="1">
      <alignment vertical="center"/>
    </xf>
    <xf numFmtId="0" fontId="12" fillId="0" borderId="11" xfId="1" applyFont="1" applyFill="1" applyBorder="1" applyAlignment="1" applyProtection="1">
      <alignment horizontal="center" vertical="center" wrapText="1" shrinkToFit="1"/>
      <protection locked="0"/>
    </xf>
    <xf numFmtId="0" fontId="12" fillId="0" borderId="25" xfId="1" applyFont="1" applyFill="1" applyBorder="1" applyAlignment="1" applyProtection="1">
      <alignment horizontal="center" vertical="center" wrapText="1" shrinkToFit="1"/>
      <protection locked="0"/>
    </xf>
    <xf numFmtId="0" fontId="12" fillId="0" borderId="13" xfId="1" applyFont="1" applyFill="1" applyBorder="1" applyAlignment="1" applyProtection="1">
      <alignment horizontal="center" vertical="center" wrapText="1" shrinkToFit="1"/>
      <protection locked="0"/>
    </xf>
    <xf numFmtId="0" fontId="12" fillId="0" borderId="19" xfId="1" applyFont="1" applyFill="1" applyBorder="1" applyAlignment="1">
      <alignment vertical="center" wrapText="1"/>
    </xf>
    <xf numFmtId="0" fontId="12" fillId="0" borderId="17" xfId="1" applyFont="1" applyFill="1" applyBorder="1" applyAlignment="1">
      <alignment vertical="center" wrapText="1"/>
    </xf>
    <xf numFmtId="0" fontId="12" fillId="0" borderId="16" xfId="1" applyFont="1" applyFill="1" applyBorder="1" applyAlignment="1">
      <alignment vertical="center" wrapText="1"/>
    </xf>
    <xf numFmtId="0" fontId="12" fillId="0" borderId="6" xfId="1" applyFont="1" applyFill="1" applyBorder="1" applyAlignment="1">
      <alignment horizontal="right" vertical="center"/>
    </xf>
    <xf numFmtId="0" fontId="12" fillId="0" borderId="5" xfId="1" applyFont="1" applyFill="1" applyBorder="1" applyAlignment="1">
      <alignment horizontal="right" vertical="center"/>
    </xf>
    <xf numFmtId="0" fontId="12" fillId="0" borderId="6" xfId="1" applyFont="1" applyFill="1" applyBorder="1" applyAlignment="1">
      <alignment horizontal="left" vertical="center" wrapText="1"/>
    </xf>
    <xf numFmtId="0" fontId="12" fillId="0" borderId="5" xfId="1" applyFont="1" applyFill="1" applyBorder="1" applyAlignment="1">
      <alignment horizontal="left" vertical="center" wrapText="1"/>
    </xf>
    <xf numFmtId="3" fontId="12" fillId="0" borderId="12" xfId="1" applyNumberFormat="1" applyFont="1" applyFill="1" applyBorder="1" applyAlignment="1">
      <alignment horizontal="right" vertical="center"/>
    </xf>
    <xf numFmtId="3" fontId="12" fillId="0" borderId="14" xfId="1" applyNumberFormat="1" applyFont="1" applyFill="1" applyBorder="1" applyAlignment="1">
      <alignment horizontal="right" vertical="center"/>
    </xf>
    <xf numFmtId="3" fontId="12" fillId="0" borderId="11" xfId="1" applyNumberFormat="1" applyFont="1" applyFill="1" applyBorder="1" applyAlignment="1">
      <alignment horizontal="right" vertical="center"/>
    </xf>
    <xf numFmtId="3" fontId="12" fillId="0" borderId="13" xfId="1" applyNumberFormat="1" applyFont="1" applyFill="1" applyBorder="1" applyAlignment="1">
      <alignment horizontal="right" vertical="center"/>
    </xf>
    <xf numFmtId="0" fontId="5" fillId="0" borderId="6" xfId="1" applyFont="1" applyFill="1" applyBorder="1" applyAlignment="1">
      <alignment horizontal="right" vertical="center"/>
    </xf>
    <xf numFmtId="0" fontId="5" fillId="0" borderId="4" xfId="1" applyFont="1" applyFill="1" applyBorder="1" applyAlignment="1">
      <alignment horizontal="right" vertical="center"/>
    </xf>
    <xf numFmtId="0" fontId="5" fillId="0" borderId="5" xfId="1" applyFont="1" applyFill="1" applyBorder="1" applyAlignment="1">
      <alignment horizontal="right" vertical="center"/>
    </xf>
    <xf numFmtId="0" fontId="5" fillId="0" borderId="6"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3" fontId="5" fillId="0" borderId="11" xfId="1" applyNumberFormat="1" applyFont="1" applyFill="1" applyBorder="1" applyAlignment="1">
      <alignment vertical="center"/>
    </xf>
    <xf numFmtId="3" fontId="5" fillId="0" borderId="25" xfId="1" applyNumberFormat="1" applyFont="1" applyFill="1" applyBorder="1" applyAlignment="1">
      <alignment vertical="center"/>
    </xf>
    <xf numFmtId="3" fontId="5" fillId="0" borderId="13" xfId="1" applyNumberFormat="1" applyFont="1" applyFill="1" applyBorder="1" applyAlignment="1">
      <alignment vertical="center"/>
    </xf>
    <xf numFmtId="3" fontId="5" fillId="0" borderId="12" xfId="1" applyNumberFormat="1" applyFont="1" applyFill="1" applyBorder="1" applyAlignment="1">
      <alignment horizontal="right" vertical="center"/>
    </xf>
    <xf numFmtId="3" fontId="5" fillId="0" borderId="26" xfId="1" applyNumberFormat="1" applyFont="1" applyFill="1" applyBorder="1" applyAlignment="1">
      <alignment horizontal="right" vertical="center"/>
    </xf>
    <xf numFmtId="3" fontId="5" fillId="0" borderId="14" xfId="1" applyNumberFormat="1" applyFont="1" applyFill="1" applyBorder="1" applyAlignment="1">
      <alignment horizontal="right" vertical="center"/>
    </xf>
    <xf numFmtId="0" fontId="5" fillId="0" borderId="19" xfId="1" applyFont="1" applyFill="1" applyBorder="1" applyAlignment="1">
      <alignment vertical="center" wrapText="1"/>
    </xf>
    <xf numFmtId="0" fontId="5" fillId="0" borderId="17" xfId="1" applyFont="1" applyFill="1" applyBorder="1" applyAlignment="1">
      <alignment vertical="center" wrapText="1"/>
    </xf>
    <xf numFmtId="0" fontId="5" fillId="0" borderId="16" xfId="1" applyFont="1" applyFill="1" applyBorder="1" applyAlignment="1">
      <alignment vertical="center" wrapText="1"/>
    </xf>
    <xf numFmtId="0" fontId="5" fillId="0" borderId="11" xfId="1" applyFont="1" applyFill="1" applyBorder="1" applyAlignment="1" applyProtection="1">
      <alignment horizontal="center" vertical="center" wrapText="1" shrinkToFit="1"/>
      <protection locked="0"/>
    </xf>
    <xf numFmtId="0" fontId="5" fillId="0" borderId="25" xfId="1" applyFont="1" applyFill="1" applyBorder="1" applyAlignment="1" applyProtection="1">
      <alignment horizontal="center" vertical="center" wrapText="1" shrinkToFit="1"/>
      <protection locked="0"/>
    </xf>
    <xf numFmtId="0" fontId="5" fillId="0" borderId="13" xfId="1" applyFont="1" applyFill="1" applyBorder="1" applyAlignment="1" applyProtection="1">
      <alignment horizontal="center" vertical="center" wrapText="1" shrinkToFit="1"/>
      <protection locked="0"/>
    </xf>
    <xf numFmtId="0" fontId="5" fillId="0" borderId="6" xfId="1" applyFont="1" applyFill="1" applyBorder="1" applyAlignment="1">
      <alignment vertical="center" wrapText="1"/>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3" fontId="12" fillId="0" borderId="19" xfId="1" applyNumberFormat="1" applyFont="1" applyFill="1" applyBorder="1" applyAlignment="1">
      <alignment horizontal="center" vertical="center" wrapText="1"/>
    </xf>
    <xf numFmtId="9" fontId="5" fillId="0" borderId="19" xfId="1" applyNumberFormat="1" applyFont="1" applyFill="1" applyBorder="1" applyAlignment="1">
      <alignment horizontal="right" vertical="center"/>
    </xf>
    <xf numFmtId="9" fontId="5" fillId="0" borderId="17" xfId="1" applyNumberFormat="1" applyFont="1" applyFill="1" applyBorder="1" applyAlignment="1">
      <alignment horizontal="right" vertical="center"/>
    </xf>
    <xf numFmtId="9" fontId="5" fillId="0" borderId="16" xfId="1" applyNumberFormat="1" applyFont="1" applyFill="1" applyBorder="1" applyAlignment="1">
      <alignment horizontal="right" vertical="center"/>
    </xf>
    <xf numFmtId="9" fontId="12" fillId="0" borderId="19" xfId="1" applyNumberFormat="1" applyFont="1" applyFill="1" applyBorder="1" applyAlignment="1">
      <alignment horizontal="right" vertical="center"/>
    </xf>
    <xf numFmtId="9" fontId="12" fillId="0" borderId="16" xfId="1" applyNumberFormat="1" applyFont="1" applyFill="1" applyBorder="1" applyAlignment="1">
      <alignment horizontal="right" vertical="center"/>
    </xf>
    <xf numFmtId="3" fontId="12" fillId="0" borderId="16" xfId="1" applyNumberFormat="1" applyFont="1" applyFill="1" applyBorder="1" applyAlignment="1">
      <alignment horizontal="center" vertical="center" wrapText="1"/>
    </xf>
    <xf numFmtId="0" fontId="12" fillId="0" borderId="19" xfId="1" applyFont="1" applyFill="1" applyBorder="1" applyAlignment="1">
      <alignment horizontal="left" vertical="center" wrapText="1"/>
    </xf>
    <xf numFmtId="3" fontId="5" fillId="0" borderId="19" xfId="1" applyNumberFormat="1" applyFont="1" applyFill="1" applyBorder="1" applyAlignment="1">
      <alignment horizontal="center" vertical="center" wrapText="1"/>
    </xf>
    <xf numFmtId="3" fontId="5" fillId="0" borderId="16" xfId="1" applyNumberFormat="1" applyFont="1" applyFill="1" applyBorder="1" applyAlignment="1">
      <alignment horizontal="center" vertical="center" wrapText="1"/>
    </xf>
    <xf numFmtId="3" fontId="5" fillId="0" borderId="17" xfId="1" applyNumberFormat="1" applyFont="1" applyFill="1" applyBorder="1" applyAlignment="1">
      <alignment horizontal="center" vertical="center" wrapText="1"/>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33"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32" xfId="1" applyFont="1" applyFill="1" applyBorder="1" applyAlignment="1">
      <alignment horizontal="center" vertical="center" wrapText="1"/>
    </xf>
    <xf numFmtId="3" fontId="12" fillId="0" borderId="17" xfId="1" applyNumberFormat="1" applyFont="1" applyFill="1" applyBorder="1" applyAlignment="1">
      <alignment horizontal="center" vertical="center" wrapText="1"/>
    </xf>
    <xf numFmtId="0" fontId="12" fillId="0" borderId="16" xfId="1" applyFont="1" applyFill="1" applyBorder="1" applyAlignment="1">
      <alignment horizontal="left" vertical="center" wrapText="1"/>
    </xf>
  </cellXfs>
  <cellStyles count="4">
    <cellStyle name="標準" xfId="0" builtinId="0"/>
    <cellStyle name="標準 2" xfId="2"/>
    <cellStyle name="標準 2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R34"/>
  <sheetViews>
    <sheetView tabSelected="1" view="pageBreakPreview" zoomScale="75" zoomScaleNormal="70" zoomScaleSheetLayoutView="75" workbookViewId="0">
      <pane xSplit="2" ySplit="4" topLeftCell="C5" activePane="bottomRight" state="frozen"/>
      <selection pane="topRight" activeCell="C1" sqref="C1"/>
      <selection pane="bottomLeft" activeCell="A5" sqref="A5"/>
      <selection pane="bottomRight" activeCell="B5" sqref="B5:B8"/>
    </sheetView>
  </sheetViews>
  <sheetFormatPr defaultRowHeight="18.75" x14ac:dyDescent="0.15"/>
  <cols>
    <col min="1" max="1" width="3.625" style="3" customWidth="1"/>
    <col min="2" max="2" width="50.625" style="3" customWidth="1"/>
    <col min="3" max="4" width="11.875" style="3" customWidth="1"/>
    <col min="5" max="5" width="8.75" style="9" customWidth="1"/>
    <col min="6" max="6" width="20.625" style="3" customWidth="1"/>
    <col min="7" max="7" width="13.5" style="3" customWidth="1"/>
    <col min="8" max="8" width="6.25" style="3" customWidth="1"/>
    <col min="9" max="9" width="9" style="3"/>
    <col min="10" max="10" width="14.75" style="3" customWidth="1"/>
    <col min="11" max="11" width="9.125" style="9" bestFit="1" customWidth="1"/>
    <col min="12" max="12" width="8.375" style="70" customWidth="1"/>
    <col min="13" max="13" width="37.5" style="3" customWidth="1"/>
    <col min="14" max="14" width="6.625" style="70" customWidth="1"/>
    <col min="15" max="15" width="40.625" style="3" customWidth="1"/>
    <col min="16" max="16384" width="9" style="3"/>
  </cols>
  <sheetData>
    <row r="1" spans="1:18" ht="38.25" customHeight="1" x14ac:dyDescent="0.65">
      <c r="A1" s="13" t="s">
        <v>77</v>
      </c>
      <c r="B1" s="32"/>
      <c r="C1" s="1"/>
      <c r="D1" s="1"/>
      <c r="E1" s="2"/>
      <c r="F1" s="33"/>
      <c r="G1" s="1"/>
      <c r="H1" s="1"/>
      <c r="I1" s="1"/>
      <c r="J1" s="1"/>
      <c r="K1" s="2"/>
      <c r="L1" s="1"/>
      <c r="M1" s="92"/>
      <c r="N1" s="4"/>
      <c r="O1" s="107"/>
      <c r="P1" s="1"/>
      <c r="Q1" s="1"/>
      <c r="R1" s="1"/>
    </row>
    <row r="2" spans="1:18" ht="18" customHeight="1" x14ac:dyDescent="0.15">
      <c r="A2" s="114"/>
      <c r="B2" s="113" t="s">
        <v>6</v>
      </c>
      <c r="C2" s="10" t="s">
        <v>0</v>
      </c>
      <c r="D2" s="11" t="s">
        <v>35</v>
      </c>
      <c r="E2" s="116" t="s">
        <v>9</v>
      </c>
      <c r="F2" s="113" t="s">
        <v>1</v>
      </c>
      <c r="G2" s="113"/>
      <c r="H2" s="113"/>
      <c r="I2" s="113"/>
      <c r="J2" s="113"/>
      <c r="K2" s="113"/>
      <c r="L2" s="113"/>
      <c r="M2" s="15" t="s">
        <v>13</v>
      </c>
      <c r="N2" s="180" t="s">
        <v>51</v>
      </c>
      <c r="O2" s="181"/>
      <c r="P2" s="1"/>
      <c r="Q2" s="1"/>
      <c r="R2" s="1"/>
    </row>
    <row r="3" spans="1:18" ht="18" customHeight="1" x14ac:dyDescent="0.45">
      <c r="A3" s="114"/>
      <c r="B3" s="115"/>
      <c r="C3" s="12" t="s">
        <v>8</v>
      </c>
      <c r="D3" s="12" t="s">
        <v>8</v>
      </c>
      <c r="E3" s="116"/>
      <c r="F3" s="178" t="s">
        <v>2</v>
      </c>
      <c r="G3" s="179"/>
      <c r="H3" s="179"/>
      <c r="I3" s="17" t="s">
        <v>3</v>
      </c>
      <c r="J3" s="105" t="s">
        <v>4</v>
      </c>
      <c r="K3" s="18" t="s">
        <v>10</v>
      </c>
      <c r="L3" s="19" t="s">
        <v>7</v>
      </c>
      <c r="M3" s="16" t="s">
        <v>14</v>
      </c>
      <c r="N3" s="182"/>
      <c r="O3" s="183"/>
      <c r="P3" s="6"/>
      <c r="Q3" s="6"/>
      <c r="R3" s="6"/>
    </row>
    <row r="4" spans="1:18" ht="33" customHeight="1" x14ac:dyDescent="0.15">
      <c r="A4" s="20" t="s">
        <v>11</v>
      </c>
      <c r="B4" s="21"/>
      <c r="C4" s="22"/>
      <c r="D4" s="22"/>
      <c r="E4" s="23"/>
      <c r="F4" s="30"/>
      <c r="G4" s="22"/>
      <c r="H4" s="25"/>
      <c r="I4" s="22"/>
      <c r="J4" s="22"/>
      <c r="K4" s="23"/>
      <c r="L4" s="26"/>
      <c r="M4" s="27"/>
      <c r="N4" s="28"/>
      <c r="O4" s="29"/>
      <c r="P4" s="7"/>
      <c r="Q4" s="7"/>
      <c r="R4" s="7"/>
    </row>
    <row r="5" spans="1:18" ht="84.75" customHeight="1" x14ac:dyDescent="0.15">
      <c r="A5" s="146">
        <v>1</v>
      </c>
      <c r="B5" s="149" t="s">
        <v>69</v>
      </c>
      <c r="C5" s="152">
        <v>33568887</v>
      </c>
      <c r="D5" s="155">
        <v>34249000</v>
      </c>
      <c r="E5" s="168">
        <f>C5/D5</f>
        <v>0.98014210633887122</v>
      </c>
      <c r="F5" s="57" t="s">
        <v>15</v>
      </c>
      <c r="G5" s="102">
        <v>700</v>
      </c>
      <c r="H5" s="67" t="s">
        <v>5</v>
      </c>
      <c r="I5" s="38"/>
      <c r="J5" s="88">
        <v>742</v>
      </c>
      <c r="K5" s="75">
        <f t="shared" ref="K5:K8" si="0">J5/G5</f>
        <v>1.06</v>
      </c>
      <c r="L5" s="175" t="s">
        <v>49</v>
      </c>
      <c r="M5" s="164" t="s">
        <v>52</v>
      </c>
      <c r="N5" s="161" t="s">
        <v>46</v>
      </c>
      <c r="O5" s="158" t="s">
        <v>57</v>
      </c>
      <c r="P5" s="7"/>
      <c r="Q5" s="7"/>
      <c r="R5" s="7"/>
    </row>
    <row r="6" spans="1:18" ht="84.75" customHeight="1" x14ac:dyDescent="0.15">
      <c r="A6" s="147"/>
      <c r="B6" s="150"/>
      <c r="C6" s="153"/>
      <c r="D6" s="156"/>
      <c r="E6" s="169"/>
      <c r="F6" s="59" t="s">
        <v>40</v>
      </c>
      <c r="G6" s="60">
        <v>250</v>
      </c>
      <c r="H6" s="61" t="s">
        <v>20</v>
      </c>
      <c r="I6" s="62" t="s">
        <v>17</v>
      </c>
      <c r="J6" s="89">
        <v>333</v>
      </c>
      <c r="K6" s="76">
        <f t="shared" si="0"/>
        <v>1.3320000000000001</v>
      </c>
      <c r="L6" s="177"/>
      <c r="M6" s="165"/>
      <c r="N6" s="162"/>
      <c r="O6" s="159" t="s">
        <v>58</v>
      </c>
      <c r="P6" s="7"/>
      <c r="Q6" s="7"/>
      <c r="R6" s="7"/>
    </row>
    <row r="7" spans="1:18" ht="84.75" customHeight="1" x14ac:dyDescent="0.15">
      <c r="A7" s="147"/>
      <c r="B7" s="150"/>
      <c r="C7" s="153"/>
      <c r="D7" s="156"/>
      <c r="E7" s="169"/>
      <c r="F7" s="59" t="s">
        <v>41</v>
      </c>
      <c r="G7" s="60">
        <v>50</v>
      </c>
      <c r="H7" s="61" t="s">
        <v>20</v>
      </c>
      <c r="I7" s="62" t="s">
        <v>17</v>
      </c>
      <c r="J7" s="89">
        <v>35</v>
      </c>
      <c r="K7" s="76">
        <f t="shared" si="0"/>
        <v>0.7</v>
      </c>
      <c r="L7" s="177"/>
      <c r="M7" s="165"/>
      <c r="N7" s="162"/>
      <c r="O7" s="159" t="s">
        <v>58</v>
      </c>
      <c r="P7" s="7"/>
      <c r="Q7" s="7"/>
      <c r="R7" s="7"/>
    </row>
    <row r="8" spans="1:18" ht="84.75" customHeight="1" x14ac:dyDescent="0.15">
      <c r="A8" s="148"/>
      <c r="B8" s="151"/>
      <c r="C8" s="154"/>
      <c r="D8" s="157"/>
      <c r="E8" s="170"/>
      <c r="F8" s="39" t="s">
        <v>16</v>
      </c>
      <c r="G8" s="63">
        <v>100</v>
      </c>
      <c r="H8" s="64" t="s">
        <v>19</v>
      </c>
      <c r="I8" s="40" t="s">
        <v>18</v>
      </c>
      <c r="J8" s="90">
        <v>83</v>
      </c>
      <c r="K8" s="77">
        <f t="shared" si="0"/>
        <v>0.83</v>
      </c>
      <c r="L8" s="176"/>
      <c r="M8" s="166"/>
      <c r="N8" s="163"/>
      <c r="O8" s="160" t="s">
        <v>58</v>
      </c>
      <c r="P8" s="7"/>
      <c r="Q8" s="7"/>
      <c r="R8" s="7"/>
    </row>
    <row r="9" spans="1:18" ht="159.75" customHeight="1" x14ac:dyDescent="0.15">
      <c r="A9" s="138">
        <v>2</v>
      </c>
      <c r="B9" s="140" t="s">
        <v>70</v>
      </c>
      <c r="C9" s="123">
        <v>2375645</v>
      </c>
      <c r="D9" s="126">
        <v>10104000</v>
      </c>
      <c r="E9" s="129">
        <f>SUM(C9/D9)</f>
        <v>0.23511925969912906</v>
      </c>
      <c r="F9" s="46" t="s">
        <v>36</v>
      </c>
      <c r="G9" s="65">
        <v>15</v>
      </c>
      <c r="H9" s="48" t="s">
        <v>20</v>
      </c>
      <c r="I9" s="31" t="s">
        <v>17</v>
      </c>
      <c r="J9" s="78">
        <v>0</v>
      </c>
      <c r="K9" s="79">
        <f>J9/G9</f>
        <v>0</v>
      </c>
      <c r="L9" s="167" t="s">
        <v>50</v>
      </c>
      <c r="M9" s="120" t="s">
        <v>56</v>
      </c>
      <c r="N9" s="132" t="s">
        <v>46</v>
      </c>
      <c r="O9" s="135" t="s">
        <v>59</v>
      </c>
      <c r="P9" s="7"/>
      <c r="Q9" s="7"/>
      <c r="R9" s="7"/>
    </row>
    <row r="10" spans="1:18" ht="159.75" customHeight="1" x14ac:dyDescent="0.15">
      <c r="A10" s="139"/>
      <c r="B10" s="141"/>
      <c r="C10" s="125"/>
      <c r="D10" s="128"/>
      <c r="E10" s="131"/>
      <c r="F10" s="41" t="s">
        <v>37</v>
      </c>
      <c r="G10" s="66">
        <v>20</v>
      </c>
      <c r="H10" s="42" t="s">
        <v>20</v>
      </c>
      <c r="I10" s="31" t="s">
        <v>17</v>
      </c>
      <c r="J10" s="101">
        <v>48</v>
      </c>
      <c r="K10" s="80">
        <f>J10/G10</f>
        <v>2.4</v>
      </c>
      <c r="L10" s="173"/>
      <c r="M10" s="122"/>
      <c r="N10" s="134"/>
      <c r="O10" s="137"/>
      <c r="P10" s="7"/>
      <c r="Q10" s="7"/>
      <c r="R10" s="7"/>
    </row>
    <row r="11" spans="1:18" ht="33" customHeight="1" x14ac:dyDescent="0.15">
      <c r="A11" s="20" t="s">
        <v>12</v>
      </c>
      <c r="B11" s="21"/>
      <c r="C11" s="22"/>
      <c r="D11" s="22"/>
      <c r="E11" s="23"/>
      <c r="F11" s="24"/>
      <c r="G11" s="22"/>
      <c r="H11" s="25"/>
      <c r="I11" s="22"/>
      <c r="J11" s="22"/>
      <c r="K11" s="23"/>
      <c r="L11" s="26"/>
      <c r="M11" s="27"/>
      <c r="N11" s="28"/>
      <c r="O11" s="29"/>
      <c r="P11" s="7"/>
      <c r="Q11" s="7"/>
      <c r="R11" s="7"/>
    </row>
    <row r="12" spans="1:18" ht="396.75" customHeight="1" x14ac:dyDescent="0.15">
      <c r="A12" s="112">
        <v>3</v>
      </c>
      <c r="B12" s="110" t="s">
        <v>71</v>
      </c>
      <c r="C12" s="101">
        <v>75927790</v>
      </c>
      <c r="D12" s="97">
        <v>76031000</v>
      </c>
      <c r="E12" s="103">
        <f>SUM(C12/D12)</f>
        <v>0.99864252739014348</v>
      </c>
      <c r="F12" s="58" t="s">
        <v>44</v>
      </c>
      <c r="G12" s="87">
        <v>60</v>
      </c>
      <c r="H12" s="54" t="s">
        <v>45</v>
      </c>
      <c r="I12" s="40" t="s">
        <v>17</v>
      </c>
      <c r="J12" s="91">
        <v>66</v>
      </c>
      <c r="K12" s="74">
        <f>J12/60</f>
        <v>1.1000000000000001</v>
      </c>
      <c r="L12" s="111" t="s">
        <v>43</v>
      </c>
      <c r="M12" s="110" t="s">
        <v>60</v>
      </c>
      <c r="N12" s="109" t="s">
        <v>46</v>
      </c>
      <c r="O12" s="108" t="s">
        <v>61</v>
      </c>
      <c r="P12" s="7"/>
      <c r="Q12" s="7"/>
      <c r="R12" s="7"/>
    </row>
    <row r="13" spans="1:18" ht="107.25" customHeight="1" x14ac:dyDescent="0.15">
      <c r="A13" s="138">
        <v>4</v>
      </c>
      <c r="B13" s="140" t="s">
        <v>72</v>
      </c>
      <c r="C13" s="144">
        <v>10871000</v>
      </c>
      <c r="D13" s="142">
        <v>12942000</v>
      </c>
      <c r="E13" s="171">
        <f>SUM(C13/D13)</f>
        <v>0.8399783650131355</v>
      </c>
      <c r="F13" s="46" t="s">
        <v>23</v>
      </c>
      <c r="G13" s="47">
        <v>20</v>
      </c>
      <c r="H13" s="48" t="s">
        <v>24</v>
      </c>
      <c r="I13" s="49"/>
      <c r="J13" s="78">
        <v>20</v>
      </c>
      <c r="K13" s="79">
        <f>J13/G13</f>
        <v>1</v>
      </c>
      <c r="L13" s="167" t="s">
        <v>43</v>
      </c>
      <c r="M13" s="120" t="s">
        <v>54</v>
      </c>
      <c r="N13" s="132" t="s">
        <v>46</v>
      </c>
      <c r="O13" s="174" t="s">
        <v>62</v>
      </c>
      <c r="P13" s="7"/>
      <c r="Q13" s="7"/>
      <c r="R13" s="7"/>
    </row>
    <row r="14" spans="1:18" ht="107.25" customHeight="1" x14ac:dyDescent="0.15">
      <c r="A14" s="139"/>
      <c r="B14" s="141"/>
      <c r="C14" s="145"/>
      <c r="D14" s="143"/>
      <c r="E14" s="172"/>
      <c r="F14" s="58" t="s">
        <v>25</v>
      </c>
      <c r="G14" s="53">
        <v>12</v>
      </c>
      <c r="H14" s="54" t="s">
        <v>26</v>
      </c>
      <c r="I14" s="55"/>
      <c r="J14" s="86">
        <v>20</v>
      </c>
      <c r="K14" s="74">
        <f>J14/G14</f>
        <v>1.6666666666666667</v>
      </c>
      <c r="L14" s="173"/>
      <c r="M14" s="122"/>
      <c r="N14" s="134"/>
      <c r="O14" s="185"/>
      <c r="P14" s="7"/>
      <c r="Q14" s="7"/>
      <c r="R14" s="7"/>
    </row>
    <row r="15" spans="1:18" ht="196.5" customHeight="1" x14ac:dyDescent="0.15">
      <c r="A15" s="95">
        <v>5</v>
      </c>
      <c r="B15" s="96" t="s">
        <v>73</v>
      </c>
      <c r="C15" s="101">
        <v>5993303</v>
      </c>
      <c r="D15" s="100">
        <v>8548000</v>
      </c>
      <c r="E15" s="103">
        <f>SUM(C15/D15)</f>
        <v>0.70113511932615813</v>
      </c>
      <c r="F15" s="41" t="s">
        <v>42</v>
      </c>
      <c r="G15" s="100">
        <v>4</v>
      </c>
      <c r="H15" s="42" t="s">
        <v>27</v>
      </c>
      <c r="I15" s="37" t="s">
        <v>22</v>
      </c>
      <c r="J15" s="101">
        <v>3</v>
      </c>
      <c r="K15" s="80">
        <f t="shared" ref="K15:K21" si="1">J15/G15</f>
        <v>0.75</v>
      </c>
      <c r="L15" s="104" t="s">
        <v>49</v>
      </c>
      <c r="M15" s="93" t="s">
        <v>63</v>
      </c>
      <c r="N15" s="94" t="s">
        <v>46</v>
      </c>
      <c r="O15" s="106" t="s">
        <v>64</v>
      </c>
      <c r="P15" s="7"/>
      <c r="Q15" s="7"/>
      <c r="R15" s="7"/>
    </row>
    <row r="16" spans="1:18" ht="243" customHeight="1" x14ac:dyDescent="0.15">
      <c r="A16" s="99">
        <v>6</v>
      </c>
      <c r="B16" s="43" t="s">
        <v>74</v>
      </c>
      <c r="C16" s="72">
        <v>1128340</v>
      </c>
      <c r="D16" s="44">
        <v>3261000</v>
      </c>
      <c r="E16" s="45">
        <f t="shared" ref="E16:E22" si="2">C16/D16</f>
        <v>0.3460104262496167</v>
      </c>
      <c r="F16" s="34" t="s">
        <v>28</v>
      </c>
      <c r="G16" s="98">
        <v>10</v>
      </c>
      <c r="H16" s="35" t="s">
        <v>29</v>
      </c>
      <c r="I16" s="36" t="s">
        <v>22</v>
      </c>
      <c r="J16" s="82">
        <v>8</v>
      </c>
      <c r="K16" s="71">
        <f t="shared" si="1"/>
        <v>0.8</v>
      </c>
      <c r="L16" s="69" t="s">
        <v>49</v>
      </c>
      <c r="M16" s="43" t="s">
        <v>65</v>
      </c>
      <c r="N16" s="68" t="s">
        <v>46</v>
      </c>
      <c r="O16" s="85" t="s">
        <v>66</v>
      </c>
      <c r="P16" s="7"/>
      <c r="Q16" s="7"/>
      <c r="R16" s="7"/>
    </row>
    <row r="17" spans="1:18" ht="83.25" customHeight="1" x14ac:dyDescent="0.15">
      <c r="A17" s="138">
        <v>7</v>
      </c>
      <c r="B17" s="120" t="s">
        <v>75</v>
      </c>
      <c r="C17" s="123">
        <v>8934018</v>
      </c>
      <c r="D17" s="126">
        <v>10767000</v>
      </c>
      <c r="E17" s="129">
        <f t="shared" si="2"/>
        <v>0.82975926441905823</v>
      </c>
      <c r="F17" s="46" t="s">
        <v>30</v>
      </c>
      <c r="G17" s="47">
        <v>51</v>
      </c>
      <c r="H17" s="48" t="s">
        <v>31</v>
      </c>
      <c r="I17" s="49" t="s">
        <v>22</v>
      </c>
      <c r="J17" s="83">
        <v>48.1</v>
      </c>
      <c r="K17" s="79">
        <f t="shared" si="1"/>
        <v>0.94313725490196076</v>
      </c>
      <c r="L17" s="167" t="s">
        <v>49</v>
      </c>
      <c r="M17" s="120" t="s">
        <v>53</v>
      </c>
      <c r="N17" s="132" t="s">
        <v>46</v>
      </c>
      <c r="O17" s="135" t="s">
        <v>67</v>
      </c>
      <c r="P17" s="7"/>
      <c r="Q17" s="7"/>
      <c r="R17" s="7"/>
    </row>
    <row r="18" spans="1:18" ht="83.25" customHeight="1" x14ac:dyDescent="0.15">
      <c r="A18" s="139"/>
      <c r="B18" s="122"/>
      <c r="C18" s="125"/>
      <c r="D18" s="128"/>
      <c r="E18" s="131"/>
      <c r="F18" s="58" t="s">
        <v>47</v>
      </c>
      <c r="G18" s="53">
        <v>15</v>
      </c>
      <c r="H18" s="54" t="s">
        <v>21</v>
      </c>
      <c r="I18" s="55" t="s">
        <v>34</v>
      </c>
      <c r="J18" s="84">
        <v>24.5</v>
      </c>
      <c r="K18" s="74">
        <f t="shared" si="1"/>
        <v>1.6333333333333333</v>
      </c>
      <c r="L18" s="173"/>
      <c r="M18" s="122"/>
      <c r="N18" s="134"/>
      <c r="O18" s="137"/>
      <c r="P18" s="7"/>
      <c r="Q18" s="7"/>
      <c r="R18" s="7"/>
    </row>
    <row r="19" spans="1:18" ht="102" customHeight="1" x14ac:dyDescent="0.15">
      <c r="A19" s="117">
        <v>8</v>
      </c>
      <c r="B19" s="120" t="s">
        <v>76</v>
      </c>
      <c r="C19" s="123">
        <v>140235000</v>
      </c>
      <c r="D19" s="126">
        <v>140235000</v>
      </c>
      <c r="E19" s="129">
        <f>C19/D19</f>
        <v>1</v>
      </c>
      <c r="F19" s="46" t="s">
        <v>32</v>
      </c>
      <c r="G19" s="47">
        <v>766</v>
      </c>
      <c r="H19" s="48" t="s">
        <v>33</v>
      </c>
      <c r="I19" s="49" t="s">
        <v>17</v>
      </c>
      <c r="J19" s="78">
        <v>940</v>
      </c>
      <c r="K19" s="79">
        <f t="shared" si="1"/>
        <v>1.2271540469973889</v>
      </c>
      <c r="L19" s="167" t="s">
        <v>49</v>
      </c>
      <c r="M19" s="120" t="s">
        <v>55</v>
      </c>
      <c r="N19" s="132" t="s">
        <v>46</v>
      </c>
      <c r="O19" s="135" t="s">
        <v>68</v>
      </c>
      <c r="P19" s="7"/>
      <c r="Q19" s="7"/>
      <c r="R19" s="7"/>
    </row>
    <row r="20" spans="1:18" ht="102" customHeight="1" x14ac:dyDescent="0.15">
      <c r="A20" s="118"/>
      <c r="B20" s="121"/>
      <c r="C20" s="124">
        <v>140235000</v>
      </c>
      <c r="D20" s="127"/>
      <c r="E20" s="130"/>
      <c r="F20" s="56" t="s">
        <v>38</v>
      </c>
      <c r="G20" s="50">
        <v>617624</v>
      </c>
      <c r="H20" s="51" t="s">
        <v>48</v>
      </c>
      <c r="I20" s="52" t="s">
        <v>34</v>
      </c>
      <c r="J20" s="81">
        <v>863290</v>
      </c>
      <c r="K20" s="73">
        <f t="shared" si="1"/>
        <v>1.39775980208023</v>
      </c>
      <c r="L20" s="184"/>
      <c r="M20" s="121"/>
      <c r="N20" s="133"/>
      <c r="O20" s="136"/>
      <c r="P20" s="7"/>
      <c r="Q20" s="7"/>
      <c r="R20" s="7"/>
    </row>
    <row r="21" spans="1:18" ht="102" customHeight="1" x14ac:dyDescent="0.15">
      <c r="A21" s="119"/>
      <c r="B21" s="122"/>
      <c r="C21" s="125">
        <v>140235000</v>
      </c>
      <c r="D21" s="128"/>
      <c r="E21" s="131"/>
      <c r="F21" s="58" t="s">
        <v>39</v>
      </c>
      <c r="G21" s="53">
        <v>3199</v>
      </c>
      <c r="H21" s="54" t="s">
        <v>33</v>
      </c>
      <c r="I21" s="55" t="s">
        <v>34</v>
      </c>
      <c r="J21" s="86">
        <v>3101</v>
      </c>
      <c r="K21" s="74">
        <f t="shared" si="1"/>
        <v>0.96936542669584247</v>
      </c>
      <c r="L21" s="173"/>
      <c r="M21" s="122"/>
      <c r="N21" s="134"/>
      <c r="O21" s="137"/>
      <c r="P21" s="7"/>
      <c r="Q21" s="7"/>
      <c r="R21" s="7"/>
    </row>
    <row r="22" spans="1:18" ht="29.25" customHeight="1" x14ac:dyDescent="0.45">
      <c r="C22" s="8">
        <v>279033983</v>
      </c>
      <c r="D22" s="8">
        <f>SUM(D5:D21)</f>
        <v>296137000</v>
      </c>
      <c r="E22" s="9">
        <f t="shared" si="2"/>
        <v>0.94224626777471243</v>
      </c>
      <c r="G22" s="6"/>
      <c r="H22" s="6"/>
      <c r="I22" s="6"/>
      <c r="J22" s="6"/>
      <c r="K22" s="14"/>
      <c r="L22" s="5"/>
      <c r="M22" s="6"/>
      <c r="N22" s="5"/>
      <c r="O22" s="6"/>
      <c r="P22" s="6"/>
      <c r="Q22" s="6"/>
      <c r="R22" s="6"/>
    </row>
    <row r="23" spans="1:18" x14ac:dyDescent="0.45">
      <c r="G23" s="6"/>
      <c r="H23" s="6"/>
      <c r="I23" s="6"/>
      <c r="J23" s="6"/>
      <c r="K23" s="14"/>
      <c r="L23" s="5"/>
      <c r="M23" s="6"/>
      <c r="N23" s="5"/>
      <c r="O23" s="6"/>
      <c r="P23" s="6"/>
      <c r="Q23" s="6"/>
      <c r="R23" s="6"/>
    </row>
    <row r="24" spans="1:18" x14ac:dyDescent="0.45">
      <c r="G24" s="6"/>
      <c r="H24" s="6"/>
      <c r="I24" s="6"/>
      <c r="J24" s="6"/>
      <c r="K24" s="14"/>
      <c r="L24" s="5"/>
      <c r="M24" s="6"/>
      <c r="N24" s="5"/>
      <c r="O24" s="6"/>
      <c r="P24" s="6"/>
      <c r="Q24" s="6"/>
      <c r="R24" s="6"/>
    </row>
    <row r="25" spans="1:18" x14ac:dyDescent="0.45">
      <c r="G25" s="6"/>
      <c r="H25" s="6"/>
      <c r="I25" s="6"/>
      <c r="J25" s="6"/>
      <c r="K25" s="14"/>
      <c r="L25" s="5"/>
      <c r="M25" s="6"/>
      <c r="N25" s="5"/>
      <c r="O25" s="6"/>
      <c r="P25" s="6"/>
      <c r="Q25" s="6"/>
      <c r="R25" s="6"/>
    </row>
    <row r="26" spans="1:18" x14ac:dyDescent="0.45">
      <c r="G26" s="6"/>
      <c r="H26" s="6"/>
      <c r="I26" s="6"/>
      <c r="J26" s="6"/>
      <c r="K26" s="14"/>
      <c r="L26" s="5"/>
      <c r="M26" s="6"/>
      <c r="N26" s="5"/>
      <c r="O26" s="6"/>
      <c r="P26" s="6"/>
      <c r="Q26" s="6"/>
      <c r="R26" s="6"/>
    </row>
    <row r="27" spans="1:18" x14ac:dyDescent="0.45">
      <c r="G27" s="6"/>
      <c r="H27" s="6"/>
      <c r="I27" s="6"/>
      <c r="J27" s="6"/>
      <c r="K27" s="14"/>
      <c r="L27" s="5"/>
      <c r="M27" s="6"/>
      <c r="N27" s="5"/>
      <c r="O27" s="6"/>
      <c r="P27" s="6"/>
      <c r="Q27" s="6"/>
      <c r="R27" s="6"/>
    </row>
    <row r="28" spans="1:18" x14ac:dyDescent="0.45">
      <c r="G28" s="6"/>
      <c r="H28" s="6"/>
      <c r="I28" s="6"/>
      <c r="J28" s="6"/>
      <c r="K28" s="14"/>
      <c r="L28" s="5"/>
      <c r="M28" s="6"/>
      <c r="N28" s="5"/>
      <c r="O28" s="6"/>
      <c r="P28" s="6"/>
      <c r="Q28" s="6"/>
      <c r="R28" s="6"/>
    </row>
    <row r="29" spans="1:18" x14ac:dyDescent="0.45">
      <c r="G29" s="6"/>
      <c r="H29" s="6"/>
      <c r="I29" s="6"/>
      <c r="J29" s="6"/>
      <c r="K29" s="14"/>
      <c r="L29" s="5"/>
      <c r="M29" s="6"/>
      <c r="N29" s="5"/>
      <c r="O29" s="6"/>
      <c r="P29" s="6"/>
      <c r="Q29" s="6"/>
      <c r="R29" s="6"/>
    </row>
    <row r="30" spans="1:18" x14ac:dyDescent="0.45">
      <c r="G30" s="6"/>
      <c r="H30" s="6"/>
      <c r="I30" s="6"/>
      <c r="J30" s="6"/>
      <c r="K30" s="14"/>
      <c r="L30" s="5"/>
      <c r="M30" s="6"/>
      <c r="N30" s="5"/>
      <c r="O30" s="6"/>
      <c r="P30" s="6"/>
      <c r="Q30" s="6"/>
      <c r="R30" s="6"/>
    </row>
    <row r="31" spans="1:18" x14ac:dyDescent="0.45">
      <c r="G31" s="6"/>
      <c r="H31" s="6"/>
      <c r="I31" s="6"/>
      <c r="J31" s="6"/>
      <c r="K31" s="14"/>
      <c r="L31" s="5"/>
      <c r="M31" s="6"/>
      <c r="N31" s="5"/>
      <c r="O31" s="6"/>
      <c r="P31" s="6"/>
      <c r="Q31" s="6"/>
      <c r="R31" s="6"/>
    </row>
    <row r="32" spans="1:18" x14ac:dyDescent="0.45">
      <c r="G32" s="6"/>
      <c r="H32" s="6"/>
      <c r="I32" s="6"/>
      <c r="J32" s="6"/>
      <c r="K32" s="14"/>
      <c r="L32" s="5"/>
      <c r="M32" s="6"/>
      <c r="N32" s="5"/>
      <c r="O32" s="6"/>
      <c r="P32" s="6"/>
      <c r="Q32" s="6"/>
      <c r="R32" s="6"/>
    </row>
    <row r="33" spans="7:18" x14ac:dyDescent="0.45">
      <c r="G33" s="6"/>
      <c r="H33" s="6"/>
      <c r="I33" s="6"/>
      <c r="J33" s="6"/>
      <c r="K33" s="14"/>
      <c r="L33" s="5"/>
      <c r="M33" s="6"/>
      <c r="N33" s="5"/>
      <c r="O33" s="6"/>
      <c r="P33" s="6"/>
      <c r="Q33" s="6"/>
      <c r="R33" s="6"/>
    </row>
    <row r="34" spans="7:18" x14ac:dyDescent="0.45">
      <c r="G34" s="6"/>
      <c r="H34" s="6"/>
      <c r="I34" s="6"/>
      <c r="J34" s="6"/>
      <c r="K34" s="14"/>
      <c r="L34" s="5"/>
      <c r="M34" s="6"/>
      <c r="N34" s="5"/>
      <c r="O34" s="6"/>
      <c r="P34" s="6"/>
      <c r="Q34" s="6"/>
      <c r="R34" s="6"/>
    </row>
  </sheetData>
  <mergeCells count="51">
    <mergeCell ref="O17:O18"/>
    <mergeCell ref="N17:N18"/>
    <mergeCell ref="M17:M18"/>
    <mergeCell ref="L17:L18"/>
    <mergeCell ref="M19:M21"/>
    <mergeCell ref="L19:L21"/>
    <mergeCell ref="M13:M14"/>
    <mergeCell ref="O13:O14"/>
    <mergeCell ref="O5:O8"/>
    <mergeCell ref="N5:N8"/>
    <mergeCell ref="M5:M8"/>
    <mergeCell ref="E5:E8"/>
    <mergeCell ref="O9:O10"/>
    <mergeCell ref="N9:N10"/>
    <mergeCell ref="A2:A3"/>
    <mergeCell ref="B2:B3"/>
    <mergeCell ref="F3:H3"/>
    <mergeCell ref="F2:L2"/>
    <mergeCell ref="E2:E3"/>
    <mergeCell ref="N2:O3"/>
    <mergeCell ref="B5:B8"/>
    <mergeCell ref="A5:A8"/>
    <mergeCell ref="D5:D8"/>
    <mergeCell ref="C5:C8"/>
    <mergeCell ref="L5:L8"/>
    <mergeCell ref="L9:L10"/>
    <mergeCell ref="M9:M10"/>
    <mergeCell ref="C13:C14"/>
    <mergeCell ref="N13:N14"/>
    <mergeCell ref="E13:E14"/>
    <mergeCell ref="D13:D14"/>
    <mergeCell ref="L13:L14"/>
    <mergeCell ref="A13:A14"/>
    <mergeCell ref="B13:B14"/>
    <mergeCell ref="A19:A21"/>
    <mergeCell ref="B19:B21"/>
    <mergeCell ref="C19:C21"/>
    <mergeCell ref="D19:D21"/>
    <mergeCell ref="E19:E21"/>
    <mergeCell ref="N19:N21"/>
    <mergeCell ref="O19:O21"/>
    <mergeCell ref="A9:A10"/>
    <mergeCell ref="B9:B10"/>
    <mergeCell ref="C9:C10"/>
    <mergeCell ref="D9:D10"/>
    <mergeCell ref="E9:E10"/>
    <mergeCell ref="A17:A18"/>
    <mergeCell ref="B17:B18"/>
    <mergeCell ref="C17:C18"/>
    <mergeCell ref="E17:E18"/>
    <mergeCell ref="D17:D18"/>
  </mergeCells>
  <phoneticPr fontId="2"/>
  <pageMargins left="0.70866141732283472" right="0.70866141732283472" top="0.74803149606299213" bottom="0.74803149606299213" header="0.31496062992125984" footer="0.31496062992125984"/>
  <pageSetup paperSize="8" scale="76" fitToHeight="0" orientation="landscape" r:id="rId1"/>
  <rowBreaks count="2" manualBreakCount="2">
    <brk id="10" max="14" man="1"/>
    <brk id="15" max="14" man="1"/>
  </rowBreaks>
  <ignoredErrors>
    <ignoredError sqref="K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H28効果検証</vt:lpstr>
      <vt:lpstr>H28効果検証!Print_Area</vt:lpstr>
      <vt:lpstr>H28効果検証!Print_Titles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2017-09-01T06:19:55Z</cp:lastPrinted>
  <dcterms:created xsi:type="dcterms:W3CDTF">2016-05-26T05:34:57Z</dcterms:created>
  <dcterms:modified xsi:type="dcterms:W3CDTF">2017-09-01T06:23:41Z</dcterms:modified>
</cp:coreProperties>
</file>