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1263$\doc\01 障がい福祉企画課\01_企画調整Ｇ\002_企画調整（計画）\R7\10　検討部会\第5回\02_資料\"/>
    </mc:Choice>
  </mc:AlternateContent>
  <xr:revisionPtr revIDLastSave="0" documentId="13_ncr:1_{2DDC8896-A4AA-4877-B7EF-4B429AD3E350}" xr6:coauthVersionLast="47" xr6:coauthVersionMax="47" xr10:uidLastSave="{00000000-0000-0000-0000-000000000000}"/>
  <bookViews>
    <workbookView xWindow="-108" yWindow="-108" windowWidth="23256" windowHeight="13896" xr2:uid="{E16D299E-1E37-488F-8844-B8244F66FE67}"/>
  </bookViews>
  <sheets>
    <sheet name="集計表" sheetId="2" r:id="rId1"/>
    <sheet name="クロス集計" sheetId="1" r:id="rId2"/>
  </sheets>
  <externalReferences>
    <externalReference r:id="rId3"/>
  </externalReferences>
  <definedNames>
    <definedName name="_xlnm.Print_Area" localSheetId="1">クロス集計!$A$1:$R$879</definedName>
    <definedName name="_xlnm.Print_Area" localSheetId="0">集計表!$A$1:$O$69</definedName>
    <definedName name="市町村">[1]入力マスタ!$C$2:$C$46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08" i="1" l="1"/>
  <c r="K854" i="1" l="1"/>
  <c r="D855" i="1" s="1"/>
  <c r="K852" i="1"/>
  <c r="E853" i="1" s="1"/>
  <c r="K850" i="1"/>
  <c r="F851" i="1" s="1"/>
  <c r="K848" i="1"/>
  <c r="G849" i="1" s="1"/>
  <c r="K846" i="1"/>
  <c r="H847" i="1" s="1"/>
  <c r="J839" i="1"/>
  <c r="I839" i="1"/>
  <c r="H839" i="1"/>
  <c r="G839" i="1"/>
  <c r="F839" i="1"/>
  <c r="E839" i="1"/>
  <c r="D839" i="1"/>
  <c r="C839" i="1"/>
  <c r="K837" i="1"/>
  <c r="E838" i="1" s="1"/>
  <c r="K835" i="1"/>
  <c r="E836" i="1" s="1"/>
  <c r="K833" i="1"/>
  <c r="F834" i="1" s="1"/>
  <c r="K831" i="1"/>
  <c r="H832" i="1" s="1"/>
  <c r="J827" i="1"/>
  <c r="I827" i="1"/>
  <c r="H827" i="1"/>
  <c r="G827" i="1"/>
  <c r="F827" i="1"/>
  <c r="E827" i="1"/>
  <c r="D827" i="1"/>
  <c r="C827" i="1"/>
  <c r="K825" i="1"/>
  <c r="D826" i="1" s="1"/>
  <c r="K823" i="1"/>
  <c r="E824" i="1" s="1"/>
  <c r="K821" i="1"/>
  <c r="G822" i="1" s="1"/>
  <c r="J817" i="1"/>
  <c r="I817" i="1"/>
  <c r="H817" i="1"/>
  <c r="G817" i="1"/>
  <c r="F817" i="1"/>
  <c r="E817" i="1"/>
  <c r="D817" i="1"/>
  <c r="C817" i="1"/>
  <c r="K815" i="1"/>
  <c r="D816" i="1" s="1"/>
  <c r="K813" i="1"/>
  <c r="F814" i="1" s="1"/>
  <c r="K811" i="1"/>
  <c r="F812" i="1" s="1"/>
  <c r="K809" i="1"/>
  <c r="G810" i="1" s="1"/>
  <c r="K807" i="1"/>
  <c r="I808" i="1" s="1"/>
  <c r="K805" i="1"/>
  <c r="J806" i="1" s="1"/>
  <c r="K797" i="1"/>
  <c r="D798" i="1" s="1"/>
  <c r="K795" i="1"/>
  <c r="D796" i="1" s="1"/>
  <c r="K793" i="1"/>
  <c r="K791" i="1"/>
  <c r="D792" i="1" s="1"/>
  <c r="K789" i="1"/>
  <c r="E790" i="1" s="1"/>
  <c r="K776" i="1"/>
  <c r="K778" i="1"/>
  <c r="K780" i="1"/>
  <c r="I781" i="1" s="1"/>
  <c r="K774" i="1"/>
  <c r="I775" i="1" s="1"/>
  <c r="D782" i="1"/>
  <c r="E782" i="1"/>
  <c r="F782" i="1"/>
  <c r="G782" i="1"/>
  <c r="H782" i="1"/>
  <c r="I782" i="1"/>
  <c r="J782" i="1"/>
  <c r="C782" i="1"/>
  <c r="D770" i="1"/>
  <c r="E770" i="1"/>
  <c r="F770" i="1"/>
  <c r="G770" i="1"/>
  <c r="H770" i="1"/>
  <c r="I770" i="1"/>
  <c r="J770" i="1"/>
  <c r="C770" i="1"/>
  <c r="D760" i="1"/>
  <c r="E760" i="1"/>
  <c r="F760" i="1"/>
  <c r="G760" i="1"/>
  <c r="H760" i="1"/>
  <c r="I760" i="1"/>
  <c r="J760" i="1"/>
  <c r="C760" i="1"/>
  <c r="K766" i="1"/>
  <c r="J767" i="1" s="1"/>
  <c r="K768" i="1"/>
  <c r="H769" i="1" s="1"/>
  <c r="K764" i="1"/>
  <c r="D765" i="1" s="1"/>
  <c r="K750" i="1"/>
  <c r="K752" i="1"/>
  <c r="G753" i="1" s="1"/>
  <c r="K754" i="1"/>
  <c r="H755" i="1" s="1"/>
  <c r="K756" i="1"/>
  <c r="H757" i="1" s="1"/>
  <c r="K758" i="1"/>
  <c r="D759" i="1" s="1"/>
  <c r="K748" i="1"/>
  <c r="D749" i="1" s="1"/>
  <c r="J697" i="1"/>
  <c r="D698" i="1" s="1"/>
  <c r="J699" i="1"/>
  <c r="I700" i="1" s="1"/>
  <c r="J701" i="1"/>
  <c r="G702" i="1" s="1"/>
  <c r="J703" i="1"/>
  <c r="E704" i="1" s="1"/>
  <c r="J695" i="1"/>
  <c r="E696" i="1" s="1"/>
  <c r="K580" i="1"/>
  <c r="K582" i="1"/>
  <c r="K584" i="1"/>
  <c r="K586" i="1"/>
  <c r="K588" i="1"/>
  <c r="K590" i="1"/>
  <c r="K592" i="1"/>
  <c r="K594" i="1"/>
  <c r="K596" i="1"/>
  <c r="K578" i="1"/>
  <c r="C410" i="1"/>
  <c r="D410" i="1"/>
  <c r="E410" i="1"/>
  <c r="F410" i="1"/>
  <c r="G410" i="1"/>
  <c r="H410" i="1"/>
  <c r="I410" i="1"/>
  <c r="J410" i="1"/>
  <c r="K410" i="1"/>
  <c r="L410" i="1"/>
  <c r="C408" i="1"/>
  <c r="D408" i="1"/>
  <c r="E408" i="1"/>
  <c r="F408" i="1"/>
  <c r="G408" i="1"/>
  <c r="H408" i="1"/>
  <c r="I408" i="1"/>
  <c r="J408" i="1"/>
  <c r="K408" i="1"/>
  <c r="L408" i="1"/>
  <c r="C404" i="1"/>
  <c r="D404" i="1"/>
  <c r="E404" i="1"/>
  <c r="F404" i="1"/>
  <c r="G404" i="1"/>
  <c r="H404" i="1"/>
  <c r="I404" i="1"/>
  <c r="J404" i="1"/>
  <c r="K404" i="1"/>
  <c r="L404" i="1"/>
  <c r="C402" i="1"/>
  <c r="D402" i="1"/>
  <c r="E402" i="1"/>
  <c r="F402" i="1"/>
  <c r="G402" i="1"/>
  <c r="H402" i="1"/>
  <c r="I402" i="1"/>
  <c r="J402" i="1"/>
  <c r="K402" i="1"/>
  <c r="L402" i="1"/>
  <c r="C400" i="1"/>
  <c r="D400" i="1"/>
  <c r="E400" i="1"/>
  <c r="F400" i="1"/>
  <c r="G400" i="1"/>
  <c r="H400" i="1"/>
  <c r="I400" i="1"/>
  <c r="J400" i="1"/>
  <c r="K400" i="1"/>
  <c r="L400" i="1"/>
  <c r="B410" i="1"/>
  <c r="B408" i="1"/>
  <c r="B404" i="1"/>
  <c r="B402" i="1"/>
  <c r="B400" i="1"/>
  <c r="C394" i="1"/>
  <c r="D394" i="1"/>
  <c r="E394" i="1"/>
  <c r="F394" i="1"/>
  <c r="G394" i="1"/>
  <c r="C392" i="1"/>
  <c r="D392" i="1"/>
  <c r="E392" i="1"/>
  <c r="F392" i="1"/>
  <c r="G392" i="1"/>
  <c r="C390" i="1"/>
  <c r="D390" i="1"/>
  <c r="E390" i="1"/>
  <c r="F390" i="1"/>
  <c r="G390" i="1"/>
  <c r="C388" i="1"/>
  <c r="D388" i="1"/>
  <c r="E388" i="1"/>
  <c r="F388" i="1"/>
  <c r="G388" i="1"/>
  <c r="C386" i="1"/>
  <c r="D386" i="1"/>
  <c r="E386" i="1"/>
  <c r="F386" i="1"/>
  <c r="G386" i="1"/>
  <c r="B394" i="1"/>
  <c r="B392" i="1"/>
  <c r="B390" i="1"/>
  <c r="B388" i="1"/>
  <c r="B386" i="1"/>
  <c r="C384" i="1"/>
  <c r="D384" i="1"/>
  <c r="E384" i="1"/>
  <c r="F384" i="1"/>
  <c r="G384" i="1"/>
  <c r="B384" i="1"/>
  <c r="G781" i="1" l="1"/>
  <c r="F781" i="1"/>
  <c r="E781" i="1"/>
  <c r="D781" i="1"/>
  <c r="E812" i="1"/>
  <c r="D790" i="1"/>
  <c r="C798" i="1"/>
  <c r="E851" i="1"/>
  <c r="C849" i="1"/>
  <c r="D851" i="1"/>
  <c r="C853" i="1"/>
  <c r="C832" i="1"/>
  <c r="C757" i="1"/>
  <c r="C765" i="1"/>
  <c r="G832" i="1"/>
  <c r="I753" i="1"/>
  <c r="G765" i="1"/>
  <c r="F832" i="1"/>
  <c r="I853" i="1"/>
  <c r="C855" i="1"/>
  <c r="H753" i="1"/>
  <c r="H767" i="1"/>
  <c r="E832" i="1"/>
  <c r="D853" i="1"/>
  <c r="F775" i="1"/>
  <c r="C847" i="1"/>
  <c r="J855" i="1"/>
  <c r="F767" i="1"/>
  <c r="E767" i="1"/>
  <c r="D767" i="1"/>
  <c r="J755" i="1"/>
  <c r="C767" i="1"/>
  <c r="E769" i="1"/>
  <c r="F792" i="1"/>
  <c r="G847" i="1"/>
  <c r="G757" i="1"/>
  <c r="C769" i="1"/>
  <c r="D769" i="1"/>
  <c r="D832" i="1"/>
  <c r="J849" i="1"/>
  <c r="I855" i="1"/>
  <c r="F757" i="1"/>
  <c r="C775" i="1"/>
  <c r="I798" i="1"/>
  <c r="H806" i="1"/>
  <c r="E834" i="1"/>
  <c r="F849" i="1"/>
  <c r="H855" i="1"/>
  <c r="C755" i="1"/>
  <c r="I767" i="1"/>
  <c r="C781" i="1"/>
  <c r="H808" i="1"/>
  <c r="D836" i="1"/>
  <c r="E849" i="1"/>
  <c r="G855" i="1"/>
  <c r="J749" i="1"/>
  <c r="E757" i="1"/>
  <c r="C792" i="1"/>
  <c r="J798" i="1"/>
  <c r="C851" i="1"/>
  <c r="E847" i="1"/>
  <c r="D849" i="1"/>
  <c r="J853" i="1"/>
  <c r="F847" i="1"/>
  <c r="E814" i="1"/>
  <c r="D847" i="1"/>
  <c r="J851" i="1"/>
  <c r="I749" i="1"/>
  <c r="H749" i="1"/>
  <c r="I755" i="1"/>
  <c r="F765" i="1"/>
  <c r="J792" i="1"/>
  <c r="H798" i="1"/>
  <c r="D814" i="1"/>
  <c r="I851" i="1"/>
  <c r="H853" i="1"/>
  <c r="G749" i="1"/>
  <c r="E765" i="1"/>
  <c r="J769" i="1"/>
  <c r="E775" i="1"/>
  <c r="I792" i="1"/>
  <c r="G798" i="1"/>
  <c r="C822" i="1"/>
  <c r="J847" i="1"/>
  <c r="I849" i="1"/>
  <c r="H851" i="1"/>
  <c r="G853" i="1"/>
  <c r="F855" i="1"/>
  <c r="E749" i="1"/>
  <c r="I757" i="1"/>
  <c r="I769" i="1"/>
  <c r="J781" i="1"/>
  <c r="H792" i="1"/>
  <c r="C806" i="1"/>
  <c r="F822" i="1"/>
  <c r="I847" i="1"/>
  <c r="H849" i="1"/>
  <c r="G851" i="1"/>
  <c r="F853" i="1"/>
  <c r="E855" i="1"/>
  <c r="C749" i="1"/>
  <c r="H781" i="1"/>
  <c r="G792" i="1"/>
  <c r="I806" i="1"/>
  <c r="E822" i="1"/>
  <c r="D838" i="1"/>
  <c r="J838" i="1"/>
  <c r="C838" i="1"/>
  <c r="I838" i="1"/>
  <c r="H838" i="1"/>
  <c r="G838" i="1"/>
  <c r="F838" i="1"/>
  <c r="J836" i="1"/>
  <c r="C836" i="1"/>
  <c r="I836" i="1"/>
  <c r="H836" i="1"/>
  <c r="G836" i="1"/>
  <c r="F836" i="1"/>
  <c r="D834" i="1"/>
  <c r="J834" i="1"/>
  <c r="C834" i="1"/>
  <c r="I834" i="1"/>
  <c r="H834" i="1"/>
  <c r="G834" i="1"/>
  <c r="I832" i="1"/>
  <c r="J832" i="1"/>
  <c r="J826" i="1"/>
  <c r="I826" i="1"/>
  <c r="H826" i="1"/>
  <c r="G826" i="1"/>
  <c r="F826" i="1"/>
  <c r="C826" i="1"/>
  <c r="E826" i="1"/>
  <c r="D824" i="1"/>
  <c r="J824" i="1"/>
  <c r="I824" i="1"/>
  <c r="H824" i="1"/>
  <c r="G824" i="1"/>
  <c r="C824" i="1"/>
  <c r="F824" i="1"/>
  <c r="J822" i="1"/>
  <c r="I822" i="1"/>
  <c r="D822" i="1"/>
  <c r="H822" i="1"/>
  <c r="J816" i="1"/>
  <c r="C816" i="1"/>
  <c r="I816" i="1"/>
  <c r="H816" i="1"/>
  <c r="G816" i="1"/>
  <c r="F816" i="1"/>
  <c r="E816" i="1"/>
  <c r="J814" i="1"/>
  <c r="I814" i="1"/>
  <c r="C814" i="1"/>
  <c r="H814" i="1"/>
  <c r="G814" i="1"/>
  <c r="J812" i="1"/>
  <c r="I812" i="1"/>
  <c r="C812" i="1"/>
  <c r="H812" i="1"/>
  <c r="G812" i="1"/>
  <c r="D812" i="1"/>
  <c r="F810" i="1"/>
  <c r="E810" i="1"/>
  <c r="J810" i="1"/>
  <c r="C810" i="1"/>
  <c r="I810" i="1"/>
  <c r="H810" i="1"/>
  <c r="D810" i="1"/>
  <c r="G808" i="1"/>
  <c r="F808" i="1"/>
  <c r="E808" i="1"/>
  <c r="D808" i="1"/>
  <c r="J808" i="1"/>
  <c r="C808" i="1"/>
  <c r="D806" i="1"/>
  <c r="G806" i="1"/>
  <c r="F806" i="1"/>
  <c r="E806" i="1"/>
  <c r="E751" i="1"/>
  <c r="F751" i="1"/>
  <c r="C751" i="1"/>
  <c r="G751" i="1"/>
  <c r="J779" i="1"/>
  <c r="J751" i="1"/>
  <c r="K782" i="1"/>
  <c r="D783" i="1" s="1"/>
  <c r="D779" i="1"/>
  <c r="G794" i="1"/>
  <c r="F759" i="1"/>
  <c r="I759" i="1"/>
  <c r="J759" i="1"/>
  <c r="C759" i="1"/>
  <c r="I751" i="1"/>
  <c r="C779" i="1"/>
  <c r="F794" i="1"/>
  <c r="K817" i="1"/>
  <c r="F818" i="1" s="1"/>
  <c r="K827" i="1"/>
  <c r="E828" i="1" s="1"/>
  <c r="J757" i="1"/>
  <c r="D757" i="1"/>
  <c r="H751" i="1"/>
  <c r="H759" i="1"/>
  <c r="D794" i="1"/>
  <c r="D755" i="1"/>
  <c r="E755" i="1"/>
  <c r="D751" i="1"/>
  <c r="G755" i="1"/>
  <c r="G759" i="1"/>
  <c r="J796" i="1"/>
  <c r="F790" i="1"/>
  <c r="C790" i="1"/>
  <c r="D753" i="1"/>
  <c r="C753" i="1"/>
  <c r="E753" i="1"/>
  <c r="F753" i="1"/>
  <c r="J753" i="1"/>
  <c r="F755" i="1"/>
  <c r="E759" i="1"/>
  <c r="E796" i="1"/>
  <c r="F779" i="1"/>
  <c r="G779" i="1"/>
  <c r="H779" i="1"/>
  <c r="I794" i="1"/>
  <c r="E794" i="1"/>
  <c r="H794" i="1"/>
  <c r="C794" i="1"/>
  <c r="D777" i="1"/>
  <c r="J777" i="1"/>
  <c r="C777" i="1"/>
  <c r="I779" i="1"/>
  <c r="H796" i="1"/>
  <c r="F796" i="1"/>
  <c r="C796" i="1"/>
  <c r="G796" i="1"/>
  <c r="I796" i="1"/>
  <c r="E779" i="1"/>
  <c r="K839" i="1"/>
  <c r="F840" i="1" s="1"/>
  <c r="J765" i="1"/>
  <c r="I765" i="1"/>
  <c r="G769" i="1"/>
  <c r="H775" i="1"/>
  <c r="E792" i="1"/>
  <c r="F798" i="1"/>
  <c r="F749" i="1"/>
  <c r="H765" i="1"/>
  <c r="G767" i="1"/>
  <c r="F769" i="1"/>
  <c r="G775" i="1"/>
  <c r="E798" i="1"/>
  <c r="J794" i="1"/>
  <c r="J790" i="1"/>
  <c r="I790" i="1"/>
  <c r="H790" i="1"/>
  <c r="G790" i="1"/>
  <c r="I777" i="1"/>
  <c r="H777" i="1"/>
  <c r="G777" i="1"/>
  <c r="F777" i="1"/>
  <c r="E777" i="1"/>
  <c r="D775" i="1"/>
  <c r="J775" i="1"/>
  <c r="K770" i="1"/>
  <c r="G771" i="1" s="1"/>
  <c r="K760" i="1"/>
  <c r="D761" i="1" s="1"/>
  <c r="I698" i="1"/>
  <c r="H698" i="1"/>
  <c r="G698" i="1"/>
  <c r="H700" i="1"/>
  <c r="G700" i="1"/>
  <c r="C698" i="1"/>
  <c r="F700" i="1"/>
  <c r="C700" i="1"/>
  <c r="E700" i="1"/>
  <c r="C702" i="1"/>
  <c r="F702" i="1"/>
  <c r="D696" i="1"/>
  <c r="E702" i="1"/>
  <c r="D702" i="1"/>
  <c r="F698" i="1"/>
  <c r="D704" i="1"/>
  <c r="I696" i="1"/>
  <c r="I704" i="1"/>
  <c r="H696" i="1"/>
  <c r="D700" i="1"/>
  <c r="H704" i="1"/>
  <c r="G696" i="1"/>
  <c r="E698" i="1"/>
  <c r="I702" i="1"/>
  <c r="G704" i="1"/>
  <c r="C704" i="1"/>
  <c r="F696" i="1"/>
  <c r="H702" i="1"/>
  <c r="F704" i="1"/>
  <c r="C696" i="1"/>
  <c r="C375" i="1"/>
  <c r="D375" i="1"/>
  <c r="E375" i="1"/>
  <c r="F375" i="1"/>
  <c r="G375" i="1"/>
  <c r="H375" i="1"/>
  <c r="I375" i="1"/>
  <c r="J375" i="1"/>
  <c r="C373" i="1"/>
  <c r="D373" i="1"/>
  <c r="E373" i="1"/>
  <c r="F373" i="1"/>
  <c r="G373" i="1"/>
  <c r="H373" i="1"/>
  <c r="I373" i="1"/>
  <c r="J373" i="1"/>
  <c r="C371" i="1"/>
  <c r="D371" i="1"/>
  <c r="E371" i="1"/>
  <c r="F371" i="1"/>
  <c r="G371" i="1"/>
  <c r="H371" i="1"/>
  <c r="I371" i="1"/>
  <c r="J371" i="1"/>
  <c r="C369" i="1"/>
  <c r="D369" i="1"/>
  <c r="E369" i="1"/>
  <c r="F369" i="1"/>
  <c r="G369" i="1"/>
  <c r="H369" i="1"/>
  <c r="I369" i="1"/>
  <c r="J369" i="1"/>
  <c r="C367" i="1"/>
  <c r="D367" i="1"/>
  <c r="E367" i="1"/>
  <c r="F367" i="1"/>
  <c r="G367" i="1"/>
  <c r="H367" i="1"/>
  <c r="I367" i="1"/>
  <c r="J367" i="1"/>
  <c r="B375" i="1"/>
  <c r="B373" i="1"/>
  <c r="B371" i="1"/>
  <c r="B369" i="1"/>
  <c r="B367" i="1"/>
  <c r="C365" i="1"/>
  <c r="D365" i="1"/>
  <c r="E365" i="1"/>
  <c r="F365" i="1"/>
  <c r="G365" i="1"/>
  <c r="H365" i="1"/>
  <c r="I365" i="1"/>
  <c r="J365" i="1"/>
  <c r="B365" i="1"/>
  <c r="C341" i="1"/>
  <c r="D341" i="1"/>
  <c r="E341" i="1"/>
  <c r="F341" i="1"/>
  <c r="G341" i="1"/>
  <c r="C339" i="1"/>
  <c r="D339" i="1"/>
  <c r="E339" i="1"/>
  <c r="F339" i="1"/>
  <c r="G339" i="1"/>
  <c r="B339" i="1"/>
  <c r="Q340" i="1"/>
  <c r="Q338" i="1"/>
  <c r="Q332" i="1"/>
  <c r="Q330" i="1"/>
  <c r="B341" i="1"/>
  <c r="C333" i="1"/>
  <c r="D333" i="1"/>
  <c r="E333" i="1"/>
  <c r="F333" i="1"/>
  <c r="G333" i="1"/>
  <c r="B333" i="1"/>
  <c r="C331" i="1"/>
  <c r="D331" i="1"/>
  <c r="E331" i="1"/>
  <c r="F331" i="1"/>
  <c r="G331" i="1"/>
  <c r="B331" i="1"/>
  <c r="B323" i="1"/>
  <c r="C323" i="1"/>
  <c r="D323" i="1"/>
  <c r="E323" i="1"/>
  <c r="F323" i="1"/>
  <c r="G323" i="1"/>
  <c r="H323" i="1"/>
  <c r="I323" i="1"/>
  <c r="J323" i="1"/>
  <c r="C321" i="1"/>
  <c r="D321" i="1"/>
  <c r="E321" i="1"/>
  <c r="F321" i="1"/>
  <c r="G321" i="1"/>
  <c r="H321" i="1"/>
  <c r="I321" i="1"/>
  <c r="J321" i="1"/>
  <c r="C319" i="1"/>
  <c r="D319" i="1"/>
  <c r="E319" i="1"/>
  <c r="F319" i="1"/>
  <c r="G319" i="1"/>
  <c r="H319" i="1"/>
  <c r="I319" i="1"/>
  <c r="J319" i="1"/>
  <c r="C317" i="1"/>
  <c r="D317" i="1"/>
  <c r="E317" i="1"/>
  <c r="F317" i="1"/>
  <c r="G317" i="1"/>
  <c r="H317" i="1"/>
  <c r="I317" i="1"/>
  <c r="J317" i="1"/>
  <c r="C315" i="1"/>
  <c r="D315" i="1"/>
  <c r="E315" i="1"/>
  <c r="F315" i="1"/>
  <c r="G315" i="1"/>
  <c r="H315" i="1"/>
  <c r="I315" i="1"/>
  <c r="J315" i="1"/>
  <c r="B321" i="1"/>
  <c r="B319" i="1"/>
  <c r="B317" i="1"/>
  <c r="B315" i="1"/>
  <c r="C311" i="1"/>
  <c r="D311" i="1"/>
  <c r="E311" i="1"/>
  <c r="F311" i="1"/>
  <c r="G311" i="1"/>
  <c r="H311" i="1"/>
  <c r="I311" i="1"/>
  <c r="J311" i="1"/>
  <c r="C309" i="1"/>
  <c r="D309" i="1"/>
  <c r="E309" i="1"/>
  <c r="F309" i="1"/>
  <c r="G309" i="1"/>
  <c r="H309" i="1"/>
  <c r="I309" i="1"/>
  <c r="J309" i="1"/>
  <c r="C307" i="1"/>
  <c r="D307" i="1"/>
  <c r="E307" i="1"/>
  <c r="F307" i="1"/>
  <c r="G307" i="1"/>
  <c r="H307" i="1"/>
  <c r="I307" i="1"/>
  <c r="J307" i="1"/>
  <c r="C305" i="1"/>
  <c r="D305" i="1"/>
  <c r="E305" i="1"/>
  <c r="F305" i="1"/>
  <c r="G305" i="1"/>
  <c r="H305" i="1"/>
  <c r="I305" i="1"/>
  <c r="J305" i="1"/>
  <c r="B307" i="1"/>
  <c r="B305" i="1"/>
  <c r="B311" i="1"/>
  <c r="B309" i="1"/>
  <c r="C301" i="1"/>
  <c r="D301" i="1"/>
  <c r="E301" i="1"/>
  <c r="F301" i="1"/>
  <c r="G301" i="1"/>
  <c r="H301" i="1"/>
  <c r="I301" i="1"/>
  <c r="J301" i="1"/>
  <c r="C297" i="1"/>
  <c r="D297" i="1"/>
  <c r="E297" i="1"/>
  <c r="F297" i="1"/>
  <c r="G297" i="1"/>
  <c r="H297" i="1"/>
  <c r="I297" i="1"/>
  <c r="J297" i="1"/>
  <c r="C295" i="1"/>
  <c r="D295" i="1"/>
  <c r="E295" i="1"/>
  <c r="F295" i="1"/>
  <c r="G295" i="1"/>
  <c r="H295" i="1"/>
  <c r="I295" i="1"/>
  <c r="J295" i="1"/>
  <c r="C293" i="1"/>
  <c r="D293" i="1"/>
  <c r="E293" i="1"/>
  <c r="F293" i="1"/>
  <c r="G293" i="1"/>
  <c r="H293" i="1"/>
  <c r="I293" i="1"/>
  <c r="J293" i="1"/>
  <c r="C291" i="1"/>
  <c r="D291" i="1"/>
  <c r="E291" i="1"/>
  <c r="F291" i="1"/>
  <c r="G291" i="1"/>
  <c r="H291" i="1"/>
  <c r="I291" i="1"/>
  <c r="J291" i="1"/>
  <c r="C289" i="1"/>
  <c r="D289" i="1"/>
  <c r="E289" i="1"/>
  <c r="F289" i="1"/>
  <c r="G289" i="1"/>
  <c r="H289" i="1"/>
  <c r="I289" i="1"/>
  <c r="J289" i="1"/>
  <c r="B301" i="1"/>
  <c r="B297" i="1"/>
  <c r="B295" i="1"/>
  <c r="B293" i="1"/>
  <c r="B291" i="1"/>
  <c r="B289" i="1"/>
  <c r="C284" i="1"/>
  <c r="D284" i="1"/>
  <c r="E284" i="1"/>
  <c r="F284" i="1"/>
  <c r="G284" i="1"/>
  <c r="H284" i="1"/>
  <c r="I284" i="1"/>
  <c r="J284" i="1"/>
  <c r="C282" i="1"/>
  <c r="D282" i="1"/>
  <c r="E282" i="1"/>
  <c r="F282" i="1"/>
  <c r="G282" i="1"/>
  <c r="H282" i="1"/>
  <c r="I282" i="1"/>
  <c r="J282" i="1"/>
  <c r="C280" i="1"/>
  <c r="D280" i="1"/>
  <c r="E280" i="1"/>
  <c r="F280" i="1"/>
  <c r="G280" i="1"/>
  <c r="H280" i="1"/>
  <c r="I280" i="1"/>
  <c r="J280" i="1"/>
  <c r="C278" i="1"/>
  <c r="D278" i="1"/>
  <c r="E278" i="1"/>
  <c r="F278" i="1"/>
  <c r="G278" i="1"/>
  <c r="H278" i="1"/>
  <c r="I278" i="1"/>
  <c r="J278" i="1"/>
  <c r="C276" i="1"/>
  <c r="D276" i="1"/>
  <c r="E276" i="1"/>
  <c r="F276" i="1"/>
  <c r="G276" i="1"/>
  <c r="H276" i="1"/>
  <c r="I276" i="1"/>
  <c r="J276" i="1"/>
  <c r="C274" i="1"/>
  <c r="D274" i="1"/>
  <c r="E274" i="1"/>
  <c r="F274" i="1"/>
  <c r="G274" i="1"/>
  <c r="H274" i="1"/>
  <c r="I274" i="1"/>
  <c r="J274" i="1"/>
  <c r="B284" i="1"/>
  <c r="B282" i="1"/>
  <c r="B280" i="1"/>
  <c r="B278" i="1"/>
  <c r="B276" i="1"/>
  <c r="B274" i="1"/>
  <c r="C267" i="1"/>
  <c r="D267" i="1"/>
  <c r="E267" i="1"/>
  <c r="F267" i="1"/>
  <c r="G267" i="1"/>
  <c r="H267" i="1"/>
  <c r="I267" i="1"/>
  <c r="J267" i="1"/>
  <c r="C265" i="1"/>
  <c r="D265" i="1"/>
  <c r="E265" i="1"/>
  <c r="F265" i="1"/>
  <c r="G265" i="1"/>
  <c r="H265" i="1"/>
  <c r="I265" i="1"/>
  <c r="J265" i="1"/>
  <c r="C263" i="1"/>
  <c r="D263" i="1"/>
  <c r="E263" i="1"/>
  <c r="F263" i="1"/>
  <c r="G263" i="1"/>
  <c r="H263" i="1"/>
  <c r="I263" i="1"/>
  <c r="J263" i="1"/>
  <c r="C261" i="1"/>
  <c r="D261" i="1"/>
  <c r="E261" i="1"/>
  <c r="F261" i="1"/>
  <c r="G261" i="1"/>
  <c r="H261" i="1"/>
  <c r="I261" i="1"/>
  <c r="J261" i="1"/>
  <c r="C259" i="1"/>
  <c r="D259" i="1"/>
  <c r="E259" i="1"/>
  <c r="F259" i="1"/>
  <c r="G259" i="1"/>
  <c r="H259" i="1"/>
  <c r="I259" i="1"/>
  <c r="J259" i="1"/>
  <c r="B267" i="1"/>
  <c r="B265" i="1"/>
  <c r="B263" i="1"/>
  <c r="B261" i="1"/>
  <c r="B259" i="1"/>
  <c r="C254" i="1"/>
  <c r="D254" i="1"/>
  <c r="E254" i="1"/>
  <c r="F254" i="1"/>
  <c r="G254" i="1"/>
  <c r="H254" i="1"/>
  <c r="I254" i="1"/>
  <c r="J254" i="1"/>
  <c r="C252" i="1"/>
  <c r="D252" i="1"/>
  <c r="E252" i="1"/>
  <c r="F252" i="1"/>
  <c r="G252" i="1"/>
  <c r="H252" i="1"/>
  <c r="I252" i="1"/>
  <c r="J252" i="1"/>
  <c r="C250" i="1"/>
  <c r="D250" i="1"/>
  <c r="E250" i="1"/>
  <c r="F250" i="1"/>
  <c r="G250" i="1"/>
  <c r="H250" i="1"/>
  <c r="I250" i="1"/>
  <c r="J250" i="1"/>
  <c r="C248" i="1"/>
  <c r="D248" i="1"/>
  <c r="E248" i="1"/>
  <c r="F248" i="1"/>
  <c r="G248" i="1"/>
  <c r="H248" i="1"/>
  <c r="I248" i="1"/>
  <c r="J248" i="1"/>
  <c r="B254" i="1"/>
  <c r="B252" i="1"/>
  <c r="B250" i="1"/>
  <c r="B248" i="1"/>
  <c r="C244" i="1"/>
  <c r="D244" i="1"/>
  <c r="E244" i="1"/>
  <c r="F244" i="1"/>
  <c r="G244" i="1"/>
  <c r="H244" i="1"/>
  <c r="I244" i="1"/>
  <c r="J244" i="1"/>
  <c r="C240" i="1"/>
  <c r="D240" i="1"/>
  <c r="E240" i="1"/>
  <c r="F240" i="1"/>
  <c r="G240" i="1"/>
  <c r="H240" i="1"/>
  <c r="I240" i="1"/>
  <c r="J240" i="1"/>
  <c r="C238" i="1"/>
  <c r="D238" i="1"/>
  <c r="E238" i="1"/>
  <c r="F238" i="1"/>
  <c r="G238" i="1"/>
  <c r="H238" i="1"/>
  <c r="I238" i="1"/>
  <c r="J238" i="1"/>
  <c r="C236" i="1"/>
  <c r="D236" i="1"/>
  <c r="E236" i="1"/>
  <c r="F236" i="1"/>
  <c r="G236" i="1"/>
  <c r="H236" i="1"/>
  <c r="I236" i="1"/>
  <c r="J236" i="1"/>
  <c r="C234" i="1"/>
  <c r="D234" i="1"/>
  <c r="E234" i="1"/>
  <c r="F234" i="1"/>
  <c r="G234" i="1"/>
  <c r="H234" i="1"/>
  <c r="I234" i="1"/>
  <c r="J234" i="1"/>
  <c r="C232" i="1"/>
  <c r="D232" i="1"/>
  <c r="E232" i="1"/>
  <c r="F232" i="1"/>
  <c r="G232" i="1"/>
  <c r="H232" i="1"/>
  <c r="I232" i="1"/>
  <c r="J232" i="1"/>
  <c r="B244" i="1"/>
  <c r="B240" i="1"/>
  <c r="B238" i="1"/>
  <c r="B236" i="1"/>
  <c r="B234" i="1"/>
  <c r="B232" i="1"/>
  <c r="H225" i="1"/>
  <c r="C227" i="1"/>
  <c r="D227" i="1"/>
  <c r="E227" i="1"/>
  <c r="F227" i="1"/>
  <c r="G227" i="1"/>
  <c r="H227" i="1"/>
  <c r="I227" i="1"/>
  <c r="J227" i="1"/>
  <c r="C225" i="1"/>
  <c r="D225" i="1"/>
  <c r="E225" i="1"/>
  <c r="F225" i="1"/>
  <c r="G225" i="1"/>
  <c r="I225" i="1"/>
  <c r="J225" i="1"/>
  <c r="C223" i="1"/>
  <c r="D223" i="1"/>
  <c r="E223" i="1"/>
  <c r="F223" i="1"/>
  <c r="G223" i="1"/>
  <c r="H223" i="1"/>
  <c r="I223" i="1"/>
  <c r="J223" i="1"/>
  <c r="C221" i="1"/>
  <c r="D221" i="1"/>
  <c r="E221" i="1"/>
  <c r="F221" i="1"/>
  <c r="G221" i="1"/>
  <c r="H221" i="1"/>
  <c r="I221" i="1"/>
  <c r="J221" i="1"/>
  <c r="C219" i="1"/>
  <c r="D219" i="1"/>
  <c r="E219" i="1"/>
  <c r="F219" i="1"/>
  <c r="G219" i="1"/>
  <c r="H219" i="1"/>
  <c r="I219" i="1"/>
  <c r="J219" i="1"/>
  <c r="C217" i="1"/>
  <c r="D217" i="1"/>
  <c r="E217" i="1"/>
  <c r="F217" i="1"/>
  <c r="G217" i="1"/>
  <c r="H217" i="1"/>
  <c r="I217" i="1"/>
  <c r="J217" i="1"/>
  <c r="B227" i="1"/>
  <c r="B225" i="1"/>
  <c r="B223" i="1"/>
  <c r="B221" i="1"/>
  <c r="B219" i="1"/>
  <c r="B217" i="1"/>
  <c r="E761" i="1" l="1"/>
  <c r="E771" i="1"/>
  <c r="F761" i="1"/>
  <c r="J771" i="1"/>
  <c r="J761" i="1"/>
  <c r="I783" i="1"/>
  <c r="D840" i="1"/>
  <c r="C840" i="1"/>
  <c r="G840" i="1"/>
  <c r="I840" i="1"/>
  <c r="H840" i="1"/>
  <c r="E840" i="1"/>
  <c r="J840" i="1"/>
  <c r="G828" i="1"/>
  <c r="F828" i="1"/>
  <c r="C828" i="1"/>
  <c r="I828" i="1"/>
  <c r="J828" i="1"/>
  <c r="H828" i="1"/>
  <c r="D828" i="1"/>
  <c r="E818" i="1"/>
  <c r="H818" i="1"/>
  <c r="I818" i="1"/>
  <c r="J818" i="1"/>
  <c r="D818" i="1"/>
  <c r="C818" i="1"/>
  <c r="G818" i="1"/>
  <c r="G761" i="1"/>
  <c r="I771" i="1"/>
  <c r="C771" i="1"/>
  <c r="H761" i="1"/>
  <c r="F771" i="1"/>
  <c r="H771" i="1"/>
  <c r="I761" i="1"/>
  <c r="C783" i="1"/>
  <c r="H783" i="1"/>
  <c r="F783" i="1"/>
  <c r="J783" i="1"/>
  <c r="E783" i="1"/>
  <c r="G783" i="1"/>
  <c r="D771" i="1"/>
  <c r="C761" i="1"/>
  <c r="D741" i="1"/>
  <c r="E741" i="1"/>
  <c r="F741" i="1"/>
  <c r="G741" i="1"/>
  <c r="H741" i="1"/>
  <c r="I741" i="1"/>
  <c r="D739" i="1"/>
  <c r="E739" i="1"/>
  <c r="F739" i="1"/>
  <c r="G739" i="1"/>
  <c r="H739" i="1"/>
  <c r="I739" i="1"/>
  <c r="D737" i="1"/>
  <c r="E737" i="1"/>
  <c r="F737" i="1"/>
  <c r="G737" i="1"/>
  <c r="H737" i="1"/>
  <c r="I737" i="1"/>
  <c r="D735" i="1"/>
  <c r="E735" i="1"/>
  <c r="F735" i="1"/>
  <c r="G735" i="1"/>
  <c r="H735" i="1"/>
  <c r="I735" i="1"/>
  <c r="D733" i="1"/>
  <c r="E733" i="1"/>
  <c r="F733" i="1"/>
  <c r="G733" i="1"/>
  <c r="H733" i="1"/>
  <c r="I733" i="1"/>
  <c r="C741" i="1"/>
  <c r="C739" i="1"/>
  <c r="C737" i="1"/>
  <c r="C735" i="1"/>
  <c r="C733" i="1"/>
  <c r="C726" i="1"/>
  <c r="D726" i="1"/>
  <c r="E726" i="1"/>
  <c r="F726" i="1"/>
  <c r="G726" i="1"/>
  <c r="H726" i="1"/>
  <c r="I726" i="1"/>
  <c r="D724" i="1"/>
  <c r="E724" i="1"/>
  <c r="F724" i="1"/>
  <c r="G724" i="1"/>
  <c r="H724" i="1"/>
  <c r="I724" i="1"/>
  <c r="D722" i="1"/>
  <c r="E722" i="1"/>
  <c r="F722" i="1"/>
  <c r="G722" i="1"/>
  <c r="H722" i="1"/>
  <c r="I722" i="1"/>
  <c r="D720" i="1"/>
  <c r="E720" i="1"/>
  <c r="F720" i="1"/>
  <c r="G720" i="1"/>
  <c r="H720" i="1"/>
  <c r="I720" i="1"/>
  <c r="D718" i="1"/>
  <c r="E718" i="1"/>
  <c r="F718" i="1"/>
  <c r="G718" i="1"/>
  <c r="H718" i="1"/>
  <c r="I718" i="1"/>
  <c r="C724" i="1"/>
  <c r="C722" i="1"/>
  <c r="C720" i="1"/>
  <c r="C718" i="1"/>
  <c r="D714" i="1"/>
  <c r="E714" i="1"/>
  <c r="F714" i="1"/>
  <c r="G714" i="1"/>
  <c r="H714" i="1"/>
  <c r="I714" i="1"/>
  <c r="D712" i="1"/>
  <c r="E712" i="1"/>
  <c r="F712" i="1"/>
  <c r="G712" i="1"/>
  <c r="H712" i="1"/>
  <c r="I712" i="1"/>
  <c r="D710" i="1"/>
  <c r="E710" i="1"/>
  <c r="F710" i="1"/>
  <c r="G710" i="1"/>
  <c r="H710" i="1"/>
  <c r="I710" i="1"/>
  <c r="D708" i="1"/>
  <c r="E708" i="1"/>
  <c r="F708" i="1"/>
  <c r="G708" i="1"/>
  <c r="H708" i="1"/>
  <c r="I708" i="1"/>
  <c r="C714" i="1"/>
  <c r="C712" i="1"/>
  <c r="C710" i="1"/>
  <c r="C708" i="1"/>
  <c r="D679" i="1"/>
  <c r="E679" i="1"/>
  <c r="F679" i="1"/>
  <c r="G679" i="1"/>
  <c r="H679" i="1"/>
  <c r="I679" i="1"/>
  <c r="D681" i="1"/>
  <c r="E681" i="1"/>
  <c r="F681" i="1"/>
  <c r="G681" i="1"/>
  <c r="H681" i="1"/>
  <c r="I681" i="1"/>
  <c r="D683" i="1"/>
  <c r="E683" i="1"/>
  <c r="F683" i="1"/>
  <c r="G683" i="1"/>
  <c r="H683" i="1"/>
  <c r="I683" i="1"/>
  <c r="D685" i="1"/>
  <c r="E685" i="1"/>
  <c r="F685" i="1"/>
  <c r="G685" i="1"/>
  <c r="H685" i="1"/>
  <c r="I685" i="1"/>
  <c r="D687" i="1"/>
  <c r="E687" i="1"/>
  <c r="F687" i="1"/>
  <c r="G687" i="1"/>
  <c r="H687" i="1"/>
  <c r="I687" i="1"/>
  <c r="D689" i="1"/>
  <c r="E689" i="1"/>
  <c r="F689" i="1"/>
  <c r="G689" i="1"/>
  <c r="H689" i="1"/>
  <c r="I689" i="1"/>
  <c r="D691" i="1"/>
  <c r="E691" i="1"/>
  <c r="F691" i="1"/>
  <c r="G691" i="1"/>
  <c r="H691" i="1"/>
  <c r="I691" i="1"/>
  <c r="C691" i="1"/>
  <c r="C689" i="1"/>
  <c r="C687" i="1"/>
  <c r="C685" i="1"/>
  <c r="C683" i="1"/>
  <c r="C681" i="1"/>
  <c r="C679" i="1"/>
  <c r="E667" i="1" l="1"/>
  <c r="F667" i="1"/>
  <c r="G667" i="1"/>
  <c r="H667" i="1"/>
  <c r="I667" i="1"/>
  <c r="J667" i="1"/>
  <c r="K667" i="1"/>
  <c r="L667" i="1"/>
  <c r="E665" i="1"/>
  <c r="F665" i="1"/>
  <c r="G665" i="1"/>
  <c r="H665" i="1"/>
  <c r="I665" i="1"/>
  <c r="J665" i="1"/>
  <c r="K665" i="1"/>
  <c r="L665" i="1"/>
  <c r="E663" i="1"/>
  <c r="F663" i="1"/>
  <c r="G663" i="1"/>
  <c r="H663" i="1"/>
  <c r="I663" i="1"/>
  <c r="J663" i="1"/>
  <c r="K663" i="1"/>
  <c r="L663" i="1"/>
  <c r="E661" i="1"/>
  <c r="F661" i="1"/>
  <c r="G661" i="1"/>
  <c r="H661" i="1"/>
  <c r="I661" i="1"/>
  <c r="J661" i="1"/>
  <c r="K661" i="1"/>
  <c r="L661" i="1"/>
  <c r="E659" i="1"/>
  <c r="F659" i="1"/>
  <c r="G659" i="1"/>
  <c r="H659" i="1"/>
  <c r="I659" i="1"/>
  <c r="J659" i="1"/>
  <c r="K659" i="1"/>
  <c r="L659" i="1"/>
  <c r="E657" i="1"/>
  <c r="F657" i="1"/>
  <c r="G657" i="1"/>
  <c r="H657" i="1"/>
  <c r="I657" i="1"/>
  <c r="J657" i="1"/>
  <c r="K657" i="1"/>
  <c r="L657" i="1"/>
  <c r="E655" i="1"/>
  <c r="F655" i="1"/>
  <c r="G655" i="1"/>
  <c r="H655" i="1"/>
  <c r="I655" i="1"/>
  <c r="J655" i="1"/>
  <c r="K655" i="1"/>
  <c r="L655" i="1"/>
  <c r="E653" i="1"/>
  <c r="F653" i="1"/>
  <c r="G653" i="1"/>
  <c r="H653" i="1"/>
  <c r="I653" i="1"/>
  <c r="J653" i="1"/>
  <c r="K653" i="1"/>
  <c r="L653" i="1"/>
  <c r="E651" i="1"/>
  <c r="F651" i="1"/>
  <c r="G651" i="1"/>
  <c r="H651" i="1"/>
  <c r="I651" i="1"/>
  <c r="J651" i="1"/>
  <c r="K651" i="1"/>
  <c r="L651" i="1"/>
  <c r="E646" i="1"/>
  <c r="F646" i="1"/>
  <c r="G646" i="1"/>
  <c r="E644" i="1"/>
  <c r="F644" i="1"/>
  <c r="G644" i="1"/>
  <c r="E642" i="1"/>
  <c r="F642" i="1"/>
  <c r="G642" i="1"/>
  <c r="E640" i="1"/>
  <c r="F640" i="1"/>
  <c r="G640" i="1"/>
  <c r="E638" i="1"/>
  <c r="F638" i="1"/>
  <c r="G638" i="1"/>
  <c r="E636" i="1"/>
  <c r="F636" i="1"/>
  <c r="G636" i="1"/>
  <c r="E634" i="1"/>
  <c r="F634" i="1"/>
  <c r="G634" i="1"/>
  <c r="E632" i="1"/>
  <c r="D667" i="1"/>
  <c r="D665" i="1"/>
  <c r="D663" i="1"/>
  <c r="D661" i="1"/>
  <c r="D659" i="1"/>
  <c r="D657" i="1"/>
  <c r="D655" i="1"/>
  <c r="D653" i="1"/>
  <c r="D651" i="1"/>
  <c r="D646" i="1"/>
  <c r="D644" i="1"/>
  <c r="D642" i="1"/>
  <c r="D640" i="1"/>
  <c r="D638" i="1"/>
  <c r="D636" i="1"/>
  <c r="D634" i="1"/>
  <c r="F632" i="1"/>
  <c r="G632" i="1"/>
  <c r="D632" i="1"/>
  <c r="E630" i="1"/>
  <c r="F630" i="1"/>
  <c r="G630" i="1"/>
  <c r="D630" i="1"/>
  <c r="D619" i="1"/>
  <c r="E619" i="1"/>
  <c r="F619" i="1"/>
  <c r="G619" i="1"/>
  <c r="H619" i="1"/>
  <c r="I619" i="1"/>
  <c r="J619" i="1"/>
  <c r="D617" i="1"/>
  <c r="E617" i="1"/>
  <c r="F617" i="1"/>
  <c r="G617" i="1"/>
  <c r="H617" i="1"/>
  <c r="I617" i="1"/>
  <c r="J617" i="1"/>
  <c r="D615" i="1"/>
  <c r="E615" i="1"/>
  <c r="F615" i="1"/>
  <c r="G615" i="1"/>
  <c r="H615" i="1"/>
  <c r="I615" i="1"/>
  <c r="J615" i="1"/>
  <c r="D613" i="1"/>
  <c r="E613" i="1"/>
  <c r="F613" i="1"/>
  <c r="G613" i="1"/>
  <c r="H613" i="1"/>
  <c r="I613" i="1"/>
  <c r="J613" i="1"/>
  <c r="D611" i="1"/>
  <c r="E611" i="1"/>
  <c r="F611" i="1"/>
  <c r="G611" i="1"/>
  <c r="H611" i="1"/>
  <c r="I611" i="1"/>
  <c r="J611" i="1"/>
  <c r="D609" i="1"/>
  <c r="E609" i="1"/>
  <c r="F609" i="1"/>
  <c r="G609" i="1"/>
  <c r="H609" i="1"/>
  <c r="I609" i="1"/>
  <c r="J609" i="1"/>
  <c r="D607" i="1"/>
  <c r="E607" i="1"/>
  <c r="F607" i="1"/>
  <c r="G607" i="1"/>
  <c r="H607" i="1"/>
  <c r="I607" i="1"/>
  <c r="J607" i="1"/>
  <c r="D605" i="1"/>
  <c r="E605" i="1"/>
  <c r="F605" i="1"/>
  <c r="G605" i="1"/>
  <c r="H605" i="1"/>
  <c r="I605" i="1"/>
  <c r="J605" i="1"/>
  <c r="C619" i="1"/>
  <c r="C617" i="1"/>
  <c r="C615" i="1"/>
  <c r="C613" i="1"/>
  <c r="C611" i="1"/>
  <c r="C609" i="1"/>
  <c r="C607" i="1"/>
  <c r="C605" i="1"/>
  <c r="O606" i="1"/>
  <c r="O608" i="1"/>
  <c r="O610" i="1"/>
  <c r="O612" i="1"/>
  <c r="O614" i="1"/>
  <c r="O616" i="1"/>
  <c r="O618" i="1"/>
  <c r="O604" i="1"/>
  <c r="N606" i="1"/>
  <c r="N608" i="1"/>
  <c r="N610" i="1"/>
  <c r="N612" i="1"/>
  <c r="N614" i="1"/>
  <c r="N616" i="1"/>
  <c r="N618" i="1"/>
  <c r="N604" i="1"/>
  <c r="M606" i="1"/>
  <c r="M610" i="1"/>
  <c r="M612" i="1"/>
  <c r="M614" i="1"/>
  <c r="M616" i="1"/>
  <c r="M618" i="1"/>
  <c r="M604" i="1"/>
  <c r="G544" i="1"/>
  <c r="C544" i="1"/>
  <c r="D544" i="1"/>
  <c r="E544" i="1"/>
  <c r="F544" i="1"/>
  <c r="C542" i="1"/>
  <c r="D542" i="1"/>
  <c r="E542" i="1"/>
  <c r="F542" i="1"/>
  <c r="G542" i="1"/>
  <c r="C540" i="1"/>
  <c r="D540" i="1"/>
  <c r="E540" i="1"/>
  <c r="F540" i="1"/>
  <c r="G540" i="1"/>
  <c r="C538" i="1"/>
  <c r="D538" i="1"/>
  <c r="E538" i="1"/>
  <c r="F538" i="1"/>
  <c r="G538" i="1"/>
  <c r="C536" i="1"/>
  <c r="D536" i="1"/>
  <c r="E536" i="1"/>
  <c r="F536" i="1"/>
  <c r="G536" i="1"/>
  <c r="C534" i="1"/>
  <c r="D534" i="1"/>
  <c r="E534" i="1"/>
  <c r="F534" i="1"/>
  <c r="G534" i="1"/>
  <c r="B544" i="1"/>
  <c r="B542" i="1"/>
  <c r="B540" i="1"/>
  <c r="B538" i="1"/>
  <c r="B536" i="1"/>
  <c r="B534" i="1"/>
  <c r="C556" i="1"/>
  <c r="D556" i="1"/>
  <c r="E556" i="1"/>
  <c r="F556" i="1"/>
  <c r="G556" i="1"/>
  <c r="H556" i="1"/>
  <c r="I556" i="1"/>
  <c r="J556" i="1"/>
  <c r="K556" i="1"/>
  <c r="C554" i="1"/>
  <c r="D554" i="1"/>
  <c r="E554" i="1"/>
  <c r="F554" i="1"/>
  <c r="G554" i="1"/>
  <c r="H554" i="1"/>
  <c r="I554" i="1"/>
  <c r="J554" i="1"/>
  <c r="K554" i="1"/>
  <c r="C552" i="1"/>
  <c r="D552" i="1"/>
  <c r="E552" i="1"/>
  <c r="F552" i="1"/>
  <c r="G552" i="1"/>
  <c r="H552" i="1"/>
  <c r="I552" i="1"/>
  <c r="J552" i="1"/>
  <c r="K552" i="1"/>
  <c r="C550" i="1"/>
  <c r="D550" i="1"/>
  <c r="E550" i="1"/>
  <c r="F550" i="1"/>
  <c r="G550" i="1"/>
  <c r="H550" i="1"/>
  <c r="I550" i="1"/>
  <c r="J550" i="1"/>
  <c r="K550" i="1"/>
  <c r="B556" i="1"/>
  <c r="B554" i="1"/>
  <c r="B552" i="1"/>
  <c r="B550" i="1"/>
  <c r="C529" i="1"/>
  <c r="D529" i="1"/>
  <c r="E529" i="1"/>
  <c r="F529" i="1"/>
  <c r="G529" i="1"/>
  <c r="C527" i="1"/>
  <c r="D527" i="1"/>
  <c r="E527" i="1"/>
  <c r="F527" i="1"/>
  <c r="G527" i="1"/>
  <c r="C525" i="1"/>
  <c r="D525" i="1"/>
  <c r="E525" i="1"/>
  <c r="F525" i="1"/>
  <c r="G525" i="1"/>
  <c r="C523" i="1"/>
  <c r="D523" i="1"/>
  <c r="E523" i="1"/>
  <c r="F523" i="1"/>
  <c r="G523" i="1"/>
  <c r="B529" i="1"/>
  <c r="B527" i="1"/>
  <c r="B525" i="1"/>
  <c r="B523" i="1"/>
  <c r="C515" i="1"/>
  <c r="D515" i="1"/>
  <c r="E515" i="1"/>
  <c r="F515" i="1"/>
  <c r="G515" i="1"/>
  <c r="H515" i="1"/>
  <c r="I515" i="1"/>
  <c r="J515" i="1"/>
  <c r="B515" i="1"/>
  <c r="C513" i="1"/>
  <c r="D513" i="1"/>
  <c r="E513" i="1"/>
  <c r="F513" i="1"/>
  <c r="G513" i="1"/>
  <c r="H513" i="1"/>
  <c r="I513" i="1"/>
  <c r="J513" i="1"/>
  <c r="B513" i="1"/>
  <c r="C511" i="1"/>
  <c r="D511" i="1"/>
  <c r="E511" i="1"/>
  <c r="F511" i="1"/>
  <c r="G511" i="1"/>
  <c r="H511" i="1"/>
  <c r="I511" i="1"/>
  <c r="J511" i="1"/>
  <c r="B511" i="1"/>
  <c r="C509" i="1"/>
  <c r="D509" i="1"/>
  <c r="E509" i="1"/>
  <c r="F509" i="1"/>
  <c r="G509" i="1"/>
  <c r="H509" i="1"/>
  <c r="I509" i="1"/>
  <c r="J509" i="1"/>
  <c r="B509" i="1"/>
  <c r="C507" i="1"/>
  <c r="D507" i="1"/>
  <c r="E507" i="1"/>
  <c r="F507" i="1"/>
  <c r="G507" i="1"/>
  <c r="H507" i="1"/>
  <c r="I507" i="1"/>
  <c r="J507" i="1"/>
  <c r="B507" i="1"/>
  <c r="C505" i="1"/>
  <c r="D505" i="1"/>
  <c r="E505" i="1"/>
  <c r="F505" i="1"/>
  <c r="G505" i="1"/>
  <c r="H505" i="1"/>
  <c r="I505" i="1"/>
  <c r="J505" i="1"/>
  <c r="B505" i="1"/>
  <c r="K480" i="1" l="1"/>
  <c r="B481" i="1" s="1"/>
  <c r="K478" i="1"/>
  <c r="I479" i="1" s="1"/>
  <c r="B483" i="1"/>
  <c r="C489" i="1"/>
  <c r="D489" i="1"/>
  <c r="E489" i="1"/>
  <c r="F489" i="1"/>
  <c r="G489" i="1"/>
  <c r="H489" i="1"/>
  <c r="I489" i="1"/>
  <c r="J489" i="1"/>
  <c r="C487" i="1"/>
  <c r="D487" i="1"/>
  <c r="E487" i="1"/>
  <c r="F487" i="1"/>
  <c r="G487" i="1"/>
  <c r="H487" i="1"/>
  <c r="I487" i="1"/>
  <c r="J487" i="1"/>
  <c r="C485" i="1"/>
  <c r="D485" i="1"/>
  <c r="E485" i="1"/>
  <c r="F485" i="1"/>
  <c r="G485" i="1"/>
  <c r="H485" i="1"/>
  <c r="I485" i="1"/>
  <c r="J485" i="1"/>
  <c r="C483" i="1"/>
  <c r="D483" i="1"/>
  <c r="E483" i="1"/>
  <c r="F483" i="1"/>
  <c r="G483" i="1"/>
  <c r="H483" i="1"/>
  <c r="I483" i="1"/>
  <c r="J483" i="1"/>
  <c r="B489" i="1"/>
  <c r="B487" i="1"/>
  <c r="B485" i="1"/>
  <c r="K499" i="1"/>
  <c r="E500" i="1" s="1"/>
  <c r="K497" i="1"/>
  <c r="E498" i="1" s="1"/>
  <c r="K495" i="1"/>
  <c r="E496" i="1" s="1"/>
  <c r="K493" i="1"/>
  <c r="E494" i="1" s="1"/>
  <c r="K469" i="1"/>
  <c r="E470" i="1" s="1"/>
  <c r="K471" i="1"/>
  <c r="E472" i="1" s="1"/>
  <c r="K473" i="1"/>
  <c r="E474" i="1" s="1"/>
  <c r="K467" i="1"/>
  <c r="E468" i="1" s="1"/>
  <c r="P445" i="1"/>
  <c r="E446" i="1" s="1"/>
  <c r="P443" i="1"/>
  <c r="H444" i="1" s="1"/>
  <c r="P441" i="1"/>
  <c r="C442" i="1" s="1"/>
  <c r="P439" i="1"/>
  <c r="F440" i="1" s="1"/>
  <c r="F479" i="1" l="1"/>
  <c r="I481" i="1"/>
  <c r="B440" i="1"/>
  <c r="I494" i="1"/>
  <c r="H481" i="1"/>
  <c r="H479" i="1"/>
  <c r="D481" i="1"/>
  <c r="G481" i="1"/>
  <c r="F481" i="1"/>
  <c r="J479" i="1"/>
  <c r="E481" i="1"/>
  <c r="G479" i="1"/>
  <c r="B479" i="1"/>
  <c r="E479" i="1"/>
  <c r="C481" i="1"/>
  <c r="D479" i="1"/>
  <c r="J481" i="1"/>
  <c r="C479" i="1"/>
  <c r="M440" i="1"/>
  <c r="H494" i="1"/>
  <c r="L440" i="1"/>
  <c r="K440" i="1"/>
  <c r="C440" i="1"/>
  <c r="I470" i="1"/>
  <c r="H470" i="1"/>
  <c r="D470" i="1"/>
  <c r="J474" i="1"/>
  <c r="D474" i="1"/>
  <c r="H440" i="1"/>
  <c r="C474" i="1"/>
  <c r="D440" i="1"/>
  <c r="J494" i="1"/>
  <c r="J440" i="1"/>
  <c r="C470" i="1"/>
  <c r="G494" i="1"/>
  <c r="I440" i="1"/>
  <c r="J472" i="1"/>
  <c r="C494" i="1"/>
  <c r="B496" i="1"/>
  <c r="G442" i="1"/>
  <c r="F442" i="1"/>
  <c r="J496" i="1"/>
  <c r="O442" i="1"/>
  <c r="E442" i="1"/>
  <c r="I496" i="1"/>
  <c r="N442" i="1"/>
  <c r="L446" i="1"/>
  <c r="H496" i="1"/>
  <c r="B442" i="1"/>
  <c r="M442" i="1"/>
  <c r="D446" i="1"/>
  <c r="G496" i="1"/>
  <c r="B472" i="1"/>
  <c r="J442" i="1"/>
  <c r="D468" i="1"/>
  <c r="I472" i="1"/>
  <c r="D496" i="1"/>
  <c r="B474" i="1"/>
  <c r="I442" i="1"/>
  <c r="C468" i="1"/>
  <c r="D472" i="1"/>
  <c r="C496" i="1"/>
  <c r="B494" i="1"/>
  <c r="E440" i="1"/>
  <c r="H442" i="1"/>
  <c r="J470" i="1"/>
  <c r="C472" i="1"/>
  <c r="D494" i="1"/>
  <c r="D500" i="1"/>
  <c r="O444" i="1"/>
  <c r="G444" i="1"/>
  <c r="D498" i="1"/>
  <c r="N444" i="1"/>
  <c r="F444" i="1"/>
  <c r="K446" i="1"/>
  <c r="C446" i="1"/>
  <c r="C498" i="1"/>
  <c r="C500" i="1"/>
  <c r="M444" i="1"/>
  <c r="E444" i="1"/>
  <c r="J446" i="1"/>
  <c r="J468" i="1"/>
  <c r="J498" i="1"/>
  <c r="J500" i="1"/>
  <c r="L444" i="1"/>
  <c r="D444" i="1"/>
  <c r="I446" i="1"/>
  <c r="I468" i="1"/>
  <c r="I474" i="1"/>
  <c r="I498" i="1"/>
  <c r="I500" i="1"/>
  <c r="B444" i="1"/>
  <c r="B498" i="1"/>
  <c r="K444" i="1"/>
  <c r="C444" i="1"/>
  <c r="H446" i="1"/>
  <c r="H468" i="1"/>
  <c r="H472" i="1"/>
  <c r="H474" i="1"/>
  <c r="H498" i="1"/>
  <c r="H500" i="1"/>
  <c r="B446" i="1"/>
  <c r="B500" i="1"/>
  <c r="J444" i="1"/>
  <c r="O446" i="1"/>
  <c r="G446" i="1"/>
  <c r="G468" i="1"/>
  <c r="G470" i="1"/>
  <c r="G472" i="1"/>
  <c r="G474" i="1"/>
  <c r="G498" i="1"/>
  <c r="G500" i="1"/>
  <c r="B468" i="1"/>
  <c r="O440" i="1"/>
  <c r="G440" i="1"/>
  <c r="L442" i="1"/>
  <c r="D442" i="1"/>
  <c r="I444" i="1"/>
  <c r="N446" i="1"/>
  <c r="F446" i="1"/>
  <c r="F468" i="1"/>
  <c r="F470" i="1"/>
  <c r="F472" i="1"/>
  <c r="F474" i="1"/>
  <c r="F494" i="1"/>
  <c r="F496" i="1"/>
  <c r="F498" i="1"/>
  <c r="F500" i="1"/>
  <c r="B470" i="1"/>
  <c r="N440" i="1"/>
  <c r="K442" i="1"/>
  <c r="M446" i="1"/>
  <c r="Q430" i="1" l="1"/>
  <c r="H430" i="1"/>
  <c r="Q428" i="1"/>
  <c r="H428" i="1"/>
  <c r="Q422" i="1"/>
  <c r="Q420" i="1"/>
  <c r="H422" i="1"/>
  <c r="B423" i="1" s="1"/>
  <c r="H420" i="1"/>
  <c r="B421" i="1" s="1"/>
  <c r="P331" i="1" l="1"/>
  <c r="O331" i="1"/>
  <c r="N331" i="1"/>
  <c r="M331" i="1"/>
  <c r="L331" i="1"/>
  <c r="K331" i="1"/>
  <c r="K423" i="1"/>
  <c r="P333" i="1"/>
  <c r="O333" i="1"/>
  <c r="N333" i="1"/>
  <c r="M333" i="1"/>
  <c r="L333" i="1"/>
  <c r="K333" i="1"/>
  <c r="P339" i="1"/>
  <c r="O339" i="1"/>
  <c r="N339" i="1"/>
  <c r="M339" i="1"/>
  <c r="L339" i="1"/>
  <c r="K339" i="1"/>
  <c r="K341" i="1"/>
  <c r="P341" i="1"/>
  <c r="O341" i="1"/>
  <c r="N341" i="1"/>
  <c r="M341" i="1"/>
  <c r="L341" i="1"/>
  <c r="L431" i="1"/>
  <c r="M431" i="1"/>
  <c r="N431" i="1"/>
  <c r="O431" i="1"/>
  <c r="P431" i="1"/>
  <c r="K431" i="1"/>
  <c r="C429" i="1"/>
  <c r="D429" i="1"/>
  <c r="E429" i="1"/>
  <c r="F429" i="1"/>
  <c r="G429" i="1"/>
  <c r="B429" i="1"/>
  <c r="L429" i="1"/>
  <c r="M429" i="1"/>
  <c r="N429" i="1"/>
  <c r="O429" i="1"/>
  <c r="P429" i="1"/>
  <c r="K429" i="1"/>
  <c r="D431" i="1"/>
  <c r="E431" i="1"/>
  <c r="F431" i="1"/>
  <c r="G431" i="1"/>
  <c r="B431" i="1"/>
  <c r="C431" i="1"/>
  <c r="M423" i="1"/>
  <c r="K421" i="1"/>
  <c r="O423" i="1"/>
  <c r="N423" i="1"/>
  <c r="D421" i="1"/>
  <c r="C421" i="1"/>
  <c r="P421" i="1"/>
  <c r="O421" i="1"/>
  <c r="L423" i="1"/>
  <c r="N421" i="1"/>
  <c r="D423" i="1"/>
  <c r="G423" i="1"/>
  <c r="F423" i="1"/>
  <c r="G421" i="1"/>
  <c r="E423" i="1"/>
  <c r="M421" i="1"/>
  <c r="F421" i="1"/>
  <c r="L421" i="1"/>
  <c r="E421" i="1"/>
  <c r="C423" i="1"/>
  <c r="P423" i="1"/>
  <c r="D42" i="2" l="1"/>
  <c r="E22" i="2" s="1"/>
  <c r="B42" i="2"/>
  <c r="C22" i="2" s="1"/>
  <c r="J42" i="2"/>
  <c r="K28" i="2" s="1"/>
  <c r="H42" i="2"/>
  <c r="I26" i="2" s="1"/>
  <c r="F42" i="2"/>
  <c r="G24" i="2" s="1"/>
  <c r="J69" i="2"/>
  <c r="K67" i="2" s="1"/>
  <c r="H69" i="2"/>
  <c r="I64" i="2" s="1"/>
  <c r="F69" i="2"/>
  <c r="G66" i="2" s="1"/>
  <c r="D69" i="2"/>
  <c r="E64" i="2" s="1"/>
  <c r="B69" i="2"/>
  <c r="C67" i="2" s="1"/>
  <c r="L68" i="2"/>
  <c r="L67" i="2"/>
  <c r="L66" i="2"/>
  <c r="L65" i="2"/>
  <c r="L64" i="2"/>
  <c r="L63" i="2"/>
  <c r="J59" i="2"/>
  <c r="K46" i="2" s="1"/>
  <c r="H59" i="2"/>
  <c r="I58" i="2" s="1"/>
  <c r="F59" i="2"/>
  <c r="G51" i="2" s="1"/>
  <c r="D59" i="2"/>
  <c r="E59" i="2" s="1"/>
  <c r="B59" i="2"/>
  <c r="C58" i="2" s="1"/>
  <c r="L58" i="2"/>
  <c r="L57" i="2"/>
  <c r="L56" i="2"/>
  <c r="L55" i="2"/>
  <c r="L54" i="2"/>
  <c r="L53" i="2"/>
  <c r="L52" i="2"/>
  <c r="L51" i="2"/>
  <c r="L50" i="2"/>
  <c r="L49" i="2"/>
  <c r="L48" i="2"/>
  <c r="L47" i="2"/>
  <c r="L46" i="2"/>
  <c r="L41" i="2"/>
  <c r="L40" i="2"/>
  <c r="L36" i="2"/>
  <c r="L33" i="2"/>
  <c r="L32" i="2"/>
  <c r="L29" i="2"/>
  <c r="L28" i="2"/>
  <c r="L27" i="2"/>
  <c r="L25" i="2"/>
  <c r="L24" i="2"/>
  <c r="L22" i="2"/>
  <c r="J18" i="2"/>
  <c r="K13" i="2" s="1"/>
  <c r="H18" i="2"/>
  <c r="I15" i="2" s="1"/>
  <c r="F18" i="2"/>
  <c r="G16" i="2" s="1"/>
  <c r="D18" i="2"/>
  <c r="B18" i="2"/>
  <c r="L17" i="2"/>
  <c r="L16" i="2"/>
  <c r="L15" i="2"/>
  <c r="L14" i="2"/>
  <c r="L13" i="2"/>
  <c r="L53" i="1"/>
  <c r="D54" i="1" s="1"/>
  <c r="L51" i="1"/>
  <c r="E52" i="1" s="1"/>
  <c r="L49" i="1"/>
  <c r="F50" i="1" s="1"/>
  <c r="E27" i="2" l="1"/>
  <c r="I23" i="2"/>
  <c r="G39" i="2"/>
  <c r="I24" i="2"/>
  <c r="K35" i="2"/>
  <c r="C36" i="2"/>
  <c r="E26" i="2"/>
  <c r="C29" i="2"/>
  <c r="C28" i="2"/>
  <c r="E36" i="2"/>
  <c r="G31" i="2"/>
  <c r="K34" i="2"/>
  <c r="C27" i="2"/>
  <c r="E35" i="2"/>
  <c r="G23" i="2"/>
  <c r="K33" i="2"/>
  <c r="C37" i="2"/>
  <c r="C26" i="2"/>
  <c r="E34" i="2"/>
  <c r="I33" i="2"/>
  <c r="K27" i="2"/>
  <c r="E37" i="2"/>
  <c r="C39" i="2"/>
  <c r="E29" i="2"/>
  <c r="I32" i="2"/>
  <c r="K26" i="2"/>
  <c r="C38" i="2"/>
  <c r="E28" i="2"/>
  <c r="I25" i="2"/>
  <c r="K25" i="2"/>
  <c r="G37" i="2"/>
  <c r="I39" i="2"/>
  <c r="G36" i="2"/>
  <c r="G28" i="2"/>
  <c r="I38" i="2"/>
  <c r="I30" i="2"/>
  <c r="I22" i="2"/>
  <c r="K32" i="2"/>
  <c r="K24" i="2"/>
  <c r="G22" i="2"/>
  <c r="C25" i="2"/>
  <c r="C35" i="2"/>
  <c r="E33" i="2"/>
  <c r="E25" i="2"/>
  <c r="G35" i="2"/>
  <c r="G27" i="2"/>
  <c r="I37" i="2"/>
  <c r="I29" i="2"/>
  <c r="K39" i="2"/>
  <c r="K31" i="2"/>
  <c r="K23" i="2"/>
  <c r="G30" i="2"/>
  <c r="C24" i="2"/>
  <c r="C34" i="2"/>
  <c r="E32" i="2"/>
  <c r="E24" i="2"/>
  <c r="G34" i="2"/>
  <c r="G26" i="2"/>
  <c r="I36" i="2"/>
  <c r="I28" i="2"/>
  <c r="K38" i="2"/>
  <c r="K30" i="2"/>
  <c r="K22" i="2"/>
  <c r="G38" i="2"/>
  <c r="C31" i="2"/>
  <c r="C23" i="2"/>
  <c r="E39" i="2"/>
  <c r="E31" i="2"/>
  <c r="E23" i="2"/>
  <c r="G33" i="2"/>
  <c r="G25" i="2"/>
  <c r="I35" i="2"/>
  <c r="I27" i="2"/>
  <c r="K37" i="2"/>
  <c r="K29" i="2"/>
  <c r="G29" i="2"/>
  <c r="I31" i="2"/>
  <c r="L42" i="2"/>
  <c r="C30" i="2"/>
  <c r="E38" i="2"/>
  <c r="E30" i="2"/>
  <c r="G32" i="2"/>
  <c r="I34" i="2"/>
  <c r="K36" i="2"/>
  <c r="I14" i="2"/>
  <c r="G63" i="2"/>
  <c r="G55" i="2"/>
  <c r="G52" i="2"/>
  <c r="E48" i="2"/>
  <c r="C50" i="2"/>
  <c r="E63" i="2"/>
  <c r="E65" i="2"/>
  <c r="E68" i="2"/>
  <c r="E69" i="2"/>
  <c r="E66" i="2"/>
  <c r="C52" i="2"/>
  <c r="C63" i="2"/>
  <c r="E67" i="2"/>
  <c r="I53" i="2"/>
  <c r="I50" i="2"/>
  <c r="I68" i="2"/>
  <c r="K68" i="2"/>
  <c r="E41" i="2"/>
  <c r="K18" i="2"/>
  <c r="G41" i="2"/>
  <c r="C54" i="2"/>
  <c r="C56" i="2"/>
  <c r="C47" i="2"/>
  <c r="G64" i="2"/>
  <c r="G67" i="2"/>
  <c r="C48" i="2"/>
  <c r="G65" i="2"/>
  <c r="G68" i="2"/>
  <c r="G69" i="2"/>
  <c r="G40" i="2"/>
  <c r="G42" i="2"/>
  <c r="K64" i="2"/>
  <c r="E15" i="2"/>
  <c r="E17" i="2"/>
  <c r="E14" i="2"/>
  <c r="G15" i="2"/>
  <c r="G18" i="2"/>
  <c r="K58" i="2"/>
  <c r="K53" i="2"/>
  <c r="K56" i="2"/>
  <c r="K55" i="2"/>
  <c r="K51" i="2"/>
  <c r="K49" i="2"/>
  <c r="K47" i="2"/>
  <c r="K57" i="2"/>
  <c r="K52" i="2"/>
  <c r="K48" i="2"/>
  <c r="K59" i="2"/>
  <c r="K54" i="2"/>
  <c r="K40" i="2"/>
  <c r="I16" i="2"/>
  <c r="L59" i="2"/>
  <c r="M57" i="2" s="1"/>
  <c r="I48" i="2"/>
  <c r="I52" i="2"/>
  <c r="E40" i="2"/>
  <c r="C51" i="2"/>
  <c r="C59" i="2"/>
  <c r="I18" i="2"/>
  <c r="C55" i="2"/>
  <c r="C57" i="2"/>
  <c r="I17" i="2"/>
  <c r="I40" i="2"/>
  <c r="I47" i="2"/>
  <c r="C49" i="2"/>
  <c r="I51" i="2"/>
  <c r="C53" i="2"/>
  <c r="I55" i="2"/>
  <c r="C64" i="2"/>
  <c r="C66" i="2"/>
  <c r="I13" i="2"/>
  <c r="K41" i="2"/>
  <c r="K42" i="2"/>
  <c r="I69" i="2"/>
  <c r="I65" i="2"/>
  <c r="I66" i="2"/>
  <c r="I63" i="2"/>
  <c r="C32" i="2"/>
  <c r="C40" i="2"/>
  <c r="C41" i="2"/>
  <c r="C33" i="2"/>
  <c r="K63" i="2"/>
  <c r="K66" i="2"/>
  <c r="K65" i="2"/>
  <c r="K69" i="2"/>
  <c r="C42" i="2"/>
  <c r="K16" i="2"/>
  <c r="K17" i="2"/>
  <c r="K14" i="2"/>
  <c r="K15" i="2"/>
  <c r="E52" i="2"/>
  <c r="E55" i="2"/>
  <c r="E47" i="2"/>
  <c r="E56" i="2"/>
  <c r="E49" i="2"/>
  <c r="E53" i="2"/>
  <c r="E57" i="2"/>
  <c r="E46" i="2"/>
  <c r="E50" i="2"/>
  <c r="I67" i="2"/>
  <c r="L18" i="2"/>
  <c r="M13" i="2" s="1"/>
  <c r="C15" i="2"/>
  <c r="C16" i="2"/>
  <c r="C13" i="2"/>
  <c r="C17" i="2"/>
  <c r="C18" i="2"/>
  <c r="C14" i="2"/>
  <c r="E54" i="2"/>
  <c r="E58" i="2"/>
  <c r="G53" i="2"/>
  <c r="G59" i="2"/>
  <c r="G56" i="2"/>
  <c r="G48" i="2"/>
  <c r="G49" i="2"/>
  <c r="G57" i="2"/>
  <c r="G46" i="2"/>
  <c r="G50" i="2"/>
  <c r="G54" i="2"/>
  <c r="G47" i="2"/>
  <c r="E51" i="2"/>
  <c r="G58" i="2"/>
  <c r="I54" i="2"/>
  <c r="I46" i="2"/>
  <c r="I57" i="2"/>
  <c r="I49" i="2"/>
  <c r="E13" i="2"/>
  <c r="E18" i="2"/>
  <c r="E16" i="2"/>
  <c r="E42" i="2"/>
  <c r="I59" i="2"/>
  <c r="L69" i="2"/>
  <c r="M65" i="2" s="1"/>
  <c r="C65" i="2"/>
  <c r="C69" i="2"/>
  <c r="G14" i="2"/>
  <c r="G17" i="2"/>
  <c r="C68" i="2"/>
  <c r="G13" i="2"/>
  <c r="I42" i="2"/>
  <c r="I41" i="2"/>
  <c r="I56" i="2"/>
  <c r="C46" i="2"/>
  <c r="K50" i="2"/>
  <c r="H50" i="1"/>
  <c r="I50" i="1"/>
  <c r="J50" i="1"/>
  <c r="J52" i="1"/>
  <c r="E54" i="1"/>
  <c r="H54" i="1"/>
  <c r="I54" i="1"/>
  <c r="F54" i="1"/>
  <c r="F52" i="1"/>
  <c r="G54" i="1"/>
  <c r="G52" i="1"/>
  <c r="H52" i="1"/>
  <c r="G50" i="1"/>
  <c r="I52" i="1"/>
  <c r="J54" i="1"/>
  <c r="K50" i="1"/>
  <c r="D50" i="1"/>
  <c r="K52" i="1"/>
  <c r="E50" i="1"/>
  <c r="D52" i="1"/>
  <c r="K54" i="1"/>
  <c r="M30" i="2" l="1"/>
  <c r="M38" i="2"/>
  <c r="M28" i="2"/>
  <c r="M29" i="2"/>
  <c r="M23" i="2"/>
  <c r="M31" i="2"/>
  <c r="M39" i="2"/>
  <c r="M35" i="2"/>
  <c r="M26" i="2"/>
  <c r="M34" i="2"/>
  <c r="M36" i="2"/>
  <c r="M37" i="2"/>
  <c r="M25" i="2"/>
  <c r="M22" i="2"/>
  <c r="M27" i="2"/>
  <c r="M24" i="2"/>
  <c r="M32" i="2"/>
  <c r="M33" i="2"/>
  <c r="M49" i="2"/>
  <c r="M46" i="2"/>
  <c r="M47" i="2"/>
  <c r="M54" i="2"/>
  <c r="M50" i="2"/>
  <c r="M48" i="2"/>
  <c r="M56" i="2"/>
  <c r="M58" i="2"/>
  <c r="M52" i="2"/>
  <c r="M51" i="2"/>
  <c r="M55" i="2"/>
  <c r="M16" i="2"/>
  <c r="M59" i="2"/>
  <c r="M53" i="2"/>
  <c r="M41" i="2"/>
  <c r="M18" i="2"/>
  <c r="M15" i="2"/>
  <c r="M14" i="2"/>
  <c r="M17" i="2"/>
  <c r="M66" i="2"/>
  <c r="M63" i="2"/>
  <c r="M69" i="2"/>
  <c r="M67" i="2"/>
  <c r="M64" i="2"/>
  <c r="M42" i="2"/>
  <c r="M40" i="2"/>
  <c r="M68" i="2"/>
</calcChain>
</file>

<file path=xl/sharedStrings.xml><?xml version="1.0" encoding="utf-8"?>
<sst xmlns="http://schemas.openxmlformats.org/spreadsheetml/2006/main" count="1295" uniqueCount="408">
  <si>
    <t>一人で暮らす</t>
    <rPh sb="3" eb="4">
      <t>ク</t>
    </rPh>
    <phoneticPr fontId="4"/>
  </si>
  <si>
    <t>友だちと
暮らす</t>
    <rPh sb="0" eb="1">
      <t>トモ</t>
    </rPh>
    <rPh sb="5" eb="6">
      <t>ク</t>
    </rPh>
    <phoneticPr fontId="4"/>
  </si>
  <si>
    <t>施設・病院
で暮らす</t>
    <rPh sb="0" eb="2">
      <t>シセツ</t>
    </rPh>
    <rPh sb="3" eb="5">
      <t>ビョウイン</t>
    </rPh>
    <rPh sb="7" eb="8">
      <t>ク</t>
    </rPh>
    <phoneticPr fontId="4"/>
  </si>
  <si>
    <t>その他</t>
    <rPh sb="2" eb="3">
      <t>タ</t>
    </rPh>
    <phoneticPr fontId="4"/>
  </si>
  <si>
    <t>総計</t>
    <rPh sb="0" eb="2">
      <t>ソウケイ</t>
    </rPh>
    <phoneticPr fontId="4"/>
  </si>
  <si>
    <t>高齢者</t>
    <phoneticPr fontId="3"/>
  </si>
  <si>
    <t>（65歳以上）</t>
    <rPh sb="3" eb="6">
      <t>サイイジョウ</t>
    </rPh>
    <phoneticPr fontId="4"/>
  </si>
  <si>
    <t>希望する暮らし</t>
    <rPh sb="0" eb="2">
      <t>キボウ</t>
    </rPh>
    <rPh sb="4" eb="5">
      <t>ク</t>
    </rPh>
    <phoneticPr fontId="4"/>
  </si>
  <si>
    <t>大人</t>
    <phoneticPr fontId="4"/>
  </si>
  <si>
    <t>（18歳以上65歳未満）</t>
    <rPh sb="3" eb="6">
      <t>サイイジョウ</t>
    </rPh>
    <rPh sb="8" eb="11">
      <t>サイミマン</t>
    </rPh>
    <phoneticPr fontId="4"/>
  </si>
  <si>
    <t>子ども</t>
    <rPh sb="0" eb="1">
      <t>コ</t>
    </rPh>
    <phoneticPr fontId="4"/>
  </si>
  <si>
    <t>（18歳未満）</t>
    <rPh sb="3" eb="6">
      <t>サイミマン</t>
    </rPh>
    <phoneticPr fontId="4"/>
  </si>
  <si>
    <t>※無回答を除く</t>
    <rPh sb="1" eb="4">
      <t>ムカイトウ</t>
    </rPh>
    <rPh sb="5" eb="6">
      <t>ノゾ</t>
    </rPh>
    <phoneticPr fontId="4"/>
  </si>
  <si>
    <t>配偶者等
と暮らす</t>
    <rPh sb="6" eb="7">
      <t>ク</t>
    </rPh>
    <phoneticPr fontId="4"/>
  </si>
  <si>
    <t>友だちと
暮らす</t>
    <phoneticPr fontId="4"/>
  </si>
  <si>
    <t>入所施設
で暮らす</t>
    <rPh sb="0" eb="2">
      <t>ニュウショ</t>
    </rPh>
    <rPh sb="6" eb="7">
      <t>ク</t>
    </rPh>
    <phoneticPr fontId="4"/>
  </si>
  <si>
    <t>病院で暮らす</t>
    <rPh sb="3" eb="4">
      <t>ク</t>
    </rPh>
    <phoneticPr fontId="4"/>
  </si>
  <si>
    <t>高齢者</t>
  </si>
  <si>
    <t>データ②：世代別×「問9　希望する暮らしに必要なこと」（回答は複数回答可）</t>
    <rPh sb="5" eb="8">
      <t>セダイベツ</t>
    </rPh>
    <phoneticPr fontId="4"/>
  </si>
  <si>
    <t>障がいに配慮された住宅</t>
    <rPh sb="0" eb="1">
      <t>ショウ</t>
    </rPh>
    <rPh sb="4" eb="6">
      <t>ハイリョ</t>
    </rPh>
    <rPh sb="9" eb="11">
      <t>ジュウタク</t>
    </rPh>
    <phoneticPr fontId="4"/>
  </si>
  <si>
    <t>入所施設</t>
    <rPh sb="0" eb="2">
      <t>ニュウショ</t>
    </rPh>
    <rPh sb="2" eb="4">
      <t>シセツ</t>
    </rPh>
    <phoneticPr fontId="4"/>
  </si>
  <si>
    <t>日常生活の介助や支援の充実(十分なサービス）</t>
    <rPh sb="0" eb="2">
      <t>ニチジョウ</t>
    </rPh>
    <rPh sb="2" eb="4">
      <t>セイカツ</t>
    </rPh>
    <rPh sb="5" eb="7">
      <t>カイジョ</t>
    </rPh>
    <rPh sb="8" eb="10">
      <t>シエン</t>
    </rPh>
    <rPh sb="11" eb="13">
      <t>ジュウジツ</t>
    </rPh>
    <rPh sb="14" eb="16">
      <t>ジュウブン</t>
    </rPh>
    <phoneticPr fontId="4"/>
  </si>
  <si>
    <t>日常生活の介助や支援の充実(お金に困らない）</t>
    <rPh sb="15" eb="16">
      <t>カネ</t>
    </rPh>
    <rPh sb="17" eb="18">
      <t>コマ</t>
    </rPh>
    <phoneticPr fontId="4"/>
  </si>
  <si>
    <t>お金の管理・法的手続きの支援</t>
    <rPh sb="1" eb="2">
      <t>カネ</t>
    </rPh>
    <rPh sb="3" eb="5">
      <t>カンリ</t>
    </rPh>
    <rPh sb="6" eb="8">
      <t>ホウテキ</t>
    </rPh>
    <rPh sb="8" eb="10">
      <t>テツヅ</t>
    </rPh>
    <rPh sb="12" eb="14">
      <t>シエン</t>
    </rPh>
    <phoneticPr fontId="4"/>
  </si>
  <si>
    <t>困りごとの
相談</t>
    <rPh sb="0" eb="1">
      <t>コマ</t>
    </rPh>
    <rPh sb="6" eb="8">
      <t>ソウダン</t>
    </rPh>
    <phoneticPr fontId="4"/>
  </si>
  <si>
    <t>同じ障がいや病気の人との交流と相談</t>
    <rPh sb="0" eb="1">
      <t>オナ</t>
    </rPh>
    <rPh sb="2" eb="3">
      <t>ショウ</t>
    </rPh>
    <rPh sb="6" eb="8">
      <t>ビョウキ</t>
    </rPh>
    <rPh sb="9" eb="10">
      <t>ヒト</t>
    </rPh>
    <phoneticPr fontId="4"/>
  </si>
  <si>
    <t>周囲の理解や配慮</t>
    <rPh sb="0" eb="2">
      <t>シュウイ</t>
    </rPh>
    <phoneticPr fontId="4"/>
  </si>
  <si>
    <t>働く</t>
    <rPh sb="0" eb="1">
      <t>ハタラ</t>
    </rPh>
    <phoneticPr fontId="4"/>
  </si>
  <si>
    <t>学校等に通う</t>
    <rPh sb="0" eb="2">
      <t>ガッコウ</t>
    </rPh>
    <rPh sb="2" eb="3">
      <t>トウ</t>
    </rPh>
    <rPh sb="4" eb="5">
      <t>カヨ</t>
    </rPh>
    <phoneticPr fontId="4"/>
  </si>
  <si>
    <t>通所施設に
通う</t>
    <rPh sb="0" eb="1">
      <t>ツウ</t>
    </rPh>
    <rPh sb="1" eb="2">
      <t>ショ</t>
    </rPh>
    <rPh sb="2" eb="4">
      <t>シセツ</t>
    </rPh>
    <rPh sb="6" eb="7">
      <t>カヨ</t>
    </rPh>
    <phoneticPr fontId="4"/>
  </si>
  <si>
    <t>病院で過ごす</t>
    <rPh sb="0" eb="2">
      <t>ビョウイン</t>
    </rPh>
    <rPh sb="3" eb="4">
      <t>ス</t>
    </rPh>
    <phoneticPr fontId="4"/>
  </si>
  <si>
    <t>買い物・趣味・社会活動</t>
    <rPh sb="0" eb="1">
      <t>カ</t>
    </rPh>
    <rPh sb="2" eb="3">
      <t>モノ</t>
    </rPh>
    <rPh sb="4" eb="6">
      <t>シュミ</t>
    </rPh>
    <rPh sb="7" eb="9">
      <t>シャカイ</t>
    </rPh>
    <rPh sb="9" eb="11">
      <t>カツドウ</t>
    </rPh>
    <phoneticPr fontId="4"/>
  </si>
  <si>
    <t>生活している場所で過ごす</t>
    <rPh sb="0" eb="2">
      <t>セイカツ</t>
    </rPh>
    <rPh sb="6" eb="8">
      <t>バショ</t>
    </rPh>
    <rPh sb="9" eb="10">
      <t>ス</t>
    </rPh>
    <phoneticPr fontId="4"/>
  </si>
  <si>
    <t>平日</t>
    <rPh sb="0" eb="2">
      <t>ヘイジツ</t>
    </rPh>
    <phoneticPr fontId="4"/>
  </si>
  <si>
    <t>休日</t>
    <rPh sb="0" eb="2">
      <t>キュウジツ</t>
    </rPh>
    <phoneticPr fontId="4"/>
  </si>
  <si>
    <t>大人</t>
  </si>
  <si>
    <t>子ども</t>
  </si>
  <si>
    <t>仕事をする</t>
    <rPh sb="0" eb="2">
      <t>シゴト</t>
    </rPh>
    <phoneticPr fontId="4"/>
  </si>
  <si>
    <t>学校に通う</t>
    <rPh sb="0" eb="2">
      <t>ガッコウ</t>
    </rPh>
    <rPh sb="3" eb="4">
      <t>カヨ</t>
    </rPh>
    <phoneticPr fontId="4"/>
  </si>
  <si>
    <t>外出はほとんどしない</t>
    <rPh sb="0" eb="2">
      <t>ガイシュツ</t>
    </rPh>
    <phoneticPr fontId="4"/>
  </si>
  <si>
    <t>希望</t>
    <rPh sb="0" eb="2">
      <t>キボウ</t>
    </rPh>
    <phoneticPr fontId="4"/>
  </si>
  <si>
    <t>データ①：世代別×「問8　日常生活の中の困りごと」（回答は複数回答可）</t>
    <rPh sb="5" eb="8">
      <t>セダイベツ</t>
    </rPh>
    <rPh sb="10" eb="11">
      <t>トイ</t>
    </rPh>
    <rPh sb="13" eb="15">
      <t>ニチジョウ</t>
    </rPh>
    <rPh sb="15" eb="17">
      <t>セイカツ</t>
    </rPh>
    <rPh sb="18" eb="19">
      <t>ナカ</t>
    </rPh>
    <rPh sb="20" eb="21">
      <t>コマ</t>
    </rPh>
    <rPh sb="26" eb="28">
      <t>カイトウ</t>
    </rPh>
    <rPh sb="29" eb="31">
      <t>フクスウ</t>
    </rPh>
    <rPh sb="31" eb="33">
      <t>カイトウ</t>
    </rPh>
    <rPh sb="33" eb="34">
      <t>カ</t>
    </rPh>
    <phoneticPr fontId="4"/>
  </si>
  <si>
    <t>お金の
管理等</t>
    <rPh sb="1" eb="2">
      <t>カネ</t>
    </rPh>
    <rPh sb="4" eb="6">
      <t>カンリ</t>
    </rPh>
    <rPh sb="6" eb="7">
      <t>トウ</t>
    </rPh>
    <phoneticPr fontId="4"/>
  </si>
  <si>
    <t>障がいや病気の重度化</t>
    <rPh sb="0" eb="1">
      <t>ショウ</t>
    </rPh>
    <rPh sb="4" eb="6">
      <t>ビョウキ</t>
    </rPh>
    <rPh sb="7" eb="10">
      <t>ジュウドカ</t>
    </rPh>
    <phoneticPr fontId="4"/>
  </si>
  <si>
    <t>家族の
高齢化</t>
    <rPh sb="0" eb="2">
      <t>カゾク</t>
    </rPh>
    <rPh sb="4" eb="7">
      <t>コウレイカ</t>
    </rPh>
    <phoneticPr fontId="4"/>
  </si>
  <si>
    <t>家族との関係</t>
    <rPh sb="0" eb="2">
      <t>カゾク</t>
    </rPh>
    <rPh sb="4" eb="6">
      <t>カンケイ</t>
    </rPh>
    <phoneticPr fontId="4"/>
  </si>
  <si>
    <t>近隣住民との関係</t>
    <rPh sb="0" eb="2">
      <t>キンリン</t>
    </rPh>
    <rPh sb="2" eb="4">
      <t>ジュウミン</t>
    </rPh>
    <rPh sb="6" eb="8">
      <t>カンケイ</t>
    </rPh>
    <phoneticPr fontId="4"/>
  </si>
  <si>
    <t>相談できる
ところ</t>
    <rPh sb="0" eb="2">
      <t>ソウダン</t>
    </rPh>
    <phoneticPr fontId="4"/>
  </si>
  <si>
    <t>同じ障がいや病気の人との
交流</t>
    <rPh sb="0" eb="1">
      <t>オナ</t>
    </rPh>
    <rPh sb="2" eb="3">
      <t>ショウ</t>
    </rPh>
    <rPh sb="6" eb="8">
      <t>ビョウキ</t>
    </rPh>
    <rPh sb="9" eb="10">
      <t>ヒト</t>
    </rPh>
    <rPh sb="13" eb="15">
      <t>コウリュウ</t>
    </rPh>
    <phoneticPr fontId="4"/>
  </si>
  <si>
    <t>サービスの
不足</t>
    <rPh sb="6" eb="8">
      <t>フソク</t>
    </rPh>
    <phoneticPr fontId="4"/>
  </si>
  <si>
    <t>バリアフリー</t>
    <phoneticPr fontId="4"/>
  </si>
  <si>
    <t>移動の不便</t>
    <rPh sb="0" eb="2">
      <t>イドウ</t>
    </rPh>
    <rPh sb="3" eb="5">
      <t>フベン</t>
    </rPh>
    <phoneticPr fontId="4"/>
  </si>
  <si>
    <t>スマホ等による手続き</t>
    <rPh sb="3" eb="4">
      <t>トウ</t>
    </rPh>
    <rPh sb="7" eb="9">
      <t>テツヅ</t>
    </rPh>
    <phoneticPr fontId="4"/>
  </si>
  <si>
    <t>情報収集</t>
    <rPh sb="0" eb="2">
      <t>ジョウホウ</t>
    </rPh>
    <rPh sb="2" eb="4">
      <t>シュウシュウ</t>
    </rPh>
    <phoneticPr fontId="4"/>
  </si>
  <si>
    <t>データ②：世代別×「問10　外出時の困りごと」（回答は複数回答可）</t>
    <phoneticPr fontId="4"/>
  </si>
  <si>
    <t>通行車両が
危ない</t>
    <rPh sb="0" eb="2">
      <t>ツウコウ</t>
    </rPh>
    <rPh sb="2" eb="4">
      <t>シャリョウ</t>
    </rPh>
    <rPh sb="6" eb="7">
      <t>アブ</t>
    </rPh>
    <phoneticPr fontId="4"/>
  </si>
  <si>
    <t>公共交通が
利用しにくい</t>
    <rPh sb="0" eb="2">
      <t>コウキョウ</t>
    </rPh>
    <rPh sb="2" eb="4">
      <t>コウツウ</t>
    </rPh>
    <rPh sb="6" eb="8">
      <t>リヨウ</t>
    </rPh>
    <phoneticPr fontId="4"/>
  </si>
  <si>
    <t>移動支援が
使いにくい</t>
    <rPh sb="0" eb="2">
      <t>イドウ</t>
    </rPh>
    <rPh sb="2" eb="4">
      <t>シエン</t>
    </rPh>
    <rPh sb="6" eb="7">
      <t>ツカ</t>
    </rPh>
    <phoneticPr fontId="4"/>
  </si>
  <si>
    <t>困ることはない</t>
    <rPh sb="0" eb="1">
      <t>コマ</t>
    </rPh>
    <phoneticPr fontId="4"/>
  </si>
  <si>
    <t>ほとんど外出しない</t>
    <rPh sb="4" eb="6">
      <t>ガイシュツ</t>
    </rPh>
    <phoneticPr fontId="4"/>
  </si>
  <si>
    <t>データ③：世代別×「問27　余暇活動の困りごと」（回答は複数回答可）</t>
    <phoneticPr fontId="4"/>
  </si>
  <si>
    <t>金銭的な
余裕のなさ</t>
    <rPh sb="0" eb="3">
      <t>キンセンテキ</t>
    </rPh>
    <rPh sb="5" eb="7">
      <t>ヨユウ</t>
    </rPh>
    <phoneticPr fontId="4"/>
  </si>
  <si>
    <t>介助や支援
の不足</t>
    <rPh sb="0" eb="2">
      <t>カイジョ</t>
    </rPh>
    <rPh sb="3" eb="5">
      <t>シエン</t>
    </rPh>
    <rPh sb="7" eb="9">
      <t>フソク</t>
    </rPh>
    <phoneticPr fontId="4"/>
  </si>
  <si>
    <t>移動手段の
利用しにくさ</t>
    <rPh sb="0" eb="2">
      <t>イドウ</t>
    </rPh>
    <rPh sb="2" eb="4">
      <t>シュダン</t>
    </rPh>
    <rPh sb="6" eb="8">
      <t>リヨウ</t>
    </rPh>
    <phoneticPr fontId="4"/>
  </si>
  <si>
    <t>建物の設備
活動の環境</t>
    <rPh sb="0" eb="2">
      <t>タテモノ</t>
    </rPh>
    <rPh sb="3" eb="5">
      <t>セツビ</t>
    </rPh>
    <rPh sb="6" eb="8">
      <t>カツドウ</t>
    </rPh>
    <rPh sb="9" eb="11">
      <t>カンキョウ</t>
    </rPh>
    <phoneticPr fontId="4"/>
  </si>
  <si>
    <t>理解・配慮
手助けのなさ</t>
    <rPh sb="0" eb="2">
      <t>リカイ</t>
    </rPh>
    <rPh sb="3" eb="5">
      <t>ハイリョ</t>
    </rPh>
    <rPh sb="6" eb="7">
      <t>テ</t>
    </rPh>
    <rPh sb="7" eb="8">
      <t>ダス</t>
    </rPh>
    <phoneticPr fontId="4"/>
  </si>
  <si>
    <t>状態が
不安定</t>
    <rPh sb="0" eb="2">
      <t>ジョウタイ</t>
    </rPh>
    <rPh sb="4" eb="7">
      <t>フアンテイ</t>
    </rPh>
    <phoneticPr fontId="4"/>
  </si>
  <si>
    <t>情報がない</t>
    <rPh sb="0" eb="2">
      <t>ジョウホウ</t>
    </rPh>
    <phoneticPr fontId="4"/>
  </si>
  <si>
    <t>02■高齢の親と同居しているケースの状況とニーズについて</t>
    <rPh sb="3" eb="5">
      <t>コウレイ</t>
    </rPh>
    <rPh sb="6" eb="7">
      <t>オヤ</t>
    </rPh>
    <rPh sb="8" eb="10">
      <t>ドウキョ</t>
    </rPh>
    <rPh sb="18" eb="20">
      <t>ジョウキョウ</t>
    </rPh>
    <phoneticPr fontId="4"/>
  </si>
  <si>
    <t>データ①：障がい種別×「問8　日常生活の中の困りごと」（回答は複数回答可）</t>
    <rPh sb="5" eb="6">
      <t>ショウ</t>
    </rPh>
    <rPh sb="8" eb="10">
      <t>シュベツ</t>
    </rPh>
    <rPh sb="12" eb="13">
      <t>トイ</t>
    </rPh>
    <rPh sb="15" eb="17">
      <t>ニチジョウ</t>
    </rPh>
    <rPh sb="17" eb="19">
      <t>セイカツ</t>
    </rPh>
    <rPh sb="20" eb="21">
      <t>ナカ</t>
    </rPh>
    <rPh sb="22" eb="23">
      <t>コマ</t>
    </rPh>
    <rPh sb="28" eb="30">
      <t>カイトウ</t>
    </rPh>
    <rPh sb="31" eb="33">
      <t>フクスウ</t>
    </rPh>
    <rPh sb="33" eb="35">
      <t>カイトウ</t>
    </rPh>
    <rPh sb="35" eb="36">
      <t>カ</t>
    </rPh>
    <phoneticPr fontId="4"/>
  </si>
  <si>
    <t>お金の
管理等</t>
    <rPh sb="1" eb="2">
      <t>カネ</t>
    </rPh>
    <rPh sb="4" eb="6">
      <t>カンリ</t>
    </rPh>
    <rPh sb="6" eb="7">
      <t>トウ</t>
    </rPh>
    <phoneticPr fontId="16"/>
  </si>
  <si>
    <t>障がいや病気の重度化</t>
    <rPh sb="0" eb="1">
      <t>ショウ</t>
    </rPh>
    <rPh sb="4" eb="6">
      <t>ビョウキ</t>
    </rPh>
    <rPh sb="7" eb="10">
      <t>ジュウドカ</t>
    </rPh>
    <phoneticPr fontId="16"/>
  </si>
  <si>
    <t>家族の
高齢化</t>
    <rPh sb="0" eb="2">
      <t>カゾク</t>
    </rPh>
    <rPh sb="4" eb="7">
      <t>コウレイカ</t>
    </rPh>
    <phoneticPr fontId="16"/>
  </si>
  <si>
    <t>家族との関係</t>
    <rPh sb="0" eb="2">
      <t>カゾク</t>
    </rPh>
    <rPh sb="4" eb="6">
      <t>カンケイ</t>
    </rPh>
    <phoneticPr fontId="16"/>
  </si>
  <si>
    <t>近隣住民との関係</t>
    <rPh sb="0" eb="2">
      <t>キンリン</t>
    </rPh>
    <rPh sb="2" eb="4">
      <t>ジュウミン</t>
    </rPh>
    <rPh sb="6" eb="8">
      <t>カンケイ</t>
    </rPh>
    <phoneticPr fontId="16"/>
  </si>
  <si>
    <t>相談できる
ところ</t>
    <rPh sb="0" eb="2">
      <t>ソウダン</t>
    </rPh>
    <phoneticPr fontId="16"/>
  </si>
  <si>
    <t>同じ障がいや病気の人との
交流</t>
    <rPh sb="0" eb="1">
      <t>オナ</t>
    </rPh>
    <rPh sb="2" eb="3">
      <t>ショウ</t>
    </rPh>
    <rPh sb="6" eb="8">
      <t>ビョウキ</t>
    </rPh>
    <rPh sb="9" eb="10">
      <t>ヒト</t>
    </rPh>
    <rPh sb="13" eb="15">
      <t>コウリュウ</t>
    </rPh>
    <phoneticPr fontId="16"/>
  </si>
  <si>
    <t>サービスの
不足</t>
    <rPh sb="6" eb="8">
      <t>フソク</t>
    </rPh>
    <phoneticPr fontId="16"/>
  </si>
  <si>
    <t>バリアフリー</t>
  </si>
  <si>
    <t>移動が不便</t>
    <rPh sb="0" eb="2">
      <t>イドウ</t>
    </rPh>
    <rPh sb="3" eb="5">
      <t>フベン</t>
    </rPh>
    <phoneticPr fontId="16"/>
  </si>
  <si>
    <t>スマホ等による手続き</t>
    <rPh sb="3" eb="4">
      <t>トウ</t>
    </rPh>
    <rPh sb="7" eb="9">
      <t>テツヅ</t>
    </rPh>
    <phoneticPr fontId="16"/>
  </si>
  <si>
    <t>情報収集</t>
    <rPh sb="0" eb="2">
      <t>ジョウホウ</t>
    </rPh>
    <rPh sb="2" eb="4">
      <t>シュウシュウ</t>
    </rPh>
    <phoneticPr fontId="16"/>
  </si>
  <si>
    <t>その他</t>
    <rPh sb="2" eb="3">
      <t>タ</t>
    </rPh>
    <phoneticPr fontId="16"/>
  </si>
  <si>
    <t>総計</t>
    <rPh sb="0" eb="2">
      <t>ソウケイ</t>
    </rPh>
    <phoneticPr fontId="16"/>
  </si>
  <si>
    <t>身体</t>
  </si>
  <si>
    <t>知的</t>
  </si>
  <si>
    <t>精神</t>
  </si>
  <si>
    <t>難病</t>
  </si>
  <si>
    <t>発達</t>
  </si>
  <si>
    <t>総計</t>
  </si>
  <si>
    <t>データ②：障がい種別ごとの手帳の等級×「問8　日常生活の中の困りごと」（回答は複数回答可）</t>
    <rPh sb="5" eb="6">
      <t>ショウ</t>
    </rPh>
    <rPh sb="8" eb="10">
      <t>シュベツ</t>
    </rPh>
    <rPh sb="13" eb="15">
      <t>テチョウ</t>
    </rPh>
    <rPh sb="16" eb="18">
      <t>トウキュウ</t>
    </rPh>
    <phoneticPr fontId="4"/>
  </si>
  <si>
    <t>身体</t>
    <rPh sb="0" eb="2">
      <t>シンタイ</t>
    </rPh>
    <phoneticPr fontId="4"/>
  </si>
  <si>
    <t>１級</t>
    <phoneticPr fontId="4"/>
  </si>
  <si>
    <t>２級</t>
    <phoneticPr fontId="4"/>
  </si>
  <si>
    <t>３級</t>
    <phoneticPr fontId="4"/>
  </si>
  <si>
    <t>４級</t>
    <phoneticPr fontId="4"/>
  </si>
  <si>
    <t>５級</t>
    <phoneticPr fontId="4"/>
  </si>
  <si>
    <t>６級</t>
    <phoneticPr fontId="4"/>
  </si>
  <si>
    <t>知的</t>
    <rPh sb="0" eb="2">
      <t>チテキ</t>
    </rPh>
    <phoneticPr fontId="4"/>
  </si>
  <si>
    <t>A</t>
    <phoneticPr fontId="4"/>
  </si>
  <si>
    <t>B1</t>
    <phoneticPr fontId="4"/>
  </si>
  <si>
    <t>B2</t>
    <phoneticPr fontId="4"/>
  </si>
  <si>
    <t>※未回答を含む</t>
    <phoneticPr fontId="3"/>
  </si>
  <si>
    <t>精神</t>
    <rPh sb="0" eb="2">
      <t>セイシン</t>
    </rPh>
    <phoneticPr fontId="4"/>
  </si>
  <si>
    <t>データ①：障がい種別×「問10　外出時の困りごと」（回答は複数回答可）</t>
    <rPh sb="16" eb="18">
      <t>ガイシュツ</t>
    </rPh>
    <rPh sb="18" eb="19">
      <t>ジ</t>
    </rPh>
    <rPh sb="20" eb="21">
      <t>コマ</t>
    </rPh>
    <phoneticPr fontId="4"/>
  </si>
  <si>
    <t>知的</t>
    <phoneticPr fontId="3"/>
  </si>
  <si>
    <t>精神</t>
    <phoneticPr fontId="3"/>
  </si>
  <si>
    <t>難病</t>
    <phoneticPr fontId="3"/>
  </si>
  <si>
    <t>発達</t>
    <phoneticPr fontId="3"/>
  </si>
  <si>
    <t>データ②：障がい種別ごとの手帳の等級×「問10　外出時の困りごと」（回答は複数回答可）</t>
    <rPh sb="5" eb="6">
      <t>ショウ</t>
    </rPh>
    <rPh sb="8" eb="10">
      <t>シュベツ</t>
    </rPh>
    <rPh sb="13" eb="15">
      <t>テチョウ</t>
    </rPh>
    <rPh sb="16" eb="18">
      <t>トウキュウ</t>
    </rPh>
    <phoneticPr fontId="4"/>
  </si>
  <si>
    <t>データ③：障がい種別×「問27　余暇活動の困りごと」（回答は複数回答可）</t>
    <rPh sb="16" eb="18">
      <t>ヨカ</t>
    </rPh>
    <rPh sb="18" eb="20">
      <t>カツドウ</t>
    </rPh>
    <rPh sb="21" eb="22">
      <t>コマ</t>
    </rPh>
    <phoneticPr fontId="4"/>
  </si>
  <si>
    <t>身体</t>
    <phoneticPr fontId="3"/>
  </si>
  <si>
    <t>データ④：障がい種別ごとの手帳の等級×「問27　余暇活動の困りごと」（回答は複数回答可）</t>
    <rPh sb="5" eb="6">
      <t>ショウ</t>
    </rPh>
    <rPh sb="8" eb="10">
      <t>シュベツ</t>
    </rPh>
    <rPh sb="13" eb="15">
      <t>テチョウ</t>
    </rPh>
    <rPh sb="16" eb="18">
      <t>トウキュウ</t>
    </rPh>
    <phoneticPr fontId="4"/>
  </si>
  <si>
    <t>1級</t>
    <rPh sb="1" eb="2">
      <t>キュウ</t>
    </rPh>
    <phoneticPr fontId="4"/>
  </si>
  <si>
    <t>2級</t>
    <rPh sb="1" eb="2">
      <t>キュウ</t>
    </rPh>
    <phoneticPr fontId="4"/>
  </si>
  <si>
    <t>3級</t>
    <rPh sb="1" eb="2">
      <t>キュウ</t>
    </rPh>
    <phoneticPr fontId="4"/>
  </si>
  <si>
    <t>4級</t>
    <rPh sb="1" eb="2">
      <t>キュウ</t>
    </rPh>
    <phoneticPr fontId="4"/>
  </si>
  <si>
    <t>5級</t>
    <rPh sb="1" eb="2">
      <t>キュウ</t>
    </rPh>
    <phoneticPr fontId="4"/>
  </si>
  <si>
    <t>6級</t>
    <rPh sb="1" eb="2">
      <t>キュウ</t>
    </rPh>
    <phoneticPr fontId="4"/>
  </si>
  <si>
    <t>Ａ</t>
    <phoneticPr fontId="4"/>
  </si>
  <si>
    <t>Ｂ１</t>
    <phoneticPr fontId="4"/>
  </si>
  <si>
    <t>Ｂ２</t>
    <phoneticPr fontId="4"/>
  </si>
  <si>
    <t>データ①：「問5　現在の平日と休日の過ごし方」の回答状況</t>
    <rPh sb="6" eb="7">
      <t>トイ</t>
    </rPh>
    <rPh sb="9" eb="11">
      <t>ゲンザイ</t>
    </rPh>
    <rPh sb="12" eb="14">
      <t>ヘイジツ</t>
    </rPh>
    <rPh sb="15" eb="17">
      <t>キュウジツ</t>
    </rPh>
    <rPh sb="18" eb="19">
      <t>ス</t>
    </rPh>
    <rPh sb="21" eb="22">
      <t>カタ</t>
    </rPh>
    <rPh sb="24" eb="26">
      <t>カイトウ</t>
    </rPh>
    <rPh sb="26" eb="28">
      <t>ジョウキョウ</t>
    </rPh>
    <phoneticPr fontId="4"/>
  </si>
  <si>
    <t>データ②：「問6　希望する平日と休日の過ごし方」の回答状況</t>
    <rPh sb="6" eb="7">
      <t>トイ</t>
    </rPh>
    <rPh sb="9" eb="11">
      <t>キボウ</t>
    </rPh>
    <rPh sb="13" eb="15">
      <t>ヘイジツ</t>
    </rPh>
    <rPh sb="16" eb="18">
      <t>キュウジツ</t>
    </rPh>
    <rPh sb="19" eb="20">
      <t>ス</t>
    </rPh>
    <rPh sb="22" eb="23">
      <t>カタ</t>
    </rPh>
    <rPh sb="25" eb="27">
      <t>カイトウ</t>
    </rPh>
    <rPh sb="27" eb="29">
      <t>ジョウキョウ</t>
    </rPh>
    <phoneticPr fontId="4"/>
  </si>
  <si>
    <t>問8</t>
    <rPh sb="0" eb="1">
      <t>トイ</t>
    </rPh>
    <phoneticPr fontId="4"/>
  </si>
  <si>
    <t>移動が不便</t>
    <rPh sb="0" eb="2">
      <t>イドウ</t>
    </rPh>
    <rPh sb="3" eb="5">
      <t>フベン</t>
    </rPh>
    <phoneticPr fontId="4"/>
  </si>
  <si>
    <t>問10</t>
    <rPh sb="0" eb="1">
      <t>トイ</t>
    </rPh>
    <phoneticPr fontId="4"/>
  </si>
  <si>
    <t>家族</t>
    <rPh sb="0" eb="2">
      <t>カゾク</t>
    </rPh>
    <phoneticPr fontId="4"/>
  </si>
  <si>
    <t>友だち</t>
    <rPh sb="0" eb="1">
      <t>トモ</t>
    </rPh>
    <phoneticPr fontId="4"/>
  </si>
  <si>
    <t>ヘルパーや
施設等職員</t>
    <rPh sb="6" eb="8">
      <t>シセツ</t>
    </rPh>
    <rPh sb="8" eb="9">
      <t>トウ</t>
    </rPh>
    <rPh sb="9" eb="11">
      <t>ショクイン</t>
    </rPh>
    <phoneticPr fontId="4"/>
  </si>
  <si>
    <t>学校の先生・
職場の人</t>
    <rPh sb="0" eb="2">
      <t>ガッコウ</t>
    </rPh>
    <rPh sb="3" eb="5">
      <t>センセイ</t>
    </rPh>
    <rPh sb="7" eb="9">
      <t>ショクバ</t>
    </rPh>
    <rPh sb="10" eb="11">
      <t>ヒト</t>
    </rPh>
    <phoneticPr fontId="4"/>
  </si>
  <si>
    <t>相談機関</t>
    <rPh sb="0" eb="2">
      <t>ソウダン</t>
    </rPh>
    <rPh sb="2" eb="4">
      <t>キカン</t>
    </rPh>
    <phoneticPr fontId="4"/>
  </si>
  <si>
    <t>民生委員
児童委員</t>
    <rPh sb="0" eb="4">
      <t>ミンセイイイン</t>
    </rPh>
    <rPh sb="5" eb="9">
      <t>ジドウイイン</t>
    </rPh>
    <phoneticPr fontId="4"/>
  </si>
  <si>
    <t>かかりつけ
医師・看護師</t>
    <rPh sb="6" eb="8">
      <t>イシ</t>
    </rPh>
    <rPh sb="9" eb="12">
      <t>カンゴシ</t>
    </rPh>
    <phoneticPr fontId="4"/>
  </si>
  <si>
    <t>相談できる人がいない</t>
    <rPh sb="0" eb="2">
      <t>ソウダン</t>
    </rPh>
    <rPh sb="5" eb="6">
      <t>ヒト</t>
    </rPh>
    <phoneticPr fontId="3"/>
  </si>
  <si>
    <t>わからない</t>
    <phoneticPr fontId="4"/>
  </si>
  <si>
    <t>統計</t>
    <rPh sb="0" eb="2">
      <t>トウケイ</t>
    </rPh>
    <phoneticPr fontId="4"/>
  </si>
  <si>
    <t>※無回答及び「その他」を除く</t>
    <rPh sb="1" eb="4">
      <t>ムカイトウ</t>
    </rPh>
    <rPh sb="4" eb="5">
      <t>オヨ</t>
    </rPh>
    <rPh sb="9" eb="10">
      <t>タ</t>
    </rPh>
    <rPh sb="12" eb="13">
      <t>ノゾ</t>
    </rPh>
    <phoneticPr fontId="4"/>
  </si>
  <si>
    <t>データ①：障がい種別×「問４　希望する暮らし」</t>
    <rPh sb="15" eb="17">
      <t>キボウ</t>
    </rPh>
    <rPh sb="19" eb="20">
      <t>ク</t>
    </rPh>
    <phoneticPr fontId="4"/>
  </si>
  <si>
    <t>※無回答除く</t>
    <rPh sb="1" eb="4">
      <t>ムカイトウ</t>
    </rPh>
    <rPh sb="4" eb="5">
      <t>ノゾ</t>
    </rPh>
    <phoneticPr fontId="4"/>
  </si>
  <si>
    <t>特に
必要なものは
ない</t>
    <rPh sb="0" eb="1">
      <t>トク</t>
    </rPh>
    <rPh sb="3" eb="5">
      <t>ヒツヨウ</t>
    </rPh>
    <phoneticPr fontId="4"/>
  </si>
  <si>
    <t>一人で暮らす</t>
    <phoneticPr fontId="4"/>
  </si>
  <si>
    <t>データ①：障がい種別×「問8　日常生活の中の困りごと」（回答は複数回答可）</t>
    <phoneticPr fontId="4"/>
  </si>
  <si>
    <t>データ②：障がい種別×「問10　外出時の困りごと」（回答は複数回答可）</t>
    <rPh sb="16" eb="18">
      <t>ガイシュツ</t>
    </rPh>
    <rPh sb="18" eb="19">
      <t>ジ</t>
    </rPh>
    <rPh sb="20" eb="21">
      <t>コマ</t>
    </rPh>
    <phoneticPr fontId="4"/>
  </si>
  <si>
    <t>データ①：障がい種別×「問４　希望する暮らし」</t>
    <phoneticPr fontId="4"/>
  </si>
  <si>
    <t>データ②：障がい種別×「問9　希望する暮らしに必要なこと」（回答は複数回答可）</t>
    <phoneticPr fontId="4"/>
  </si>
  <si>
    <t>希望する
暮らしの
体験の場</t>
    <rPh sb="0" eb="2">
      <t>キボウ</t>
    </rPh>
    <rPh sb="5" eb="6">
      <t>ク</t>
    </rPh>
    <rPh sb="10" eb="12">
      <t>タイケン</t>
    </rPh>
    <rPh sb="13" eb="14">
      <t>バ</t>
    </rPh>
    <phoneticPr fontId="4"/>
  </si>
  <si>
    <t>データ①：「問２　年齢（65歳以上・未満）で整理」×「問23　通院回数」</t>
    <rPh sb="6" eb="7">
      <t>トイ</t>
    </rPh>
    <rPh sb="9" eb="11">
      <t>ネンレイ</t>
    </rPh>
    <rPh sb="14" eb="17">
      <t>サイイジョウ</t>
    </rPh>
    <rPh sb="18" eb="20">
      <t>ミマン</t>
    </rPh>
    <rPh sb="22" eb="24">
      <t>セイリ</t>
    </rPh>
    <phoneticPr fontId="4"/>
  </si>
  <si>
    <t>ほとんど毎日
通院している</t>
    <rPh sb="4" eb="6">
      <t>マイニチ</t>
    </rPh>
    <rPh sb="7" eb="9">
      <t>ツウイン</t>
    </rPh>
    <phoneticPr fontId="4"/>
  </si>
  <si>
    <t>週に2回から
3回程度</t>
    <rPh sb="0" eb="1">
      <t>シュウ</t>
    </rPh>
    <rPh sb="3" eb="4">
      <t>カイ</t>
    </rPh>
    <rPh sb="8" eb="9">
      <t>カイ</t>
    </rPh>
    <rPh sb="9" eb="11">
      <t>テイド</t>
    </rPh>
    <phoneticPr fontId="4"/>
  </si>
  <si>
    <t>週に1回程度</t>
    <rPh sb="0" eb="1">
      <t>シュウ</t>
    </rPh>
    <rPh sb="3" eb="4">
      <t>カイ</t>
    </rPh>
    <rPh sb="4" eb="6">
      <t>テイド</t>
    </rPh>
    <phoneticPr fontId="4"/>
  </si>
  <si>
    <t>月に2回から
3回程度</t>
    <rPh sb="0" eb="1">
      <t>ツキ</t>
    </rPh>
    <rPh sb="3" eb="4">
      <t>カイ</t>
    </rPh>
    <rPh sb="8" eb="9">
      <t>カイ</t>
    </rPh>
    <rPh sb="9" eb="11">
      <t>テイド</t>
    </rPh>
    <phoneticPr fontId="4"/>
  </si>
  <si>
    <t>月に1回程度</t>
    <rPh sb="0" eb="1">
      <t>ツキ</t>
    </rPh>
    <rPh sb="3" eb="4">
      <t>カイ</t>
    </rPh>
    <rPh sb="4" eb="6">
      <t>テイド</t>
    </rPh>
    <phoneticPr fontId="4"/>
  </si>
  <si>
    <t>入院している</t>
    <rPh sb="0" eb="2">
      <t>ニュウイン</t>
    </rPh>
    <phoneticPr fontId="4"/>
  </si>
  <si>
    <t>通院していない</t>
    <rPh sb="0" eb="2">
      <t>ツウイン</t>
    </rPh>
    <phoneticPr fontId="4"/>
  </si>
  <si>
    <t>65歳以上</t>
    <rPh sb="2" eb="5">
      <t>サイイジョウ</t>
    </rPh>
    <phoneticPr fontId="4"/>
  </si>
  <si>
    <t>65歳未満</t>
    <rPh sb="2" eb="5">
      <t>サイミマン</t>
    </rPh>
    <phoneticPr fontId="4"/>
  </si>
  <si>
    <t>データ②：「問２　年齢（65歳以上・未満）で整理」×障がい種別×「問23　通院回数」</t>
    <rPh sb="6" eb="7">
      <t>トイ</t>
    </rPh>
    <rPh sb="9" eb="11">
      <t>ネンレイ</t>
    </rPh>
    <rPh sb="14" eb="17">
      <t>サイイジョウ</t>
    </rPh>
    <rPh sb="18" eb="20">
      <t>ミマン</t>
    </rPh>
    <rPh sb="22" eb="24">
      <t>セイリ</t>
    </rPh>
    <rPh sb="26" eb="27">
      <t>ショウ</t>
    </rPh>
    <rPh sb="29" eb="31">
      <t>シュベツ</t>
    </rPh>
    <phoneticPr fontId="4"/>
  </si>
  <si>
    <t>65歳
以上</t>
    <phoneticPr fontId="4"/>
  </si>
  <si>
    <t>65歳
未満</t>
    <phoneticPr fontId="4"/>
  </si>
  <si>
    <t>高次脳機能障がい</t>
    <rPh sb="0" eb="2">
      <t>コウジ</t>
    </rPh>
    <rPh sb="2" eb="3">
      <t>ノウ</t>
    </rPh>
    <rPh sb="3" eb="5">
      <t>キノウ</t>
    </rPh>
    <rPh sb="5" eb="6">
      <t>ショウ</t>
    </rPh>
    <phoneticPr fontId="4"/>
  </si>
  <si>
    <t>難病</t>
    <rPh sb="0" eb="2">
      <t>ナンビョウ</t>
    </rPh>
    <phoneticPr fontId="4"/>
  </si>
  <si>
    <t>発達障がい</t>
    <rPh sb="0" eb="2">
      <t>ハッタツ</t>
    </rPh>
    <rPh sb="2" eb="3">
      <t>ショウ</t>
    </rPh>
    <phoneticPr fontId="4"/>
  </si>
  <si>
    <t>医療費が高い</t>
    <rPh sb="0" eb="3">
      <t>イリョウヒ</t>
    </rPh>
    <rPh sb="4" eb="5">
      <t>タカ</t>
    </rPh>
    <phoneticPr fontId="4"/>
  </si>
  <si>
    <t>※以下の各集計表で「避難所での生活」の「ハード面」とは建物の構造・設備・個室がない等、「ソフト面」とは周囲の理解、コミュニケーション、介護等を意味します。</t>
    <rPh sb="1" eb="3">
      <t>イカ</t>
    </rPh>
    <rPh sb="4" eb="5">
      <t>カク</t>
    </rPh>
    <rPh sb="5" eb="8">
      <t>シュウケイヒョウ</t>
    </rPh>
    <phoneticPr fontId="4"/>
  </si>
  <si>
    <t>データ①：障がい種別ごとの手帳の等級×「問28　災害時の困りごと」（回答は複数回答可）</t>
    <rPh sb="5" eb="6">
      <t>ショウ</t>
    </rPh>
    <rPh sb="8" eb="10">
      <t>シュベツ</t>
    </rPh>
    <rPh sb="13" eb="15">
      <t>テチョウ</t>
    </rPh>
    <rPh sb="16" eb="18">
      <t>トウキュウ</t>
    </rPh>
    <rPh sb="24" eb="26">
      <t>サイガイ</t>
    </rPh>
    <rPh sb="26" eb="27">
      <t>ジ</t>
    </rPh>
    <rPh sb="28" eb="29">
      <t>コマ</t>
    </rPh>
    <rPh sb="34" eb="36">
      <t>カイトウ</t>
    </rPh>
    <rPh sb="37" eb="39">
      <t>フクスウ</t>
    </rPh>
    <rPh sb="39" eb="41">
      <t>カイトウ</t>
    </rPh>
    <rPh sb="41" eb="42">
      <t>カ</t>
    </rPh>
    <phoneticPr fontId="4"/>
  </si>
  <si>
    <t>災害情報
の取得</t>
    <rPh sb="0" eb="2">
      <t>サイガイ</t>
    </rPh>
    <rPh sb="2" eb="4">
      <t>ジョウホウ</t>
    </rPh>
    <rPh sb="6" eb="8">
      <t>シュトク</t>
    </rPh>
    <phoneticPr fontId="4"/>
  </si>
  <si>
    <t>安全な場所
への移動</t>
    <rPh sb="0" eb="2">
      <t>アンゼン</t>
    </rPh>
    <rPh sb="3" eb="5">
      <t>バショ</t>
    </rPh>
    <rPh sb="8" eb="10">
      <t>イドウ</t>
    </rPh>
    <phoneticPr fontId="4"/>
  </si>
  <si>
    <t>データ②：「問38　発達障がいの診断」×「問28　災害時の困りごと」（回答は複数回答可）</t>
    <rPh sb="6" eb="7">
      <t>トイ</t>
    </rPh>
    <rPh sb="10" eb="12">
      <t>ハッタツ</t>
    </rPh>
    <rPh sb="12" eb="13">
      <t>ショウ</t>
    </rPh>
    <rPh sb="16" eb="18">
      <t>シンダン</t>
    </rPh>
    <phoneticPr fontId="4"/>
  </si>
  <si>
    <t>学校</t>
    <rPh sb="0" eb="2">
      <t>ガッコウ</t>
    </rPh>
    <phoneticPr fontId="4"/>
  </si>
  <si>
    <t>職場・仕事</t>
    <rPh sb="0" eb="2">
      <t>ショクバ</t>
    </rPh>
    <rPh sb="3" eb="5">
      <t>シゴト</t>
    </rPh>
    <phoneticPr fontId="4"/>
  </si>
  <si>
    <t>病院・福祉施設</t>
    <rPh sb="0" eb="2">
      <t>ビョウイン</t>
    </rPh>
    <rPh sb="3" eb="5">
      <t>フクシ</t>
    </rPh>
    <rPh sb="5" eb="7">
      <t>シセツ</t>
    </rPh>
    <phoneticPr fontId="4"/>
  </si>
  <si>
    <t>お店</t>
    <rPh sb="1" eb="2">
      <t>ミセ</t>
    </rPh>
    <phoneticPr fontId="4"/>
  </si>
  <si>
    <t>電車・バス</t>
    <rPh sb="0" eb="2">
      <t>デンシャ</t>
    </rPh>
    <phoneticPr fontId="4"/>
  </si>
  <si>
    <t>住居・住まい</t>
    <rPh sb="0" eb="2">
      <t>ジュウキョ</t>
    </rPh>
    <rPh sb="3" eb="4">
      <t>ス</t>
    </rPh>
    <phoneticPr fontId="4"/>
  </si>
  <si>
    <t>近所づきあい</t>
    <rPh sb="0" eb="2">
      <t>キンジョ</t>
    </rPh>
    <phoneticPr fontId="4"/>
  </si>
  <si>
    <t>役所</t>
    <rPh sb="0" eb="2">
      <t>ヤクショ</t>
    </rPh>
    <phoneticPr fontId="4"/>
  </si>
  <si>
    <t>無視される、仲間外れにされる</t>
    <rPh sb="0" eb="2">
      <t>ムシ</t>
    </rPh>
    <rPh sb="6" eb="8">
      <t>ナカマ</t>
    </rPh>
    <rPh sb="8" eb="9">
      <t>ハズ</t>
    </rPh>
    <phoneticPr fontId="4"/>
  </si>
  <si>
    <t>じろじろ見られたり指をさされる</t>
    <rPh sb="4" eb="5">
      <t>ミ</t>
    </rPh>
    <rPh sb="9" eb="10">
      <t>ユビ</t>
    </rPh>
    <phoneticPr fontId="4"/>
  </si>
  <si>
    <t>子ども扱いされる</t>
    <rPh sb="0" eb="1">
      <t>コ</t>
    </rPh>
    <rPh sb="3" eb="4">
      <t>アツカ</t>
    </rPh>
    <phoneticPr fontId="4"/>
  </si>
  <si>
    <t>助けてほしい時に助けてもらえない</t>
    <rPh sb="0" eb="1">
      <t>タス</t>
    </rPh>
    <rPh sb="6" eb="7">
      <t>トキ</t>
    </rPh>
    <rPh sb="8" eb="9">
      <t>タス</t>
    </rPh>
    <phoneticPr fontId="4"/>
  </si>
  <si>
    <t>入居・入店・乗車などを拒否される</t>
    <rPh sb="0" eb="2">
      <t>ニュウキョ</t>
    </rPh>
    <rPh sb="3" eb="5">
      <t>ニュウテン</t>
    </rPh>
    <rPh sb="6" eb="8">
      <t>ジョウシャ</t>
    </rPh>
    <rPh sb="11" eb="13">
      <t>キョヒ</t>
    </rPh>
    <phoneticPr fontId="4"/>
  </si>
  <si>
    <t>１．今の暮らしと希望の暮らしについて</t>
    <rPh sb="2" eb="3">
      <t>イマ</t>
    </rPh>
    <rPh sb="4" eb="5">
      <t>ク</t>
    </rPh>
    <rPh sb="8" eb="10">
      <t>キボウ</t>
    </rPh>
    <rPh sb="11" eb="12">
      <t>ク</t>
    </rPh>
    <phoneticPr fontId="4"/>
  </si>
  <si>
    <t>配偶者・
子ども
と暮らす</t>
    <rPh sb="5" eb="6">
      <t>コ</t>
    </rPh>
    <rPh sb="10" eb="11">
      <t>ク</t>
    </rPh>
    <phoneticPr fontId="4"/>
  </si>
  <si>
    <t>（参考）平成28年度調査結果</t>
    <rPh sb="1" eb="3">
      <t>サンコウ</t>
    </rPh>
    <rPh sb="4" eb="6">
      <t>ヘイセイ</t>
    </rPh>
    <rPh sb="8" eb="10">
      <t>ネンド</t>
    </rPh>
    <rPh sb="10" eb="12">
      <t>チョウサ</t>
    </rPh>
    <rPh sb="12" eb="14">
      <t>ケッカ</t>
    </rPh>
    <phoneticPr fontId="3"/>
  </si>
  <si>
    <t>グループ
ホーム</t>
    <phoneticPr fontId="4"/>
  </si>
  <si>
    <t>親・
きょうだい
と暮らす</t>
    <rPh sb="10" eb="11">
      <t>ク</t>
    </rPh>
    <phoneticPr fontId="4"/>
  </si>
  <si>
    <t>体験の場</t>
    <rPh sb="0" eb="2">
      <t>タイケン</t>
    </rPh>
    <rPh sb="3" eb="4">
      <t>バ</t>
    </rPh>
    <phoneticPr fontId="4"/>
  </si>
  <si>
    <t>お金の管理</t>
    <rPh sb="1" eb="2">
      <t>カネ</t>
    </rPh>
    <rPh sb="3" eb="5">
      <t>カンリ</t>
    </rPh>
    <phoneticPr fontId="4"/>
  </si>
  <si>
    <t>交流と相談</t>
    <rPh sb="0" eb="2">
      <t>コウリュウ</t>
    </rPh>
    <rPh sb="3" eb="5">
      <t>ソウダン</t>
    </rPh>
    <phoneticPr fontId="4"/>
  </si>
  <si>
    <t>理解や配慮</t>
    <rPh sb="0" eb="2">
      <t>リカイ</t>
    </rPh>
    <rPh sb="3" eb="5">
      <t>ハイリョ</t>
    </rPh>
    <phoneticPr fontId="4"/>
  </si>
  <si>
    <t>（参考）平成28年度調査結果</t>
    <phoneticPr fontId="3"/>
  </si>
  <si>
    <t>日常生活の
介助や支援
の充実</t>
    <rPh sb="0" eb="2">
      <t>ニチジョウ</t>
    </rPh>
    <rPh sb="2" eb="4">
      <t>セイカツ</t>
    </rPh>
    <rPh sb="6" eb="8">
      <t>カイジョ</t>
    </rPh>
    <rPh sb="9" eb="11">
      <t>シエン</t>
    </rPh>
    <rPh sb="13" eb="15">
      <t>ジュウジツ</t>
    </rPh>
    <phoneticPr fontId="4"/>
  </si>
  <si>
    <t>２．今と希望する平日と休日の過ごし方について</t>
    <rPh sb="2" eb="3">
      <t>イマ</t>
    </rPh>
    <rPh sb="4" eb="6">
      <t>キボウ</t>
    </rPh>
    <rPh sb="8" eb="10">
      <t>ヘイジツ</t>
    </rPh>
    <rPh sb="11" eb="13">
      <t>キュウジツ</t>
    </rPh>
    <rPh sb="14" eb="15">
      <t>ス</t>
    </rPh>
    <rPh sb="17" eb="18">
      <t>カタ</t>
    </rPh>
    <phoneticPr fontId="4"/>
  </si>
  <si>
    <t>３．様々な場面での困りごとについて</t>
    <rPh sb="2" eb="4">
      <t>サマザマ</t>
    </rPh>
    <rPh sb="5" eb="7">
      <t>バメン</t>
    </rPh>
    <rPh sb="9" eb="10">
      <t>コマ</t>
    </rPh>
    <phoneticPr fontId="4"/>
  </si>
  <si>
    <t>段差・
わかりにくい
信号や
点字ブロック</t>
    <rPh sb="0" eb="2">
      <t>ダンサ</t>
    </rPh>
    <rPh sb="11" eb="13">
      <t>シンゴウ</t>
    </rPh>
    <rPh sb="15" eb="17">
      <t>テンジ</t>
    </rPh>
    <phoneticPr fontId="4"/>
  </si>
  <si>
    <t>友だちが
いない</t>
    <rPh sb="0" eb="1">
      <t>トモ</t>
    </rPh>
    <phoneticPr fontId="4"/>
  </si>
  <si>
    <t>建物の設備
が不便</t>
    <rPh sb="0" eb="2">
      <t>タテモノ</t>
    </rPh>
    <rPh sb="3" eb="5">
      <t>セツビ</t>
    </rPh>
    <rPh sb="7" eb="9">
      <t>フベン</t>
    </rPh>
    <phoneticPr fontId="4"/>
  </si>
  <si>
    <t>手助けが
ない（お願いしにくい）</t>
    <rPh sb="0" eb="1">
      <t>テ</t>
    </rPh>
    <rPh sb="1" eb="2">
      <t>ダス</t>
    </rPh>
    <rPh sb="9" eb="10">
      <t>ネガ</t>
    </rPh>
    <phoneticPr fontId="4"/>
  </si>
  <si>
    <t>問１　調査票の記入者</t>
    <rPh sb="3" eb="6">
      <t>チョウサヒョウ</t>
    </rPh>
    <rPh sb="7" eb="9">
      <t>キニュウ</t>
    </rPh>
    <rPh sb="9" eb="10">
      <t>シャ</t>
    </rPh>
    <phoneticPr fontId="24"/>
  </si>
  <si>
    <t>身体</t>
    <rPh sb="0" eb="2">
      <t>シンタイ</t>
    </rPh>
    <phoneticPr fontId="24"/>
  </si>
  <si>
    <t>知的</t>
    <rPh sb="0" eb="2">
      <t>チテキ</t>
    </rPh>
    <phoneticPr fontId="24"/>
  </si>
  <si>
    <t>精神</t>
    <rPh sb="0" eb="2">
      <t>セイシン</t>
    </rPh>
    <phoneticPr fontId="24"/>
  </si>
  <si>
    <t>難病</t>
    <rPh sb="0" eb="2">
      <t>ナンビョウ</t>
    </rPh>
    <phoneticPr fontId="24"/>
  </si>
  <si>
    <t>発達</t>
    <rPh sb="0" eb="2">
      <t>ハッタツ</t>
    </rPh>
    <phoneticPr fontId="24"/>
  </si>
  <si>
    <t>人数</t>
    <rPh sb="0" eb="2">
      <t>ニンズウ</t>
    </rPh>
    <phoneticPr fontId="24"/>
  </si>
  <si>
    <t>ﾊﾟｰｾﾝﾄ</t>
    <phoneticPr fontId="24"/>
  </si>
  <si>
    <t>本人</t>
  </si>
  <si>
    <t>家族、介助者等（本人に聞いて代わりに記入）</t>
    <rPh sb="3" eb="6">
      <t>カイジョシャ</t>
    </rPh>
    <rPh sb="6" eb="7">
      <t>トウ</t>
    </rPh>
    <rPh sb="8" eb="10">
      <t>ホンニン</t>
    </rPh>
    <rPh sb="11" eb="12">
      <t>キ</t>
    </rPh>
    <rPh sb="14" eb="15">
      <t>カ</t>
    </rPh>
    <phoneticPr fontId="24"/>
  </si>
  <si>
    <t>家族、介助者等（家族等の考えで記入）</t>
    <rPh sb="3" eb="6">
      <t>カイジョシャ</t>
    </rPh>
    <rPh sb="6" eb="7">
      <t>トウ</t>
    </rPh>
    <rPh sb="8" eb="10">
      <t>カゾク</t>
    </rPh>
    <rPh sb="10" eb="11">
      <t>トウ</t>
    </rPh>
    <rPh sb="12" eb="13">
      <t>カンガ</t>
    </rPh>
    <rPh sb="15" eb="17">
      <t>キニュウ</t>
    </rPh>
    <phoneticPr fontId="24"/>
  </si>
  <si>
    <t>不正回答</t>
    <rPh sb="0" eb="2">
      <t>フセイ</t>
    </rPh>
    <rPh sb="2" eb="4">
      <t>カイトウ</t>
    </rPh>
    <phoneticPr fontId="24"/>
  </si>
  <si>
    <t>回答なし</t>
    <rPh sb="0" eb="2">
      <t>カイトウ</t>
    </rPh>
    <phoneticPr fontId="24"/>
  </si>
  <si>
    <t>問２-１　住んでいる市町村</t>
    <rPh sb="5" eb="6">
      <t>ス</t>
    </rPh>
    <rPh sb="10" eb="13">
      <t>シチョウソン</t>
    </rPh>
    <phoneticPr fontId="24"/>
  </si>
  <si>
    <t>不正回答</t>
  </si>
  <si>
    <t>回答なし</t>
    <phoneticPr fontId="24"/>
  </si>
  <si>
    <t>問２-２　年齢層</t>
    <rPh sb="5" eb="7">
      <t>ネンレイ</t>
    </rPh>
    <rPh sb="7" eb="8">
      <t>ソウ</t>
    </rPh>
    <phoneticPr fontId="24"/>
  </si>
  <si>
    <t>10歳未満</t>
  </si>
  <si>
    <t>10代</t>
  </si>
  <si>
    <t>20代</t>
  </si>
  <si>
    <t>30代</t>
  </si>
  <si>
    <t>40代</t>
  </si>
  <si>
    <t>50代</t>
  </si>
  <si>
    <t>60代</t>
  </si>
  <si>
    <t>70代</t>
  </si>
  <si>
    <t>80代</t>
  </si>
  <si>
    <t>90代</t>
  </si>
  <si>
    <t>100歳以上</t>
    <rPh sb="3" eb="4">
      <t>サイ</t>
    </rPh>
    <rPh sb="4" eb="6">
      <t>イジョウ</t>
    </rPh>
    <phoneticPr fontId="24"/>
  </si>
  <si>
    <t>不正回答</t>
    <rPh sb="0" eb="4">
      <t>フセイカイトウ</t>
    </rPh>
    <phoneticPr fontId="3"/>
  </si>
  <si>
    <t>問２-３　性別</t>
    <phoneticPr fontId="24"/>
  </si>
  <si>
    <t>男</t>
  </si>
  <si>
    <t>女</t>
  </si>
  <si>
    <t>その他</t>
    <rPh sb="2" eb="3">
      <t>タ</t>
    </rPh>
    <phoneticPr fontId="24"/>
  </si>
  <si>
    <t>答えたくない</t>
    <rPh sb="0" eb="1">
      <t>コタ</t>
    </rPh>
    <phoneticPr fontId="3"/>
  </si>
  <si>
    <t>豊能豊中（豊中市）</t>
    <rPh sb="0" eb="2">
      <t>トヨノ</t>
    </rPh>
    <rPh sb="2" eb="4">
      <t>トヨナカ</t>
    </rPh>
    <phoneticPr fontId="3"/>
  </si>
  <si>
    <t>豊能吹田（吹田市）</t>
    <rPh sb="0" eb="2">
      <t>トヨノ</t>
    </rPh>
    <rPh sb="2" eb="4">
      <t>スイタ</t>
    </rPh>
    <phoneticPr fontId="3"/>
  </si>
  <si>
    <t>三島（茨木市、摂津市、島本町）</t>
    <rPh sb="0" eb="2">
      <t>ミシマ</t>
    </rPh>
    <rPh sb="3" eb="6">
      <t>イバラキシ</t>
    </rPh>
    <rPh sb="7" eb="10">
      <t>セッツシ</t>
    </rPh>
    <rPh sb="11" eb="13">
      <t>シマモト</t>
    </rPh>
    <rPh sb="13" eb="14">
      <t>マチ</t>
    </rPh>
    <phoneticPr fontId="3"/>
  </si>
  <si>
    <t>三島高槻（高槻市）</t>
    <rPh sb="0" eb="2">
      <t>ミシマ</t>
    </rPh>
    <rPh sb="2" eb="4">
      <t>タカツキ</t>
    </rPh>
    <phoneticPr fontId="3"/>
  </si>
  <si>
    <t>北河内枚方（枚方市）</t>
    <rPh sb="0" eb="3">
      <t>キタカワチ</t>
    </rPh>
    <rPh sb="3" eb="5">
      <t>ヒラカタ</t>
    </rPh>
    <phoneticPr fontId="3"/>
  </si>
  <si>
    <t>北河内寝屋川（寝屋川市）</t>
    <rPh sb="0" eb="3">
      <t>キタカワチ</t>
    </rPh>
    <rPh sb="3" eb="6">
      <t>ネヤガワ</t>
    </rPh>
    <phoneticPr fontId="3"/>
  </si>
  <si>
    <t>北河内西（守口市、門真市）</t>
    <rPh sb="0" eb="3">
      <t>キタカワチ</t>
    </rPh>
    <rPh sb="3" eb="4">
      <t>ニシ</t>
    </rPh>
    <rPh sb="5" eb="8">
      <t>モリグチシ</t>
    </rPh>
    <rPh sb="9" eb="12">
      <t>カドマシ</t>
    </rPh>
    <phoneticPr fontId="3"/>
  </si>
  <si>
    <t>中河内八尾（八尾市）</t>
    <rPh sb="0" eb="3">
      <t>ナカカワチ</t>
    </rPh>
    <rPh sb="3" eb="5">
      <t>ヤオ</t>
    </rPh>
    <phoneticPr fontId="3"/>
  </si>
  <si>
    <t>中河内東大阪（東大阪市）</t>
    <rPh sb="0" eb="3">
      <t>ナカカワチ</t>
    </rPh>
    <rPh sb="3" eb="6">
      <t>ヒガシオオサカ</t>
    </rPh>
    <phoneticPr fontId="3"/>
  </si>
  <si>
    <t>大阪市（大阪市）</t>
    <rPh sb="4" eb="7">
      <t>オオサカシ</t>
    </rPh>
    <phoneticPr fontId="3"/>
  </si>
  <si>
    <t>堺市（堺市）</t>
    <rPh sb="3" eb="5">
      <t>サカイシ</t>
    </rPh>
    <phoneticPr fontId="3"/>
  </si>
  <si>
    <t>泉州中（岸和田市、貝塚市）</t>
    <rPh sb="0" eb="2">
      <t>センシュウ</t>
    </rPh>
    <rPh sb="2" eb="3">
      <t>ナカ</t>
    </rPh>
    <rPh sb="4" eb="8">
      <t>キシワダシ</t>
    </rPh>
    <rPh sb="9" eb="12">
      <t>カイヅカシ</t>
    </rPh>
    <phoneticPr fontId="3"/>
  </si>
  <si>
    <t>◆あなたのこと（基本的事項）〔問１・２〕</t>
    <rPh sb="8" eb="11">
      <t>キホンテキ</t>
    </rPh>
    <rPh sb="11" eb="13">
      <t>ジコウ</t>
    </rPh>
    <rPh sb="15" eb="16">
      <t>トイ</t>
    </rPh>
    <phoneticPr fontId="24"/>
  </si>
  <si>
    <t>総計</t>
    <rPh sb="0" eb="2">
      <t>ソウケイ</t>
    </rPh>
    <phoneticPr fontId="3"/>
  </si>
  <si>
    <r>
      <t>泉州北</t>
    </r>
    <r>
      <rPr>
        <sz val="8"/>
        <rFont val="游ゴシック"/>
        <family val="3"/>
        <charset val="128"/>
        <scheme val="minor"/>
      </rPr>
      <t>（泉大津市、和泉市、高石市、忠岡町）</t>
    </r>
    <rPh sb="0" eb="2">
      <t>センシュウ</t>
    </rPh>
    <rPh sb="2" eb="3">
      <t>キタ</t>
    </rPh>
    <rPh sb="4" eb="8">
      <t>イズミオオツシ</t>
    </rPh>
    <rPh sb="9" eb="12">
      <t>イズミシ</t>
    </rPh>
    <rPh sb="13" eb="16">
      <t>タカイシシ</t>
    </rPh>
    <rPh sb="17" eb="19">
      <t>タダオカ</t>
    </rPh>
    <rPh sb="19" eb="20">
      <t>マチ</t>
    </rPh>
    <phoneticPr fontId="3"/>
  </si>
  <si>
    <r>
      <t>泉州南</t>
    </r>
    <r>
      <rPr>
        <sz val="8"/>
        <rFont val="游ゴシック"/>
        <family val="3"/>
        <charset val="128"/>
        <scheme val="minor"/>
      </rPr>
      <t>（泉佐野市、泉南市、阪南市、熊取町、田尻町、岬町）</t>
    </r>
    <rPh sb="0" eb="2">
      <t>センシュウ</t>
    </rPh>
    <rPh sb="2" eb="3">
      <t>ミナミ</t>
    </rPh>
    <rPh sb="4" eb="8">
      <t>イズミサノシ</t>
    </rPh>
    <rPh sb="9" eb="12">
      <t>センナンシ</t>
    </rPh>
    <rPh sb="13" eb="16">
      <t>ハンナンシ</t>
    </rPh>
    <rPh sb="17" eb="20">
      <t>クマトリマチ</t>
    </rPh>
    <rPh sb="21" eb="23">
      <t>タジリ</t>
    </rPh>
    <rPh sb="23" eb="24">
      <t>マチ</t>
    </rPh>
    <rPh sb="25" eb="26">
      <t>ミサキ</t>
    </rPh>
    <rPh sb="26" eb="27">
      <t>マチ</t>
    </rPh>
    <phoneticPr fontId="3"/>
  </si>
  <si>
    <r>
      <t>北河内東</t>
    </r>
    <r>
      <rPr>
        <sz val="9"/>
        <rFont val="游ゴシック"/>
        <family val="3"/>
        <charset val="128"/>
        <scheme val="minor"/>
      </rPr>
      <t>（大東市、四條畷市、交野市）</t>
    </r>
    <rPh sb="0" eb="3">
      <t>キタカワチ</t>
    </rPh>
    <rPh sb="3" eb="4">
      <t>ヒガシ</t>
    </rPh>
    <rPh sb="5" eb="8">
      <t>ダイトウシ</t>
    </rPh>
    <rPh sb="9" eb="13">
      <t>シジョウナワテシ</t>
    </rPh>
    <rPh sb="14" eb="17">
      <t>カタノシ</t>
    </rPh>
    <phoneticPr fontId="3"/>
  </si>
  <si>
    <r>
      <t>豊能北</t>
    </r>
    <r>
      <rPr>
        <sz val="8"/>
        <rFont val="游ゴシック"/>
        <family val="3"/>
        <charset val="128"/>
        <scheme val="minor"/>
      </rPr>
      <t>（池田市、箕面市、豊能町、能勢町）</t>
    </r>
    <rPh sb="2" eb="3">
      <t>キタ</t>
    </rPh>
    <rPh sb="4" eb="7">
      <t>イケダシ</t>
    </rPh>
    <rPh sb="8" eb="11">
      <t>ミノオシ</t>
    </rPh>
    <rPh sb="12" eb="15">
      <t>トヨノチョウ</t>
    </rPh>
    <rPh sb="16" eb="18">
      <t>ノセ</t>
    </rPh>
    <rPh sb="18" eb="19">
      <t>マチ</t>
    </rPh>
    <phoneticPr fontId="3"/>
  </si>
  <si>
    <r>
      <t>南河内北</t>
    </r>
    <r>
      <rPr>
        <sz val="8"/>
        <rFont val="游ゴシック"/>
        <family val="3"/>
        <charset val="128"/>
        <scheme val="minor"/>
      </rPr>
      <t>（松原市、柏原市、羽曳野市、藤井寺市）</t>
    </r>
    <rPh sb="0" eb="3">
      <t>ミナミカワチ</t>
    </rPh>
    <rPh sb="3" eb="4">
      <t>キタ</t>
    </rPh>
    <rPh sb="5" eb="8">
      <t>マツバラシ</t>
    </rPh>
    <rPh sb="9" eb="11">
      <t>カシハラ</t>
    </rPh>
    <rPh sb="11" eb="12">
      <t>シ</t>
    </rPh>
    <rPh sb="13" eb="17">
      <t>ハビキノシ</t>
    </rPh>
    <rPh sb="18" eb="22">
      <t>フジイデラシ</t>
    </rPh>
    <phoneticPr fontId="3"/>
  </si>
  <si>
    <r>
      <rPr>
        <sz val="11"/>
        <rFont val="游ゴシック"/>
        <family val="3"/>
        <charset val="128"/>
        <scheme val="minor"/>
      </rPr>
      <t>南河内南</t>
    </r>
    <r>
      <rPr>
        <sz val="8"/>
        <rFont val="游ゴシック"/>
        <family val="3"/>
        <charset val="128"/>
        <scheme val="minor"/>
      </rPr>
      <t>（富田林市、河内長野市、大阪狭山市、太子町、河南町、千早赤阪村）</t>
    </r>
    <rPh sb="0" eb="3">
      <t>ミナミカワチ</t>
    </rPh>
    <rPh sb="3" eb="4">
      <t>ミナミ</t>
    </rPh>
    <rPh sb="5" eb="9">
      <t>トンダバヤシシ</t>
    </rPh>
    <rPh sb="10" eb="15">
      <t>カワチナガノシ</t>
    </rPh>
    <rPh sb="16" eb="21">
      <t>オオサカサヤマシ</t>
    </rPh>
    <rPh sb="22" eb="24">
      <t>タイシ</t>
    </rPh>
    <rPh sb="24" eb="25">
      <t>マチ</t>
    </rPh>
    <rPh sb="26" eb="28">
      <t>カナン</t>
    </rPh>
    <rPh sb="28" eb="29">
      <t>マチ</t>
    </rPh>
    <rPh sb="30" eb="32">
      <t>チハヤ</t>
    </rPh>
    <rPh sb="32" eb="34">
      <t>アカサカ</t>
    </rPh>
    <rPh sb="34" eb="35">
      <t>ムラ</t>
    </rPh>
    <phoneticPr fontId="3"/>
  </si>
  <si>
    <t>（R6.10時点）</t>
    <rPh sb="6" eb="8">
      <t>ジテン</t>
    </rPh>
    <phoneticPr fontId="3"/>
  </si>
  <si>
    <t>府の人口割合</t>
    <rPh sb="0" eb="1">
      <t>フ</t>
    </rPh>
    <rPh sb="2" eb="4">
      <t>ジンコウ</t>
    </rPh>
    <rPh sb="4" eb="6">
      <t>ワリアイ</t>
    </rPh>
    <phoneticPr fontId="3"/>
  </si>
  <si>
    <t>＜参考＞</t>
    <rPh sb="1" eb="3">
      <t>サンコウ</t>
    </rPh>
    <phoneticPr fontId="3"/>
  </si>
  <si>
    <t>１－１．障がいの状況に応じた日常生活の困りごとについて</t>
    <rPh sb="4" eb="5">
      <t>ショウ</t>
    </rPh>
    <rPh sb="8" eb="10">
      <t>ジョウキョウ</t>
    </rPh>
    <rPh sb="11" eb="12">
      <t>オウ</t>
    </rPh>
    <rPh sb="14" eb="16">
      <t>ニチジョウ</t>
    </rPh>
    <rPh sb="16" eb="18">
      <t>セイカツ</t>
    </rPh>
    <rPh sb="19" eb="20">
      <t>コマ</t>
    </rPh>
    <phoneticPr fontId="4"/>
  </si>
  <si>
    <t>１－２．障がいの状況に応じた外出時及び余暇活動の困りごとについて</t>
    <rPh sb="4" eb="5">
      <t>ショウ</t>
    </rPh>
    <rPh sb="8" eb="10">
      <t>ジョウキョウ</t>
    </rPh>
    <rPh sb="11" eb="12">
      <t>オウ</t>
    </rPh>
    <rPh sb="14" eb="16">
      <t>ガイシュツ</t>
    </rPh>
    <rPh sb="16" eb="17">
      <t>ジ</t>
    </rPh>
    <rPh sb="17" eb="18">
      <t>オヨ</t>
    </rPh>
    <rPh sb="19" eb="21">
      <t>ヨカ</t>
    </rPh>
    <rPh sb="21" eb="23">
      <t>カツドウ</t>
    </rPh>
    <rPh sb="24" eb="25">
      <t>コマ</t>
    </rPh>
    <phoneticPr fontId="4"/>
  </si>
  <si>
    <t>２．外出の状況について</t>
    <rPh sb="2" eb="4">
      <t>ガイシュツ</t>
    </rPh>
    <rPh sb="5" eb="7">
      <t>ジョウキョウ</t>
    </rPh>
    <phoneticPr fontId="4"/>
  </si>
  <si>
    <t>３．相談できる人の有無について</t>
    <rPh sb="2" eb="4">
      <t>ソウダン</t>
    </rPh>
    <rPh sb="7" eb="8">
      <t>ヒト</t>
    </rPh>
    <rPh sb="9" eb="11">
      <t>ウム</t>
    </rPh>
    <phoneticPr fontId="4"/>
  </si>
  <si>
    <t>データ①：障がい種別×「問25　悩みや心配事を相談する人」</t>
    <rPh sb="16" eb="17">
      <t>ナヤ</t>
    </rPh>
    <rPh sb="19" eb="22">
      <t>シンパイゴト</t>
    </rPh>
    <rPh sb="23" eb="25">
      <t>ソウダン</t>
    </rPh>
    <rPh sb="27" eb="28">
      <t>ヒト</t>
    </rPh>
    <phoneticPr fontId="4"/>
  </si>
  <si>
    <t>４．希望する暮らしに必要な支援について</t>
    <rPh sb="2" eb="4">
      <t>キボウ</t>
    </rPh>
    <rPh sb="6" eb="7">
      <t>ク</t>
    </rPh>
    <rPh sb="10" eb="12">
      <t>ヒツヨウ</t>
    </rPh>
    <rPh sb="13" eb="15">
      <t>シエン</t>
    </rPh>
    <phoneticPr fontId="4"/>
  </si>
  <si>
    <t>親・きょうだいと暮らす</t>
    <phoneticPr fontId="3"/>
  </si>
  <si>
    <t>配偶者・子どもと暮らす</t>
    <rPh sb="4" eb="5">
      <t>コ</t>
    </rPh>
    <phoneticPr fontId="4"/>
  </si>
  <si>
    <t>友だちと
暮らす</t>
    <phoneticPr fontId="3"/>
  </si>
  <si>
    <t>施設・病院で
暮らす</t>
    <rPh sb="3" eb="5">
      <t>ビョウイン</t>
    </rPh>
    <phoneticPr fontId="4"/>
  </si>
  <si>
    <t>01■世代別の希望や困りごとへの回答状況について</t>
    <rPh sb="3" eb="6">
      <t>セダイベツ</t>
    </rPh>
    <rPh sb="7" eb="9">
      <t>キボウ</t>
    </rPh>
    <rPh sb="10" eb="11">
      <t>コマ</t>
    </rPh>
    <rPh sb="16" eb="18">
      <t>カイトウ</t>
    </rPh>
    <rPh sb="18" eb="20">
      <t>ジョウキョウ</t>
    </rPh>
    <phoneticPr fontId="4"/>
  </si>
  <si>
    <t>　現在、施設に入所している障がい者について、その状況や困りごとを把握し、希望する暮らしと、そのためのニーズを把握することを目的として、分析を行うこととする。
　まず、本調査の回答から、「今の住まいが入所施設で暮らしている」の条件でデータを抽出し、元データとする。
　※該当者 ⇒70人（身体：19人、精神：7人、知的：44人、難病：0人、発達0人）
　分析にあたっては、以下の２つの観点から状況把握を行うとともに、「希望する暮らしに必要な支援」を明らかにする。
　１．平日と休日の過ごし方
　２．様々な場面での困りごと</t>
    <rPh sb="93" eb="94">
      <t>イマ</t>
    </rPh>
    <rPh sb="95" eb="96">
      <t>ス</t>
    </rPh>
    <phoneticPr fontId="4"/>
  </si>
  <si>
    <t>　【参考】全数×「問5　今の平日と休日の過ごし方」の回答状況</t>
    <rPh sb="2" eb="4">
      <t>サンコウ</t>
    </rPh>
    <rPh sb="5" eb="7">
      <t>ゼンスウ</t>
    </rPh>
    <phoneticPr fontId="3"/>
  </si>
  <si>
    <t>データ②：「問3 今の住まいが入所施設」×「問6　希望する平日と休日の過ごし方」の回答状況</t>
    <rPh sb="6" eb="7">
      <t>トイ</t>
    </rPh>
    <rPh sb="9" eb="10">
      <t>イマ</t>
    </rPh>
    <rPh sb="11" eb="12">
      <t>ス</t>
    </rPh>
    <rPh sb="15" eb="17">
      <t>ニュウショ</t>
    </rPh>
    <rPh sb="17" eb="19">
      <t>シセツ</t>
    </rPh>
    <phoneticPr fontId="4"/>
  </si>
  <si>
    <t>データ①：「問3 今の住まいが入所施設」×「問5　今の平日と休日の過ごし方」の回答状況</t>
    <rPh sb="6" eb="7">
      <t>トイ</t>
    </rPh>
    <rPh sb="9" eb="10">
      <t>イマ</t>
    </rPh>
    <rPh sb="11" eb="12">
      <t>ス</t>
    </rPh>
    <rPh sb="15" eb="17">
      <t>ニュウショ</t>
    </rPh>
    <rPh sb="17" eb="19">
      <t>シセツ</t>
    </rPh>
    <rPh sb="25" eb="26">
      <t>イマ</t>
    </rPh>
    <phoneticPr fontId="4"/>
  </si>
  <si>
    <t>　【参考】全数×「問6　希望する平日と休日の過ごし方」の回答状況</t>
    <rPh sb="2" eb="4">
      <t>サンコウ</t>
    </rPh>
    <rPh sb="5" eb="7">
      <t>ゼンスウ</t>
    </rPh>
    <phoneticPr fontId="3"/>
  </si>
  <si>
    <t>データ②：「問4　希望する暮らし」×「問9　希望する暮らしに必要なこと」（回答は複数回答可）</t>
    <rPh sb="19" eb="20">
      <t>トイ</t>
    </rPh>
    <rPh sb="22" eb="24">
      <t>キボウ</t>
    </rPh>
    <rPh sb="26" eb="27">
      <t>ク</t>
    </rPh>
    <rPh sb="30" eb="32">
      <t>ヒツヨウ</t>
    </rPh>
    <phoneticPr fontId="4"/>
  </si>
  <si>
    <t>　本人も高齢化が進んでおり、かつ、高齢の親と同居している状態にある者について、その状況とニーズを把握することを目的として、分析を行うこととする。「本人が40歳以上」で、「現在、親と同居しており、父親か母親のいずれかが70歳以上」の条件でデータを抽出し、元データとする。
　※該当者 ⇒ 162人（身体：40人、知的：65人、精神：43人、難病：13人、発達1人）
　分析にあたっては、以下の３つの観点から状況把握を行うとともに、「希望する暮らしに必要な支援」を明らかにする。
　１．障がいの状況に応じた困りごと
　２．外出の状況
　３．相談できる人の有無</t>
    <rPh sb="1" eb="3">
      <t>ホンニン</t>
    </rPh>
    <rPh sb="4" eb="7">
      <t>コウレイカ</t>
    </rPh>
    <rPh sb="8" eb="9">
      <t>スス</t>
    </rPh>
    <rPh sb="17" eb="19">
      <t>コウレイ</t>
    </rPh>
    <rPh sb="20" eb="21">
      <t>オヤ</t>
    </rPh>
    <rPh sb="22" eb="24">
      <t>ドウキョ</t>
    </rPh>
    <rPh sb="28" eb="30">
      <t>ジョウタイ</t>
    </rPh>
    <rPh sb="33" eb="34">
      <t>モノ</t>
    </rPh>
    <rPh sb="41" eb="43">
      <t>ジョウキョウ</t>
    </rPh>
    <rPh sb="48" eb="50">
      <t>ハアク</t>
    </rPh>
    <rPh sb="55" eb="57">
      <t>モクテキ</t>
    </rPh>
    <rPh sb="61" eb="63">
      <t>ブンセキ</t>
    </rPh>
    <rPh sb="64" eb="65">
      <t>オコナ</t>
    </rPh>
    <rPh sb="126" eb="127">
      <t>モト</t>
    </rPh>
    <rPh sb="183" eb="185">
      <t>ブンセキ</t>
    </rPh>
    <rPh sb="192" eb="194">
      <t>イカ</t>
    </rPh>
    <rPh sb="198" eb="200">
      <t>カンテン</t>
    </rPh>
    <rPh sb="202" eb="204">
      <t>ジョウキョウ</t>
    </rPh>
    <rPh sb="204" eb="206">
      <t>ハアク</t>
    </rPh>
    <rPh sb="207" eb="208">
      <t>オコナ</t>
    </rPh>
    <rPh sb="230" eb="231">
      <t>アキ</t>
    </rPh>
    <rPh sb="241" eb="242">
      <t>ショウ</t>
    </rPh>
    <rPh sb="245" eb="247">
      <t>ジョウキョウ</t>
    </rPh>
    <rPh sb="248" eb="249">
      <t>オウ</t>
    </rPh>
    <rPh sb="251" eb="252">
      <t>コマ</t>
    </rPh>
    <rPh sb="259" eb="261">
      <t>ガイシュツ</t>
    </rPh>
    <rPh sb="262" eb="264">
      <t>ジョウキョウ</t>
    </rPh>
    <rPh sb="268" eb="270">
      <t>ソウダン</t>
    </rPh>
    <rPh sb="273" eb="274">
      <t>ヒト</t>
    </rPh>
    <rPh sb="275" eb="277">
      <t>ウム</t>
    </rPh>
    <phoneticPr fontId="4"/>
  </si>
  <si>
    <t>２．様々な場面での困りごとについて</t>
    <rPh sb="2" eb="4">
      <t>サマザマ</t>
    </rPh>
    <rPh sb="5" eb="7">
      <t>バメン</t>
    </rPh>
    <rPh sb="9" eb="10">
      <t>コマ</t>
    </rPh>
    <phoneticPr fontId="4"/>
  </si>
  <si>
    <t>友だちが
いない</t>
    <phoneticPr fontId="4"/>
  </si>
  <si>
    <t>総数</t>
    <rPh sb="0" eb="2">
      <t>ソウスウ</t>
    </rPh>
    <phoneticPr fontId="4"/>
  </si>
  <si>
    <t>総数</t>
    <rPh sb="0" eb="2">
      <t>ソウスウ</t>
    </rPh>
    <phoneticPr fontId="3"/>
  </si>
  <si>
    <t>　【参考】 全数×障がい種別×「問8　日常生活の中の困りごと」（回答は複数回答可）</t>
    <rPh sb="2" eb="4">
      <t>サンコウ</t>
    </rPh>
    <rPh sb="6" eb="8">
      <t>ゼンスウ</t>
    </rPh>
    <rPh sb="9" eb="10">
      <t>ショウ</t>
    </rPh>
    <rPh sb="12" eb="14">
      <t>シュベツ</t>
    </rPh>
    <rPh sb="16" eb="17">
      <t>トイ</t>
    </rPh>
    <rPh sb="19" eb="21">
      <t>ニチジョウ</t>
    </rPh>
    <rPh sb="21" eb="23">
      <t>セイカツ</t>
    </rPh>
    <rPh sb="24" eb="25">
      <t>ナカ</t>
    </rPh>
    <rPh sb="26" eb="27">
      <t>コマ</t>
    </rPh>
    <rPh sb="32" eb="34">
      <t>カイトウ</t>
    </rPh>
    <rPh sb="35" eb="37">
      <t>フクスウ</t>
    </rPh>
    <rPh sb="37" eb="39">
      <t>カイトウ</t>
    </rPh>
    <rPh sb="39" eb="40">
      <t>カ</t>
    </rPh>
    <phoneticPr fontId="4"/>
  </si>
  <si>
    <t>　【参考】全数×障がい種別×「問10　外出時の困りごと」（回答は複数回答可）</t>
    <rPh sb="2" eb="4">
      <t>サンコウ</t>
    </rPh>
    <rPh sb="5" eb="7">
      <t>ゼンスウ</t>
    </rPh>
    <rPh sb="19" eb="21">
      <t>ガイシュツ</t>
    </rPh>
    <rPh sb="21" eb="22">
      <t>ジ</t>
    </rPh>
    <rPh sb="23" eb="24">
      <t>コマ</t>
    </rPh>
    <phoneticPr fontId="4"/>
  </si>
  <si>
    <t>　【参考】全数×障がい種別×「問27　余暇活動の困りごと」（回答は複数回答可）</t>
    <rPh sb="2" eb="4">
      <t>サンコウ</t>
    </rPh>
    <rPh sb="5" eb="7">
      <t>ゼンスウ</t>
    </rPh>
    <rPh sb="19" eb="21">
      <t>ヨカ</t>
    </rPh>
    <rPh sb="21" eb="23">
      <t>カツドウ</t>
    </rPh>
    <rPh sb="24" eb="25">
      <t>コマ</t>
    </rPh>
    <phoneticPr fontId="4"/>
  </si>
  <si>
    <t>３．希望する暮らしに必要なことについて</t>
    <rPh sb="2" eb="4">
      <t>キボウ</t>
    </rPh>
    <rPh sb="6" eb="7">
      <t>ク</t>
    </rPh>
    <rPh sb="10" eb="12">
      <t>ヒツヨウ</t>
    </rPh>
    <phoneticPr fontId="4"/>
  </si>
  <si>
    <t>グループ
ホーム以外
の住宅</t>
    <rPh sb="8" eb="10">
      <t>イガイ</t>
    </rPh>
    <rPh sb="12" eb="14">
      <t>ジュウタク</t>
    </rPh>
    <phoneticPr fontId="4"/>
  </si>
  <si>
    <t>　【参考】全数×障がい種別×「問４　希望する暮らし」</t>
    <rPh sb="2" eb="4">
      <t>サンコウ</t>
    </rPh>
    <rPh sb="5" eb="7">
      <t>ゼンスウ</t>
    </rPh>
    <rPh sb="18" eb="20">
      <t>キボウ</t>
    </rPh>
    <rPh sb="22" eb="23">
      <t>ク</t>
    </rPh>
    <phoneticPr fontId="4"/>
  </si>
  <si>
    <t>通院
していない</t>
    <rPh sb="0" eb="2">
      <t>ツウイン</t>
    </rPh>
    <phoneticPr fontId="4"/>
  </si>
  <si>
    <t>年に
数回程度</t>
    <rPh sb="0" eb="1">
      <t>ネン</t>
    </rPh>
    <rPh sb="3" eb="5">
      <t>スウカイ</t>
    </rPh>
    <rPh sb="5" eb="7">
      <t>テイド</t>
    </rPh>
    <phoneticPr fontId="4"/>
  </si>
  <si>
    <t>通院者
の割合</t>
    <rPh sb="0" eb="2">
      <t>ツウイン</t>
    </rPh>
    <rPh sb="2" eb="3">
      <t>シャ</t>
    </rPh>
    <rPh sb="5" eb="7">
      <t>ワリアイ</t>
    </rPh>
    <phoneticPr fontId="4"/>
  </si>
  <si>
    <t>１．年齢、障がいの状態ごとの通院の状況について</t>
    <rPh sb="2" eb="4">
      <t>ネンレイ</t>
    </rPh>
    <rPh sb="5" eb="6">
      <t>ショウ</t>
    </rPh>
    <rPh sb="9" eb="11">
      <t>ジョウタイ</t>
    </rPh>
    <rPh sb="14" eb="16">
      <t>ツウイン</t>
    </rPh>
    <rPh sb="17" eb="19">
      <t>ジョウキョウ</t>
    </rPh>
    <phoneticPr fontId="4"/>
  </si>
  <si>
    <t>データ③：障がい種別・状態×「問23　通院回数」</t>
    <rPh sb="5" eb="6">
      <t>ショウ</t>
    </rPh>
    <rPh sb="8" eb="10">
      <t>シュベツ</t>
    </rPh>
    <rPh sb="11" eb="13">
      <t>ジョウタイ</t>
    </rPh>
    <phoneticPr fontId="4"/>
  </si>
  <si>
    <t>身体（1級）</t>
    <rPh sb="0" eb="2">
      <t>シンタイ</t>
    </rPh>
    <rPh sb="4" eb="5">
      <t>キュウ</t>
    </rPh>
    <phoneticPr fontId="4"/>
  </si>
  <si>
    <t>身体（2級）</t>
    <rPh sb="0" eb="2">
      <t>シンタイ</t>
    </rPh>
    <rPh sb="4" eb="5">
      <t>キュウ</t>
    </rPh>
    <phoneticPr fontId="4"/>
  </si>
  <si>
    <t>知的（Ａ判定）</t>
    <rPh sb="0" eb="2">
      <t>チテキ</t>
    </rPh>
    <rPh sb="4" eb="6">
      <t>ハンテイ</t>
    </rPh>
    <phoneticPr fontId="4"/>
  </si>
  <si>
    <t>精神（1級）</t>
    <rPh sb="0" eb="2">
      <t>セイシン</t>
    </rPh>
    <rPh sb="4" eb="5">
      <t>キュウ</t>
    </rPh>
    <phoneticPr fontId="4"/>
  </si>
  <si>
    <t>精神（2級）</t>
    <rPh sb="0" eb="2">
      <t>セイシン</t>
    </rPh>
    <rPh sb="4" eb="5">
      <t>キュウ</t>
    </rPh>
    <phoneticPr fontId="4"/>
  </si>
  <si>
    <t>通院が
週1回以上
の人の割合</t>
    <rPh sb="0" eb="2">
      <t>ツウイン</t>
    </rPh>
    <rPh sb="4" eb="5">
      <t>シュウ</t>
    </rPh>
    <rPh sb="6" eb="7">
      <t>カイ</t>
    </rPh>
    <rPh sb="7" eb="9">
      <t>イジョウ</t>
    </rPh>
    <rPh sb="11" eb="12">
      <t>ヒト</t>
    </rPh>
    <rPh sb="13" eb="15">
      <t>ワリアイ</t>
    </rPh>
    <phoneticPr fontId="4"/>
  </si>
  <si>
    <t>通院が
月1回以上の
の人の割合</t>
    <rPh sb="0" eb="2">
      <t>ツウイン</t>
    </rPh>
    <rPh sb="4" eb="5">
      <t>ツキ</t>
    </rPh>
    <rPh sb="6" eb="7">
      <t>カイ</t>
    </rPh>
    <rPh sb="7" eb="9">
      <t>イジョウ</t>
    </rPh>
    <rPh sb="12" eb="13">
      <t>ヒト</t>
    </rPh>
    <rPh sb="14" eb="16">
      <t>ワリアイ</t>
    </rPh>
    <phoneticPr fontId="4"/>
  </si>
  <si>
    <t>２．通院の頻度と医療費の負担感について</t>
    <rPh sb="2" eb="4">
      <t>ツウイン</t>
    </rPh>
    <rPh sb="5" eb="7">
      <t>ヒンド</t>
    </rPh>
    <rPh sb="8" eb="10">
      <t>イリョウ</t>
    </rPh>
    <rPh sb="10" eb="11">
      <t>ヒ</t>
    </rPh>
    <rPh sb="12" eb="14">
      <t>フタン</t>
    </rPh>
    <rPh sb="14" eb="15">
      <t>カン</t>
    </rPh>
    <phoneticPr fontId="4"/>
  </si>
  <si>
    <t>収入が
少ない</t>
    <rPh sb="0" eb="2">
      <t>シュウニュウ</t>
    </rPh>
    <rPh sb="4" eb="5">
      <t>スク</t>
    </rPh>
    <phoneticPr fontId="4"/>
  </si>
  <si>
    <t>母数</t>
    <rPh sb="0" eb="2">
      <t>ボスウ</t>
    </rPh>
    <phoneticPr fontId="3"/>
  </si>
  <si>
    <t>年に数回</t>
    <rPh sb="0" eb="1">
      <t>ネン</t>
    </rPh>
    <rPh sb="2" eb="4">
      <t>スウカイ</t>
    </rPh>
    <phoneticPr fontId="4"/>
  </si>
  <si>
    <t>通院介助
の確保</t>
    <rPh sb="0" eb="2">
      <t>ツウイン</t>
    </rPh>
    <rPh sb="2" eb="4">
      <t>カイジョ</t>
    </rPh>
    <rPh sb="6" eb="8">
      <t>カクホ</t>
    </rPh>
    <phoneticPr fontId="4"/>
  </si>
  <si>
    <t>施設が
バリアフリーではない</t>
    <rPh sb="0" eb="2">
      <t>シセツ</t>
    </rPh>
    <phoneticPr fontId="4"/>
  </si>
  <si>
    <t>医師や看護師の障がいや
病気の理解</t>
    <phoneticPr fontId="3"/>
  </si>
  <si>
    <t>障がいや病気の特性に応じた情報保障</t>
    <phoneticPr fontId="3"/>
  </si>
  <si>
    <t>医師や看護師の説明が
わからない</t>
    <phoneticPr fontId="3"/>
  </si>
  <si>
    <t>入院を
断られる</t>
    <rPh sb="0" eb="2">
      <t>ニュウイン</t>
    </rPh>
    <rPh sb="4" eb="5">
      <t>コトワ</t>
    </rPh>
    <phoneticPr fontId="4"/>
  </si>
  <si>
    <t>自宅での
医療が
受けにくい</t>
    <rPh sb="0" eb="2">
      <t>ジタク</t>
    </rPh>
    <rPh sb="5" eb="7">
      <t>イリョウ</t>
    </rPh>
    <rPh sb="9" eb="10">
      <t>ウ</t>
    </rPh>
    <phoneticPr fontId="4"/>
  </si>
  <si>
    <t>病院が
少ない・診察を断られる</t>
    <rPh sb="0" eb="2">
      <t>ビョウイン</t>
    </rPh>
    <rPh sb="4" eb="5">
      <t>スク</t>
    </rPh>
    <rPh sb="8" eb="10">
      <t>シンサツ</t>
    </rPh>
    <rPh sb="11" eb="12">
      <t>コトワ</t>
    </rPh>
    <phoneticPr fontId="4"/>
  </si>
  <si>
    <t>データ①：「問23　通院回数」×「 問8　日常生活の中の困りごと（「収入が少ない」と回答）」</t>
    <rPh sb="37" eb="38">
      <t>スク</t>
    </rPh>
    <rPh sb="42" eb="44">
      <t>カイトウ</t>
    </rPh>
    <phoneticPr fontId="4"/>
  </si>
  <si>
    <t>　　　　　「問23　通院回数」×「問27　余暇活動をする上での困りごと（「金銭的な余裕のなさ」と回答）」</t>
    <rPh sb="48" eb="50">
      <t>カイトウ</t>
    </rPh>
    <phoneticPr fontId="3"/>
  </si>
  <si>
    <t>　　　　　「問23　通院回数」×「問16　１か月の収入（「働いてもらっているお金」または「障がい基礎年金や特別障がい者手当等のお金」のみと回答）」</t>
    <rPh sb="69" eb="71">
      <t>カイトウ</t>
    </rPh>
    <phoneticPr fontId="3"/>
  </si>
  <si>
    <t>（日常生活）
収入が
少ない</t>
    <rPh sb="1" eb="3">
      <t>ニチジョウ</t>
    </rPh>
    <rPh sb="3" eb="5">
      <t>セイカツ</t>
    </rPh>
    <rPh sb="7" eb="9">
      <t>シュウニュウ</t>
    </rPh>
    <rPh sb="11" eb="12">
      <t>スク</t>
    </rPh>
    <phoneticPr fontId="4"/>
  </si>
  <si>
    <t>（余暇活動）
金銭的な
余裕のなさ</t>
    <rPh sb="1" eb="3">
      <t>ヨカ</t>
    </rPh>
    <rPh sb="3" eb="5">
      <t>カツドウ</t>
    </rPh>
    <rPh sb="7" eb="10">
      <t>キンセンテキ</t>
    </rPh>
    <rPh sb="12" eb="14">
      <t>ヨユウ</t>
    </rPh>
    <phoneticPr fontId="4"/>
  </si>
  <si>
    <t>（収入）
年金・手当
のみ</t>
    <rPh sb="1" eb="3">
      <t>シュウニュウ</t>
    </rPh>
    <rPh sb="5" eb="7">
      <t>ネンキン</t>
    </rPh>
    <rPh sb="8" eb="10">
      <t>テアテ</t>
    </rPh>
    <phoneticPr fontId="3"/>
  </si>
  <si>
    <t>（収入）
労働収入
のみ</t>
    <rPh sb="1" eb="3">
      <t>シュウニュウ</t>
    </rPh>
    <rPh sb="5" eb="7">
      <t>ロウドウ</t>
    </rPh>
    <rPh sb="7" eb="9">
      <t>シュウニュウ</t>
    </rPh>
    <phoneticPr fontId="3"/>
  </si>
  <si>
    <t>　災害時の困りごとについては、各障がい種別ごとの様々な状態像ごとに、適切に把握しなければならない。
　そこで、「問28　災害時の困りごと」、「問29　災害時のために準備できていること」の回答について、身体障がい、知的障がい、精神障がいの手帳等級ごとの回答状況について集計するとともに、発達障がい、高次脳機能障がい、難病ごとの回答状況についても集計し、その特徴を捉える。</t>
    <rPh sb="71" eb="72">
      <t>トイ</t>
    </rPh>
    <rPh sb="75" eb="78">
      <t>サイガイジ</t>
    </rPh>
    <rPh sb="82" eb="84">
      <t>ジュンビ</t>
    </rPh>
    <phoneticPr fontId="4"/>
  </si>
  <si>
    <t>１．災害時の困りごとについて</t>
    <rPh sb="2" eb="5">
      <t>サイガイジ</t>
    </rPh>
    <rPh sb="6" eb="7">
      <t>コマ</t>
    </rPh>
    <phoneticPr fontId="3"/>
  </si>
  <si>
    <t>福祉避難所
が少ない・
情報がない</t>
    <rPh sb="0" eb="2">
      <t>フクシ</t>
    </rPh>
    <rPh sb="2" eb="5">
      <t>ヒナンジョ</t>
    </rPh>
    <rPh sb="7" eb="8">
      <t>スク</t>
    </rPh>
    <rPh sb="12" eb="14">
      <t>ジョウホウ</t>
    </rPh>
    <phoneticPr fontId="4"/>
  </si>
  <si>
    <t>医療的ケア・医薬品の提供や情報</t>
    <rPh sb="0" eb="3">
      <t>イリョウテキ</t>
    </rPh>
    <rPh sb="6" eb="9">
      <t>イヤクヒン</t>
    </rPh>
    <rPh sb="10" eb="12">
      <t>テイキョウ</t>
    </rPh>
    <rPh sb="13" eb="15">
      <t>ジョウホウ</t>
    </rPh>
    <phoneticPr fontId="4"/>
  </si>
  <si>
    <t>避難訓練など事前準備が
できない</t>
    <rPh sb="0" eb="2">
      <t>ヒナン</t>
    </rPh>
    <rPh sb="2" eb="4">
      <t>クンレン</t>
    </rPh>
    <rPh sb="6" eb="8">
      <t>ジゼン</t>
    </rPh>
    <rPh sb="8" eb="10">
      <t>ジュンビ</t>
    </rPh>
    <phoneticPr fontId="4"/>
  </si>
  <si>
    <t>避難所での
生活
（ハード面）</t>
    <rPh sb="0" eb="3">
      <t>ヒナンショ</t>
    </rPh>
    <rPh sb="6" eb="8">
      <t>セイカツ</t>
    </rPh>
    <rPh sb="13" eb="14">
      <t>メン</t>
    </rPh>
    <phoneticPr fontId="4"/>
  </si>
  <si>
    <t>避難所での
生活
（ソフト面）</t>
    <rPh sb="0" eb="3">
      <t>ヒナンショ</t>
    </rPh>
    <rPh sb="6" eb="8">
      <t>セイカツ</t>
    </rPh>
    <rPh sb="13" eb="14">
      <t>メン</t>
    </rPh>
    <phoneticPr fontId="4"/>
  </si>
  <si>
    <t>　　　　　「問39　高次脳機能障がいの診断」×「問28　災害時の困りごと」（回答は複数回答可）</t>
    <rPh sb="6" eb="7">
      <t>トイ</t>
    </rPh>
    <rPh sb="10" eb="12">
      <t>コウジ</t>
    </rPh>
    <rPh sb="12" eb="13">
      <t>ノウ</t>
    </rPh>
    <rPh sb="13" eb="15">
      <t>キノウ</t>
    </rPh>
    <rPh sb="15" eb="16">
      <t>ショウ</t>
    </rPh>
    <rPh sb="19" eb="21">
      <t>シンダン</t>
    </rPh>
    <phoneticPr fontId="4"/>
  </si>
  <si>
    <t>　　　　　「問40　難病」×「問28　災害時の困りごと」（回答は複数回答可）</t>
    <rPh sb="6" eb="7">
      <t>トイ</t>
    </rPh>
    <rPh sb="10" eb="12">
      <t>ナンビョウ</t>
    </rPh>
    <phoneticPr fontId="4"/>
  </si>
  <si>
    <t>２．災害のために準備できていること</t>
    <rPh sb="2" eb="4">
      <t>サイガイ</t>
    </rPh>
    <rPh sb="8" eb="10">
      <t>ジュンビ</t>
    </rPh>
    <phoneticPr fontId="3"/>
  </si>
  <si>
    <t>データ①：障がい種別ごとの手帳の等級×「問29　災害時のために準備できていること」（回答は複数回答可）</t>
    <rPh sb="5" eb="6">
      <t>ショウ</t>
    </rPh>
    <rPh sb="8" eb="10">
      <t>シュベツ</t>
    </rPh>
    <rPh sb="13" eb="15">
      <t>テチョウ</t>
    </rPh>
    <rPh sb="16" eb="18">
      <t>トウキュウ</t>
    </rPh>
    <rPh sb="24" eb="26">
      <t>サイガイ</t>
    </rPh>
    <rPh sb="26" eb="27">
      <t>ジ</t>
    </rPh>
    <rPh sb="31" eb="33">
      <t>ジュンビ</t>
    </rPh>
    <rPh sb="42" eb="44">
      <t>カイトウ</t>
    </rPh>
    <rPh sb="45" eb="47">
      <t>フクスウ</t>
    </rPh>
    <rPh sb="47" eb="49">
      <t>カイトウ</t>
    </rPh>
    <rPh sb="49" eb="50">
      <t>カ</t>
    </rPh>
    <phoneticPr fontId="4"/>
  </si>
  <si>
    <t>データ①：「問３２　差別やいやな思いの経験」の場所ごとの回答を一本化し、再集計。（回答は複数回答可）</t>
    <rPh sb="23" eb="25">
      <t>バショ</t>
    </rPh>
    <rPh sb="28" eb="30">
      <t>カイトウ</t>
    </rPh>
    <rPh sb="31" eb="34">
      <t>イッポンカ</t>
    </rPh>
    <rPh sb="36" eb="39">
      <t>サイシュウケイ</t>
    </rPh>
    <rPh sb="41" eb="43">
      <t>カイトウ</t>
    </rPh>
    <rPh sb="44" eb="46">
      <t>フクスウ</t>
    </rPh>
    <rPh sb="46" eb="48">
      <t>カイトウ</t>
    </rPh>
    <rPh sb="48" eb="49">
      <t>カ</t>
    </rPh>
    <phoneticPr fontId="4"/>
  </si>
  <si>
    <t>　「問３２　差別やいやな思いの経験」について、日々の暮らしを通じて、障がい者が最も多く経験する差別やいやな思いを把握するため、場所ごとの回答を一本化し、
項目ごとに集計する。</t>
    <phoneticPr fontId="4"/>
  </si>
  <si>
    <t>令和７年度　障がい者生活ニーズ実態調査　調査結果</t>
    <rPh sb="0" eb="2">
      <t>レイワ</t>
    </rPh>
    <rPh sb="3" eb="5">
      <t>ネンド</t>
    </rPh>
    <rPh sb="5" eb="7">
      <t>ヘイネンド</t>
    </rPh>
    <rPh sb="6" eb="7">
      <t>ショウ</t>
    </rPh>
    <rPh sb="9" eb="10">
      <t>シャ</t>
    </rPh>
    <rPh sb="10" eb="12">
      <t>セイカツ</t>
    </rPh>
    <rPh sb="15" eb="17">
      <t>ジッタイ</t>
    </rPh>
    <rPh sb="17" eb="19">
      <t>チョウサ</t>
    </rPh>
    <rPh sb="20" eb="22">
      <t>チョウサ</t>
    </rPh>
    <rPh sb="22" eb="24">
      <t>ケッカ</t>
    </rPh>
    <phoneticPr fontId="24"/>
  </si>
  <si>
    <t>令和７年度　障がい者生活ニーズ実態調査　調査結果 〔分析編〕</t>
    <rPh sb="0" eb="2">
      <t>レイワ</t>
    </rPh>
    <rPh sb="3" eb="5">
      <t>ネンド</t>
    </rPh>
    <rPh sb="26" eb="28">
      <t>ブンセキ</t>
    </rPh>
    <phoneticPr fontId="4"/>
  </si>
  <si>
    <t>　本分析では、障がい種別による集計ではなく、世代別に希望や困りごとの傾向を把握することを目的とする。
　そのため、回答者の年齢を子ども（18歳未満）、大人（18歳以上65歳未満）、高齢者(65歳以上)の3区分に分類する。その際、年齢が未回答の回答者は分析対象から除外し、2,485名分の回答データを元データとして用いた。
分析にあたっては、以下の3つの観点から集計を行い、世代ごとの特徴を把握する。
　1.今の暮らしと希望する暮らし
　2.現在および希望する平日・休日の過ごし方
　3.様々な場面における困りごと</t>
    <rPh sb="64" eb="65">
      <t>コ</t>
    </rPh>
    <rPh sb="75" eb="77">
      <t>オトナ</t>
    </rPh>
    <rPh sb="112" eb="113">
      <t>サイ</t>
    </rPh>
    <phoneticPr fontId="4"/>
  </si>
  <si>
    <t>データ①：世代別×「問４　今の暮らしと希望する暮らし」</t>
    <rPh sb="13" eb="14">
      <t>イマ</t>
    </rPh>
    <rPh sb="15" eb="16">
      <t>ク</t>
    </rPh>
    <phoneticPr fontId="4"/>
  </si>
  <si>
    <t>今の暮らし</t>
    <rPh sb="0" eb="1">
      <t>イマ</t>
    </rPh>
    <rPh sb="2" eb="3">
      <t>ク</t>
    </rPh>
    <phoneticPr fontId="4"/>
  </si>
  <si>
    <r>
      <t>＜データ②からわかること＞
○各世代が希望する暮らしを実現するために必要なことについて見ると、</t>
    </r>
    <r>
      <rPr>
        <b/>
        <u/>
        <sz val="10"/>
        <color theme="1"/>
        <rFont val="游ゴシック"/>
        <family val="3"/>
        <charset val="128"/>
        <scheme val="minor"/>
      </rPr>
      <t>全世代</t>
    </r>
    <r>
      <rPr>
        <sz val="10"/>
        <color theme="1"/>
        <rFont val="游ゴシック"/>
        <family val="3"/>
        <charset val="128"/>
        <scheme val="minor"/>
      </rPr>
      <t>に共通して</t>
    </r>
    <r>
      <rPr>
        <b/>
        <u/>
        <sz val="10"/>
        <color theme="1"/>
        <rFont val="游ゴシック"/>
        <family val="3"/>
        <charset val="128"/>
        <scheme val="minor"/>
      </rPr>
      <t>「日常生活の介助や支援の充実（十分なサービス）」および「日常生活の介助や支援の充実（お金に困らない）」の回答割合が高い</t>
    </r>
    <r>
      <rPr>
        <sz val="10"/>
        <color theme="1"/>
        <rFont val="游ゴシック"/>
        <family val="3"/>
        <charset val="128"/>
        <scheme val="minor"/>
      </rPr>
      <t>。
○</t>
    </r>
    <r>
      <rPr>
        <b/>
        <u/>
        <sz val="10"/>
        <color theme="1"/>
        <rFont val="游ゴシック"/>
        <family val="3"/>
        <charset val="128"/>
        <scheme val="minor"/>
      </rPr>
      <t xml:space="preserve">次に「周囲の理解や配慮」への回答割合が高い。
</t>
    </r>
    <r>
      <rPr>
        <sz val="10"/>
        <color theme="1"/>
        <rFont val="游ゴシック"/>
        <family val="3"/>
        <charset val="128"/>
        <scheme val="minor"/>
      </rPr>
      <t>○</t>
    </r>
    <r>
      <rPr>
        <b/>
        <u/>
        <sz val="10"/>
        <color theme="1"/>
        <rFont val="游ゴシック"/>
        <family val="3"/>
        <charset val="128"/>
        <scheme val="minor"/>
      </rPr>
      <t>高齢者と大人の世代</t>
    </r>
    <r>
      <rPr>
        <sz val="10"/>
        <color theme="1"/>
        <rFont val="游ゴシック"/>
        <family val="3"/>
        <charset val="128"/>
        <scheme val="minor"/>
      </rPr>
      <t>は、子ども世代に比べて</t>
    </r>
    <r>
      <rPr>
        <b/>
        <u/>
        <sz val="10"/>
        <color theme="1"/>
        <rFont val="游ゴシック"/>
        <family val="3"/>
        <charset val="128"/>
        <scheme val="minor"/>
      </rPr>
      <t>「困りごとの相談」の回答割合が高い</t>
    </r>
    <r>
      <rPr>
        <sz val="10"/>
        <color theme="1"/>
        <rFont val="游ゴシック"/>
        <family val="3"/>
        <charset val="128"/>
        <scheme val="minor"/>
      </rPr>
      <t>。
○</t>
    </r>
    <r>
      <rPr>
        <b/>
        <u/>
        <sz val="10"/>
        <color theme="1"/>
        <rFont val="游ゴシック"/>
        <family val="3"/>
        <charset val="128"/>
        <scheme val="minor"/>
      </rPr>
      <t>前回調査と同様</t>
    </r>
    <r>
      <rPr>
        <sz val="10"/>
        <color theme="1"/>
        <rFont val="游ゴシック"/>
        <family val="3"/>
        <charset val="128"/>
        <scheme val="minor"/>
      </rPr>
      <t>に、大人と子どもの世代と比べて、</t>
    </r>
    <r>
      <rPr>
        <b/>
        <u/>
        <sz val="10"/>
        <color theme="1"/>
        <rFont val="游ゴシック"/>
        <family val="3"/>
        <charset val="128"/>
        <scheme val="minor"/>
      </rPr>
      <t>高齢者世代では「入所施設」への回答割合が高い</t>
    </r>
    <r>
      <rPr>
        <sz val="10"/>
        <color theme="1"/>
        <rFont val="游ゴシック"/>
        <family val="3"/>
        <charset val="128"/>
        <scheme val="minor"/>
      </rPr>
      <t>。</t>
    </r>
    <rPh sb="47" eb="48">
      <t>ゼン</t>
    </rPh>
    <rPh sb="107" eb="109">
      <t>カイトウ</t>
    </rPh>
    <rPh sb="109" eb="111">
      <t>ワリアイ</t>
    </rPh>
    <rPh sb="112" eb="113">
      <t>タカ</t>
    </rPh>
    <rPh sb="117" eb="118">
      <t>ツギ</t>
    </rPh>
    <rPh sb="120" eb="122">
      <t>シュウイ</t>
    </rPh>
    <rPh sb="133" eb="135">
      <t>ワリアイ</t>
    </rPh>
    <rPh sb="136" eb="137">
      <t>タカ</t>
    </rPh>
    <rPh sb="141" eb="144">
      <t>コウレイシャ</t>
    </rPh>
    <rPh sb="145" eb="147">
      <t>オトナ</t>
    </rPh>
    <rPh sb="152" eb="153">
      <t>コ</t>
    </rPh>
    <rPh sb="155" eb="157">
      <t>セダイ</t>
    </rPh>
    <rPh sb="158" eb="159">
      <t>クラ</t>
    </rPh>
    <rPh sb="162" eb="163">
      <t>コマ</t>
    </rPh>
    <rPh sb="167" eb="169">
      <t>ソウダン</t>
    </rPh>
    <rPh sb="181" eb="183">
      <t>ゼンカイ</t>
    </rPh>
    <rPh sb="183" eb="185">
      <t>チョウサ</t>
    </rPh>
    <rPh sb="186" eb="188">
      <t>ドウヨウ</t>
    </rPh>
    <rPh sb="224" eb="225">
      <t>タカ</t>
    </rPh>
    <phoneticPr fontId="3"/>
  </si>
  <si>
    <t>データ①：世代別×「問5　今の平日と休日の過ごし方」</t>
    <rPh sb="5" eb="8">
      <t>セダイベツ</t>
    </rPh>
    <rPh sb="10" eb="11">
      <t>トイ</t>
    </rPh>
    <rPh sb="13" eb="14">
      <t>イマ</t>
    </rPh>
    <rPh sb="15" eb="17">
      <t>ヘイジツ</t>
    </rPh>
    <rPh sb="18" eb="20">
      <t>キュウジツ</t>
    </rPh>
    <rPh sb="21" eb="22">
      <t>ス</t>
    </rPh>
    <rPh sb="24" eb="25">
      <t>カタ</t>
    </rPh>
    <phoneticPr fontId="4"/>
  </si>
  <si>
    <t>データ②：世代別×「問6　希望する平日と休日の過ごし方」</t>
    <rPh sb="5" eb="8">
      <t>セダイベツ</t>
    </rPh>
    <rPh sb="10" eb="11">
      <t>トイ</t>
    </rPh>
    <rPh sb="13" eb="15">
      <t>キボウ</t>
    </rPh>
    <rPh sb="17" eb="19">
      <t>ヘイジツ</t>
    </rPh>
    <rPh sb="20" eb="22">
      <t>キュウジツ</t>
    </rPh>
    <rPh sb="23" eb="24">
      <t>ス</t>
    </rPh>
    <rPh sb="26" eb="27">
      <t>カタ</t>
    </rPh>
    <phoneticPr fontId="4"/>
  </si>
  <si>
    <r>
      <t>＜データ①からわかること＞
○</t>
    </r>
    <r>
      <rPr>
        <b/>
        <u/>
        <sz val="10"/>
        <color theme="1"/>
        <rFont val="游ゴシック"/>
        <family val="3"/>
        <charset val="128"/>
        <scheme val="minor"/>
      </rPr>
      <t>日常生活の中での困りごと</t>
    </r>
    <r>
      <rPr>
        <sz val="10"/>
        <color theme="1"/>
        <rFont val="游ゴシック"/>
        <family val="3"/>
        <charset val="128"/>
        <scheme val="minor"/>
      </rPr>
      <t>として、</t>
    </r>
    <r>
      <rPr>
        <b/>
        <u/>
        <sz val="10"/>
        <color theme="1"/>
        <rFont val="游ゴシック"/>
        <family val="3"/>
        <charset val="128"/>
        <scheme val="minor"/>
      </rPr>
      <t>高齢者と大人世代</t>
    </r>
    <r>
      <rPr>
        <sz val="10"/>
        <color theme="1"/>
        <rFont val="游ゴシック"/>
        <family val="3"/>
        <charset val="128"/>
        <scheme val="minor"/>
      </rPr>
      <t>では</t>
    </r>
    <r>
      <rPr>
        <b/>
        <u/>
        <sz val="10"/>
        <color theme="1"/>
        <rFont val="游ゴシック"/>
        <family val="3"/>
        <charset val="128"/>
        <scheme val="minor"/>
      </rPr>
      <t>「収入が少ない」の回答が最も多く</t>
    </r>
    <r>
      <rPr>
        <sz val="10"/>
        <color theme="1"/>
        <rFont val="游ゴシック"/>
        <family val="3"/>
        <charset val="128"/>
        <scheme val="minor"/>
      </rPr>
      <t>、次いで</t>
    </r>
    <r>
      <rPr>
        <b/>
        <u/>
        <sz val="10"/>
        <color theme="1"/>
        <rFont val="游ゴシック"/>
        <family val="3"/>
        <charset val="128"/>
        <scheme val="minor"/>
      </rPr>
      <t>「家族の高齢化」、「障がいや病気の重度化」</t>
    </r>
    <r>
      <rPr>
        <sz val="10"/>
        <color theme="1"/>
        <rFont val="游ゴシック"/>
        <family val="3"/>
        <charset val="128"/>
        <scheme val="minor"/>
      </rPr>
      <t>の回答が多かった。
○</t>
    </r>
    <r>
      <rPr>
        <b/>
        <u/>
        <sz val="10"/>
        <color theme="1"/>
        <rFont val="游ゴシック"/>
        <family val="3"/>
        <charset val="128"/>
        <scheme val="minor"/>
      </rPr>
      <t>子ども世代</t>
    </r>
    <r>
      <rPr>
        <sz val="10"/>
        <color theme="1"/>
        <rFont val="游ゴシック"/>
        <family val="3"/>
        <charset val="128"/>
        <scheme val="minor"/>
      </rPr>
      <t>では、</t>
    </r>
    <r>
      <rPr>
        <b/>
        <u/>
        <sz val="10"/>
        <color theme="1"/>
        <rFont val="游ゴシック"/>
        <family val="3"/>
        <charset val="128"/>
        <scheme val="minor"/>
      </rPr>
      <t>「移動の不便」、「サービスの不足」、「同じ障がいや病気の人との交流」の順</t>
    </r>
    <r>
      <rPr>
        <sz val="10"/>
        <color theme="1"/>
        <rFont val="游ゴシック"/>
        <family val="3"/>
        <charset val="128"/>
        <scheme val="minor"/>
      </rPr>
      <t>に回答が多く、特に「サービスの不足」、「同じ障がいや病気の人との交流」については、他の世代と比べて回答割合が高かった。
＜データ②からわかること＞
○</t>
    </r>
    <r>
      <rPr>
        <b/>
        <u/>
        <sz val="10"/>
        <color theme="1"/>
        <rFont val="游ゴシック"/>
        <family val="3"/>
        <charset val="128"/>
        <scheme val="minor"/>
      </rPr>
      <t>外出時の困りごと</t>
    </r>
    <r>
      <rPr>
        <sz val="10"/>
        <color theme="1"/>
        <rFont val="游ゴシック"/>
        <family val="3"/>
        <charset val="128"/>
        <scheme val="minor"/>
      </rPr>
      <t>として、</t>
    </r>
    <r>
      <rPr>
        <b/>
        <u/>
        <sz val="10"/>
        <color theme="1"/>
        <rFont val="游ゴシック"/>
        <family val="3"/>
        <charset val="128"/>
        <scheme val="minor"/>
      </rPr>
      <t>全世代</t>
    </r>
    <r>
      <rPr>
        <sz val="10"/>
        <color theme="1"/>
        <rFont val="游ゴシック"/>
        <family val="3"/>
        <charset val="128"/>
        <scheme val="minor"/>
      </rPr>
      <t>に共通して</t>
    </r>
    <r>
      <rPr>
        <b/>
        <u/>
        <sz val="10"/>
        <color theme="1"/>
        <rFont val="游ゴシック"/>
        <family val="3"/>
        <charset val="128"/>
        <scheme val="minor"/>
      </rPr>
      <t>「建物の設備が不便」、「通行車両が危ない」、「公共交通が利用しにくい」の回答が多く</t>
    </r>
    <r>
      <rPr>
        <sz val="10"/>
        <color theme="1"/>
        <rFont val="游ゴシック"/>
        <family val="3"/>
        <charset val="128"/>
        <scheme val="minor"/>
      </rPr>
      <t>、大人と子ども世代は「手助けがない（お願いしにくい）」の回答割合が高い。
○</t>
    </r>
    <r>
      <rPr>
        <b/>
        <u/>
        <sz val="10"/>
        <color theme="1"/>
        <rFont val="游ゴシック"/>
        <family val="3"/>
        <charset val="128"/>
        <scheme val="minor"/>
      </rPr>
      <t>「困ることはない」と回答した人</t>
    </r>
    <r>
      <rPr>
        <sz val="10"/>
        <color theme="1"/>
        <rFont val="游ゴシック"/>
        <family val="3"/>
        <charset val="128"/>
        <scheme val="minor"/>
      </rPr>
      <t>の割合は、高齢者と大人世代に比べて、</t>
    </r>
    <r>
      <rPr>
        <b/>
        <u/>
        <sz val="10"/>
        <color theme="1"/>
        <rFont val="游ゴシック"/>
        <family val="3"/>
        <charset val="128"/>
        <scheme val="minor"/>
      </rPr>
      <t>子ども世代は低くなっている</t>
    </r>
    <r>
      <rPr>
        <sz val="10"/>
        <color theme="1"/>
        <rFont val="游ゴシック"/>
        <family val="3"/>
        <charset val="128"/>
        <scheme val="minor"/>
      </rPr>
      <t>。
＜データ③からわかること＞
○</t>
    </r>
    <r>
      <rPr>
        <b/>
        <u/>
        <sz val="10"/>
        <color theme="1"/>
        <rFont val="游ゴシック"/>
        <family val="3"/>
        <charset val="128"/>
        <scheme val="minor"/>
      </rPr>
      <t>余暇活動の困りごと</t>
    </r>
    <r>
      <rPr>
        <sz val="10"/>
        <color theme="1"/>
        <rFont val="游ゴシック"/>
        <family val="3"/>
        <charset val="128"/>
        <scheme val="minor"/>
      </rPr>
      <t>として、</t>
    </r>
    <r>
      <rPr>
        <b/>
        <u/>
        <sz val="10"/>
        <color theme="1"/>
        <rFont val="游ゴシック"/>
        <family val="3"/>
        <charset val="128"/>
        <scheme val="minor"/>
      </rPr>
      <t>全世代</t>
    </r>
    <r>
      <rPr>
        <sz val="10"/>
        <color theme="1"/>
        <rFont val="游ゴシック"/>
        <family val="3"/>
        <charset val="128"/>
        <scheme val="minor"/>
      </rPr>
      <t>に共通して</t>
    </r>
    <r>
      <rPr>
        <b/>
        <u/>
        <sz val="10"/>
        <color theme="1"/>
        <rFont val="游ゴシック"/>
        <family val="3"/>
        <charset val="128"/>
        <scheme val="minor"/>
      </rPr>
      <t>「金銭的な余裕のなさ」、「状態が不安定」、「友だちがいない」の回答が多く</t>
    </r>
    <r>
      <rPr>
        <sz val="10"/>
        <color theme="1"/>
        <rFont val="游ゴシック"/>
        <family val="3"/>
        <charset val="128"/>
        <scheme val="minor"/>
      </rPr>
      <t>、高齢者と子ども世代は「移動手段の利用しにくさ」、</t>
    </r>
    <r>
      <rPr>
        <b/>
        <u/>
        <sz val="10"/>
        <color theme="1"/>
        <rFont val="游ゴシック"/>
        <family val="3"/>
        <charset val="128"/>
        <scheme val="minor"/>
      </rPr>
      <t>子ども世代は「理解・配慮・手助けのなさ」の回答割合が高い</t>
    </r>
    <r>
      <rPr>
        <sz val="10"/>
        <color theme="1"/>
        <rFont val="游ゴシック"/>
        <family val="3"/>
        <charset val="128"/>
        <scheme val="minor"/>
      </rPr>
      <t>。</t>
    </r>
    <rPh sb="20" eb="21">
      <t>ナカ</t>
    </rPh>
    <rPh sb="23" eb="24">
      <t>コマ</t>
    </rPh>
    <rPh sb="45" eb="46">
      <t>スク</t>
    </rPh>
    <rPh sb="75" eb="77">
      <t>ビョウキ</t>
    </rPh>
    <rPh sb="120" eb="121">
      <t>オナ</t>
    </rPh>
    <rPh sb="122" eb="123">
      <t>ショウ</t>
    </rPh>
    <rPh sb="126" eb="128">
      <t>ビョウキ</t>
    </rPh>
    <rPh sb="129" eb="130">
      <t>ヒト</t>
    </rPh>
    <rPh sb="132" eb="134">
      <t>コウリュウ</t>
    </rPh>
    <rPh sb="136" eb="137">
      <t>ジュン</t>
    </rPh>
    <rPh sb="138" eb="140">
      <t>カイトウ</t>
    </rPh>
    <rPh sb="141" eb="142">
      <t>オオ</t>
    </rPh>
    <rPh sb="144" eb="145">
      <t>トク</t>
    </rPh>
    <rPh sb="178" eb="179">
      <t>ホカ</t>
    </rPh>
    <rPh sb="180" eb="182">
      <t>セダイ</t>
    </rPh>
    <rPh sb="183" eb="184">
      <t>クラ</t>
    </rPh>
    <rPh sb="186" eb="188">
      <t>カイトウ</t>
    </rPh>
    <rPh sb="188" eb="190">
      <t>ワリアイ</t>
    </rPh>
    <rPh sb="233" eb="235">
      <t>タテモノ</t>
    </rPh>
    <rPh sb="271" eb="272">
      <t>オオ</t>
    </rPh>
    <rPh sb="274" eb="276">
      <t>オトナ</t>
    </rPh>
    <rPh sb="277" eb="278">
      <t>コ</t>
    </rPh>
    <rPh sb="280" eb="282">
      <t>セダイ</t>
    </rPh>
    <rPh sb="284" eb="286">
      <t>テダス</t>
    </rPh>
    <rPh sb="292" eb="293">
      <t>ネガ</t>
    </rPh>
    <rPh sb="301" eb="303">
      <t>カイトウ</t>
    </rPh>
    <rPh sb="303" eb="305">
      <t>ワリアイ</t>
    </rPh>
    <rPh sb="306" eb="307">
      <t>タカ</t>
    </rPh>
    <rPh sb="312" eb="313">
      <t>コマ</t>
    </rPh>
    <rPh sb="321" eb="323">
      <t>カイトウ</t>
    </rPh>
    <rPh sb="325" eb="326">
      <t>ヒト</t>
    </rPh>
    <rPh sb="327" eb="329">
      <t>ワリアイ</t>
    </rPh>
    <rPh sb="331" eb="334">
      <t>コウレイシャ</t>
    </rPh>
    <rPh sb="335" eb="337">
      <t>オトナ</t>
    </rPh>
    <rPh sb="337" eb="339">
      <t>セダイ</t>
    </rPh>
    <rPh sb="340" eb="341">
      <t>クラ</t>
    </rPh>
    <rPh sb="344" eb="345">
      <t>コ</t>
    </rPh>
    <rPh sb="347" eb="349">
      <t>セダイ</t>
    </rPh>
    <rPh sb="350" eb="351">
      <t>ヒク</t>
    </rPh>
    <rPh sb="387" eb="388">
      <t>ゼン</t>
    </rPh>
    <rPh sb="391" eb="393">
      <t>キョウツウ</t>
    </rPh>
    <rPh sb="426" eb="428">
      <t>カイトウ</t>
    </rPh>
    <rPh sb="429" eb="430">
      <t>オオ</t>
    </rPh>
    <rPh sb="432" eb="435">
      <t>コウレイシャ</t>
    </rPh>
    <rPh sb="436" eb="437">
      <t>コ</t>
    </rPh>
    <rPh sb="439" eb="441">
      <t>セダイ</t>
    </rPh>
    <rPh sb="456" eb="457">
      <t>コ</t>
    </rPh>
    <rPh sb="459" eb="461">
      <t>セダイ</t>
    </rPh>
    <rPh sb="477" eb="479">
      <t>カイトウ</t>
    </rPh>
    <rPh sb="479" eb="481">
      <t>ワリアイ</t>
    </rPh>
    <rPh sb="482" eb="483">
      <t>タカ</t>
    </rPh>
    <phoneticPr fontId="3"/>
  </si>
  <si>
    <r>
      <t>＜データ①・②からわかること＞
○</t>
    </r>
    <r>
      <rPr>
        <b/>
        <u/>
        <sz val="10"/>
        <color theme="1"/>
        <rFont val="游ゴシック"/>
        <family val="3"/>
        <charset val="128"/>
        <scheme val="minor"/>
      </rPr>
      <t>全体</t>
    </r>
    <r>
      <rPr>
        <sz val="10"/>
        <color theme="1"/>
        <rFont val="游ゴシック"/>
        <family val="3"/>
        <charset val="128"/>
        <scheme val="minor"/>
      </rPr>
      <t>では</t>
    </r>
    <r>
      <rPr>
        <b/>
        <u/>
        <sz val="10"/>
        <color theme="1"/>
        <rFont val="游ゴシック"/>
        <family val="3"/>
        <charset val="128"/>
        <scheme val="minor"/>
      </rPr>
      <t>「家族の高齢化」と回答した人の割合が高く</t>
    </r>
    <r>
      <rPr>
        <sz val="10"/>
        <color theme="1"/>
        <rFont val="游ゴシック"/>
        <family val="3"/>
        <charset val="128"/>
        <scheme val="minor"/>
      </rPr>
      <t>、</t>
    </r>
    <r>
      <rPr>
        <b/>
        <u/>
        <sz val="10"/>
        <color theme="1"/>
        <rFont val="游ゴシック"/>
        <family val="3"/>
        <charset val="128"/>
        <scheme val="minor"/>
      </rPr>
      <t>次いで「収入が少ない」</t>
    </r>
    <r>
      <rPr>
        <sz val="10"/>
        <color theme="1"/>
        <rFont val="游ゴシック"/>
        <family val="3"/>
        <charset val="128"/>
        <scheme val="minor"/>
      </rPr>
      <t>の割合が高かった。
○</t>
    </r>
    <r>
      <rPr>
        <b/>
        <u/>
        <sz val="10"/>
        <color theme="1"/>
        <rFont val="游ゴシック"/>
        <family val="3"/>
        <charset val="128"/>
        <scheme val="minor"/>
      </rPr>
      <t>身体障がい者手帳を所持している人</t>
    </r>
    <r>
      <rPr>
        <sz val="10"/>
        <color theme="1"/>
        <rFont val="游ゴシック"/>
        <family val="3"/>
        <charset val="128"/>
        <scheme val="minor"/>
      </rPr>
      <t>では、障がい等級に関わらず、</t>
    </r>
    <r>
      <rPr>
        <b/>
        <u/>
        <sz val="10"/>
        <color theme="1"/>
        <rFont val="游ゴシック"/>
        <family val="3"/>
        <charset val="128"/>
        <scheme val="minor"/>
      </rPr>
      <t>「障がいや病気の重度化」と回答した人の割合が高い傾向</t>
    </r>
    <r>
      <rPr>
        <sz val="10"/>
        <color theme="1"/>
        <rFont val="游ゴシック"/>
        <family val="3"/>
        <charset val="128"/>
        <scheme val="minor"/>
      </rPr>
      <t>にある。
○</t>
    </r>
    <r>
      <rPr>
        <b/>
        <u/>
        <sz val="10"/>
        <color theme="1"/>
        <rFont val="游ゴシック"/>
        <family val="3"/>
        <charset val="128"/>
        <scheme val="minor"/>
      </rPr>
      <t>療育手帳を所持している人</t>
    </r>
    <r>
      <rPr>
        <sz val="10"/>
        <color theme="1"/>
        <rFont val="游ゴシック"/>
        <family val="3"/>
        <charset val="128"/>
        <scheme val="minor"/>
      </rPr>
      <t>では、障がい等級に関わらず、</t>
    </r>
    <r>
      <rPr>
        <b/>
        <u/>
        <sz val="10"/>
        <color theme="1"/>
        <rFont val="游ゴシック"/>
        <family val="3"/>
        <charset val="128"/>
        <scheme val="minor"/>
      </rPr>
      <t>「お金の管理等」「スマホ等による手続き」と回答した人の割合が高い傾向</t>
    </r>
    <r>
      <rPr>
        <sz val="10"/>
        <color theme="1"/>
        <rFont val="游ゴシック"/>
        <family val="3"/>
        <charset val="128"/>
        <scheme val="minor"/>
      </rPr>
      <t>にある。
○</t>
    </r>
    <r>
      <rPr>
        <b/>
        <u/>
        <sz val="10"/>
        <color theme="1"/>
        <rFont val="游ゴシック"/>
        <family val="3"/>
        <charset val="128"/>
        <scheme val="minor"/>
      </rPr>
      <t>前回調査も同様の傾向にあった</t>
    </r>
    <r>
      <rPr>
        <sz val="10"/>
        <color theme="1"/>
        <rFont val="游ゴシック"/>
        <family val="3"/>
        <charset val="128"/>
        <scheme val="minor"/>
      </rPr>
      <t>。</t>
    </r>
    <rPh sb="49" eb="50">
      <t>スク</t>
    </rPh>
    <rPh sb="192" eb="194">
      <t>ゼンカイ</t>
    </rPh>
    <rPh sb="194" eb="196">
      <t>チョウサ</t>
    </rPh>
    <rPh sb="197" eb="199">
      <t>ドウヨウ</t>
    </rPh>
    <rPh sb="200" eb="202">
      <t>ケイコウ</t>
    </rPh>
    <phoneticPr fontId="3"/>
  </si>
  <si>
    <t>ー</t>
    <phoneticPr fontId="3"/>
  </si>
  <si>
    <t>他の回答も
含めた総数</t>
    <rPh sb="0" eb="1">
      <t>ホカ</t>
    </rPh>
    <rPh sb="2" eb="4">
      <t>カイトウ</t>
    </rPh>
    <rPh sb="6" eb="7">
      <t>フク</t>
    </rPh>
    <rPh sb="9" eb="11">
      <t>ソウスウ</t>
    </rPh>
    <phoneticPr fontId="3"/>
  </si>
  <si>
    <t>データ③：データ①で「生活している場所で過ごす」と回答した者の、「問8　日常生活の中の困りごと」の回答状況（抜粋）と「問10　外出時の困りごと」」の回答状況　</t>
    <rPh sb="11" eb="13">
      <t>セイカツ</t>
    </rPh>
    <rPh sb="17" eb="19">
      <t>バショ</t>
    </rPh>
    <rPh sb="20" eb="21">
      <t>ス</t>
    </rPh>
    <rPh sb="25" eb="27">
      <t>カイトウ</t>
    </rPh>
    <rPh sb="29" eb="30">
      <t>モノ</t>
    </rPh>
    <rPh sb="49" eb="51">
      <t>カイトウ</t>
    </rPh>
    <rPh sb="51" eb="53">
      <t>ジョウキョウ</t>
    </rPh>
    <rPh sb="54" eb="56">
      <t>バッスイ</t>
    </rPh>
    <phoneticPr fontId="4"/>
  </si>
  <si>
    <t>１．平日と休日の過ごし方について</t>
    <phoneticPr fontId="3"/>
  </si>
  <si>
    <r>
      <t>＜データ①からわかること＞
○</t>
    </r>
    <r>
      <rPr>
        <b/>
        <u/>
        <sz val="11"/>
        <color theme="1"/>
        <rFont val="游ゴシック"/>
        <family val="3"/>
        <charset val="128"/>
        <scheme val="minor"/>
      </rPr>
      <t>全数と比較</t>
    </r>
    <r>
      <rPr>
        <sz val="11"/>
        <color theme="1"/>
        <rFont val="游ゴシック"/>
        <family val="3"/>
        <charset val="128"/>
        <scheme val="minor"/>
      </rPr>
      <t>すると、</t>
    </r>
    <r>
      <rPr>
        <b/>
        <u/>
        <sz val="11"/>
        <color theme="1"/>
        <rFont val="游ゴシック"/>
        <family val="3"/>
        <charset val="128"/>
        <scheme val="minor"/>
      </rPr>
      <t>「家族の高齢化」や「収入が少ない」と回答した人の割合が低く</t>
    </r>
    <r>
      <rPr>
        <sz val="11"/>
        <color theme="1"/>
        <rFont val="游ゴシック"/>
        <family val="3"/>
        <charset val="128"/>
        <scheme val="minor"/>
      </rPr>
      <t>、</t>
    </r>
    <r>
      <rPr>
        <b/>
        <u/>
        <sz val="11"/>
        <color theme="1"/>
        <rFont val="游ゴシック"/>
        <family val="3"/>
        <charset val="128"/>
        <scheme val="minor"/>
      </rPr>
      <t>「お金の管理等」や「障がいや病気の重度化」と回答した人の割合が高く</t>
    </r>
    <r>
      <rPr>
        <sz val="11"/>
        <color theme="1"/>
        <rFont val="游ゴシック"/>
        <family val="3"/>
        <charset val="128"/>
        <scheme val="minor"/>
      </rPr>
      <t>なっている。</t>
    </r>
    <rPh sb="15" eb="17">
      <t>ゼンスウ</t>
    </rPh>
    <rPh sb="18" eb="20">
      <t>ヒカク</t>
    </rPh>
    <rPh sb="25" eb="27">
      <t>カゾク</t>
    </rPh>
    <rPh sb="28" eb="31">
      <t>コウレイカ</t>
    </rPh>
    <rPh sb="34" eb="36">
      <t>シュウニュウ</t>
    </rPh>
    <rPh sb="37" eb="38">
      <t>スク</t>
    </rPh>
    <rPh sb="42" eb="44">
      <t>カイトウ</t>
    </rPh>
    <rPh sb="46" eb="47">
      <t>ヒト</t>
    </rPh>
    <rPh sb="48" eb="50">
      <t>ワリアイ</t>
    </rPh>
    <rPh sb="51" eb="52">
      <t>ヒク</t>
    </rPh>
    <rPh sb="56" eb="57">
      <t>カネ</t>
    </rPh>
    <rPh sb="58" eb="61">
      <t>カンリナド</t>
    </rPh>
    <rPh sb="64" eb="65">
      <t>ショウ</t>
    </rPh>
    <rPh sb="68" eb="70">
      <t>ビョウキ</t>
    </rPh>
    <rPh sb="71" eb="74">
      <t>ジュウドカ</t>
    </rPh>
    <rPh sb="76" eb="78">
      <t>カイトウ</t>
    </rPh>
    <rPh sb="80" eb="81">
      <t>ヒト</t>
    </rPh>
    <rPh sb="82" eb="84">
      <t>ワリアイ</t>
    </rPh>
    <rPh sb="85" eb="86">
      <t>タカ</t>
    </rPh>
    <phoneticPr fontId="4"/>
  </si>
  <si>
    <t>　地域で暮らす障がい者にとって、通院や、それに伴う医療費は重要な課題となっている。
　そのため、以下の２つの観点から状況把握を行う。分析にあたっては、年齢を65歳以上と65歳未満に分類して整理するため、年齢について記載のなかった回答を除外したものを元データする。
　１．年齢、障がいの状態ごとの通院の状況
　２．通院の頻度と医療費の負担感</t>
    <rPh sb="32" eb="34">
      <t>カダイ</t>
    </rPh>
    <rPh sb="66" eb="68">
      <t>ブンセキ</t>
    </rPh>
    <rPh sb="75" eb="77">
      <t>ネンレイ</t>
    </rPh>
    <rPh sb="80" eb="81">
      <t>サイ</t>
    </rPh>
    <rPh sb="81" eb="83">
      <t>イジョウ</t>
    </rPh>
    <rPh sb="86" eb="87">
      <t>サイ</t>
    </rPh>
    <rPh sb="87" eb="89">
      <t>ミマン</t>
    </rPh>
    <rPh sb="90" eb="92">
      <t>ブンルイ</t>
    </rPh>
    <rPh sb="94" eb="96">
      <t>セイリ</t>
    </rPh>
    <rPh sb="101" eb="103">
      <t>ネンレイ</t>
    </rPh>
    <rPh sb="107" eb="109">
      <t>キサイ</t>
    </rPh>
    <rPh sb="114" eb="116">
      <t>カイトウ</t>
    </rPh>
    <rPh sb="117" eb="119">
      <t>ジョガイ</t>
    </rPh>
    <rPh sb="124" eb="125">
      <t>モト</t>
    </rPh>
    <rPh sb="142" eb="144">
      <t>ジョウタイ</t>
    </rPh>
    <phoneticPr fontId="4"/>
  </si>
  <si>
    <t>視覚障がい</t>
    <rPh sb="0" eb="2">
      <t>シカク</t>
    </rPh>
    <rPh sb="2" eb="3">
      <t>ショウ</t>
    </rPh>
    <phoneticPr fontId="4"/>
  </si>
  <si>
    <t>聴覚障がい・
平衡機能障がい</t>
    <rPh sb="0" eb="2">
      <t>チョウカク</t>
    </rPh>
    <rPh sb="2" eb="3">
      <t>ショウ</t>
    </rPh>
    <rPh sb="7" eb="9">
      <t>ヘイコウ</t>
    </rPh>
    <rPh sb="9" eb="11">
      <t>キノウ</t>
    </rPh>
    <rPh sb="11" eb="12">
      <t>ショウ</t>
    </rPh>
    <phoneticPr fontId="4"/>
  </si>
  <si>
    <t>音声・言語・
そしゃく機能障がい</t>
    <rPh sb="0" eb="2">
      <t>オンセイ</t>
    </rPh>
    <rPh sb="3" eb="5">
      <t>ゲンゴ</t>
    </rPh>
    <rPh sb="11" eb="13">
      <t>キノウ</t>
    </rPh>
    <rPh sb="13" eb="14">
      <t>ショウ</t>
    </rPh>
    <phoneticPr fontId="4"/>
  </si>
  <si>
    <t>肢体不自由</t>
    <rPh sb="0" eb="5">
      <t>シタイフジユウ</t>
    </rPh>
    <phoneticPr fontId="4"/>
  </si>
  <si>
    <t>内部障がい</t>
    <rPh sb="0" eb="3">
      <t>ナイブショウ</t>
    </rPh>
    <phoneticPr fontId="3"/>
  </si>
  <si>
    <t>　　【参考】身体障がいの各分類×「問28　災害時の困りごと」（回答は複数回答可）</t>
    <rPh sb="3" eb="5">
      <t>サンコウ</t>
    </rPh>
    <rPh sb="6" eb="8">
      <t>シンタイ</t>
    </rPh>
    <rPh sb="8" eb="9">
      <t>ショウ</t>
    </rPh>
    <rPh sb="12" eb="15">
      <t>カクブンルイ</t>
    </rPh>
    <phoneticPr fontId="4"/>
  </si>
  <si>
    <r>
      <t>＜データ①からわかること＞
○</t>
    </r>
    <r>
      <rPr>
        <b/>
        <u/>
        <sz val="11"/>
        <color theme="1"/>
        <rFont val="游ゴシック"/>
        <family val="3"/>
        <charset val="128"/>
        <scheme val="minor"/>
      </rPr>
      <t>全体的</t>
    </r>
    <r>
      <rPr>
        <sz val="11"/>
        <color theme="1"/>
        <rFont val="游ゴシック"/>
        <family val="3"/>
        <charset val="128"/>
        <scheme val="minor"/>
      </rPr>
      <t>に</t>
    </r>
    <r>
      <rPr>
        <b/>
        <u/>
        <sz val="11"/>
        <color theme="1"/>
        <rFont val="游ゴシック"/>
        <family val="3"/>
        <charset val="128"/>
        <scheme val="minor"/>
      </rPr>
      <t>「じろじろ見られたり指をさされる」と回答した人が多い</t>
    </r>
    <r>
      <rPr>
        <sz val="11"/>
        <color theme="1"/>
        <rFont val="游ゴシック"/>
        <family val="3"/>
        <charset val="128"/>
        <scheme val="minor"/>
      </rPr>
      <t>。
○</t>
    </r>
    <r>
      <rPr>
        <b/>
        <u/>
        <sz val="11"/>
        <color theme="1"/>
        <rFont val="游ゴシック"/>
        <family val="3"/>
        <charset val="128"/>
        <scheme val="minor"/>
      </rPr>
      <t>学校や職場・仕事</t>
    </r>
    <r>
      <rPr>
        <sz val="11"/>
        <color theme="1"/>
        <rFont val="游ゴシック"/>
        <family val="3"/>
        <charset val="128"/>
        <scheme val="minor"/>
      </rPr>
      <t>において、</t>
    </r>
    <r>
      <rPr>
        <b/>
        <u/>
        <sz val="11"/>
        <color theme="1"/>
        <rFont val="游ゴシック"/>
        <family val="3"/>
        <charset val="128"/>
        <scheme val="minor"/>
      </rPr>
      <t>「無視される、仲間外れにされる」と回答した人が多い</t>
    </r>
    <r>
      <rPr>
        <sz val="11"/>
        <color theme="1"/>
        <rFont val="游ゴシック"/>
        <family val="3"/>
        <charset val="128"/>
        <scheme val="minor"/>
      </rPr>
      <t>。
○職場・仕事、住居・住まいにおいて、「助けてほしい時に助けてもらえない」と回答した人が最も多い。
○</t>
    </r>
    <r>
      <rPr>
        <b/>
        <u/>
        <sz val="11"/>
        <color theme="1"/>
        <rFont val="游ゴシック"/>
        <family val="3"/>
        <charset val="128"/>
        <scheme val="minor"/>
      </rPr>
      <t>概ね前回調査と同様の傾向</t>
    </r>
    <r>
      <rPr>
        <sz val="11"/>
        <color theme="1"/>
        <rFont val="游ゴシック"/>
        <family val="3"/>
        <charset val="128"/>
        <scheme val="minor"/>
      </rPr>
      <t>にあるが、</t>
    </r>
    <r>
      <rPr>
        <b/>
        <u/>
        <sz val="11"/>
        <color theme="1"/>
        <rFont val="游ゴシック"/>
        <family val="3"/>
        <charset val="128"/>
        <scheme val="minor"/>
      </rPr>
      <t>学校において、「入居・入店・電車などを拒否される」</t>
    </r>
    <r>
      <rPr>
        <sz val="11"/>
        <color theme="1"/>
        <rFont val="游ゴシック"/>
        <family val="3"/>
        <charset val="128"/>
        <scheme val="minor"/>
      </rPr>
      <t>（学校の場合は、何等かの学習機会が損なわれるということが想定される）</t>
    </r>
    <r>
      <rPr>
        <b/>
        <u/>
        <sz val="11"/>
        <color theme="1"/>
        <rFont val="游ゴシック"/>
        <family val="3"/>
        <charset val="128"/>
        <scheme val="minor"/>
      </rPr>
      <t>と回答した人がいる</t>
    </r>
    <r>
      <rPr>
        <sz val="11"/>
        <color theme="1"/>
        <rFont val="游ゴシック"/>
        <family val="3"/>
        <charset val="128"/>
        <scheme val="minor"/>
      </rPr>
      <t>。また、</t>
    </r>
    <r>
      <rPr>
        <b/>
        <u/>
        <sz val="11"/>
        <color theme="1"/>
        <rFont val="游ゴシック"/>
        <family val="3"/>
        <charset val="128"/>
        <scheme val="minor"/>
      </rPr>
      <t>役所において「助けてほしい時に助けてもらえない」と回答した人は大きく減少している</t>
    </r>
    <r>
      <rPr>
        <sz val="11"/>
        <color theme="1"/>
        <rFont val="游ゴシック"/>
        <family val="3"/>
        <charset val="128"/>
        <scheme val="minor"/>
      </rPr>
      <t>。</t>
    </r>
    <rPh sb="15" eb="17">
      <t>ゼンタイ</t>
    </rPh>
    <rPh sb="17" eb="18">
      <t>テキ</t>
    </rPh>
    <rPh sb="24" eb="25">
      <t>ミ</t>
    </rPh>
    <rPh sb="29" eb="30">
      <t>ユビ</t>
    </rPh>
    <rPh sb="37" eb="39">
      <t>カイトウ</t>
    </rPh>
    <rPh sb="41" eb="42">
      <t>ヒト</t>
    </rPh>
    <rPh sb="43" eb="44">
      <t>オオ</t>
    </rPh>
    <rPh sb="48" eb="50">
      <t>ガッコウ</t>
    </rPh>
    <rPh sb="51" eb="53">
      <t>ショクバ</t>
    </rPh>
    <rPh sb="54" eb="56">
      <t>シゴト</t>
    </rPh>
    <rPh sb="62" eb="64">
      <t>ムシ</t>
    </rPh>
    <rPh sb="68" eb="70">
      <t>ナカマ</t>
    </rPh>
    <rPh sb="70" eb="71">
      <t>ハズ</t>
    </rPh>
    <rPh sb="78" eb="80">
      <t>カイトウ</t>
    </rPh>
    <rPh sb="82" eb="83">
      <t>ヒト</t>
    </rPh>
    <rPh sb="84" eb="85">
      <t>オオ</t>
    </rPh>
    <rPh sb="89" eb="91">
      <t>ショクバ</t>
    </rPh>
    <rPh sb="92" eb="94">
      <t>シゴト</t>
    </rPh>
    <rPh sb="95" eb="97">
      <t>ジュウキョ</t>
    </rPh>
    <rPh sb="98" eb="99">
      <t>ス</t>
    </rPh>
    <rPh sb="107" eb="108">
      <t>タス</t>
    </rPh>
    <rPh sb="113" eb="114">
      <t>トキ</t>
    </rPh>
    <rPh sb="115" eb="116">
      <t>タス</t>
    </rPh>
    <rPh sb="125" eb="127">
      <t>カイトウ</t>
    </rPh>
    <rPh sb="129" eb="130">
      <t>ヒト</t>
    </rPh>
    <rPh sb="131" eb="132">
      <t>モット</t>
    </rPh>
    <rPh sb="133" eb="134">
      <t>オオ</t>
    </rPh>
    <rPh sb="138" eb="139">
      <t>オオム</t>
    </rPh>
    <rPh sb="140" eb="142">
      <t>ゼンカイ</t>
    </rPh>
    <rPh sb="142" eb="144">
      <t>チョウサ</t>
    </rPh>
    <rPh sb="145" eb="147">
      <t>ドウヨウ</t>
    </rPh>
    <rPh sb="148" eb="150">
      <t>ケイコウ</t>
    </rPh>
    <rPh sb="155" eb="157">
      <t>ガッコウ</t>
    </rPh>
    <rPh sb="163" eb="165">
      <t>ニュウキョ</t>
    </rPh>
    <rPh sb="166" eb="168">
      <t>ニュウテン</t>
    </rPh>
    <rPh sb="169" eb="171">
      <t>デンシャ</t>
    </rPh>
    <rPh sb="174" eb="176">
      <t>キョヒ</t>
    </rPh>
    <rPh sb="181" eb="183">
      <t>ガッコウ</t>
    </rPh>
    <rPh sb="184" eb="186">
      <t>バアイ</t>
    </rPh>
    <rPh sb="208" eb="210">
      <t>ソウテイ</t>
    </rPh>
    <rPh sb="215" eb="217">
      <t>カイトウ</t>
    </rPh>
    <rPh sb="219" eb="220">
      <t>ヒト</t>
    </rPh>
    <rPh sb="227" eb="229">
      <t>ヤクショ</t>
    </rPh>
    <rPh sb="234" eb="235">
      <t>タス</t>
    </rPh>
    <rPh sb="240" eb="241">
      <t>トキ</t>
    </rPh>
    <rPh sb="242" eb="243">
      <t>タス</t>
    </rPh>
    <rPh sb="252" eb="254">
      <t>カイトウ</t>
    </rPh>
    <rPh sb="256" eb="257">
      <t>ヒト</t>
    </rPh>
    <rPh sb="258" eb="259">
      <t>オオ</t>
    </rPh>
    <rPh sb="261" eb="263">
      <t>ゲンショウ</t>
    </rPh>
    <phoneticPr fontId="4"/>
  </si>
  <si>
    <t>要援護者登録</t>
    <phoneticPr fontId="3"/>
  </si>
  <si>
    <t>防炎 グッズ</t>
    <rPh sb="0" eb="2">
      <t>ボウエン</t>
    </rPh>
    <phoneticPr fontId="4"/>
  </si>
  <si>
    <t>医薬品・
医療機器</t>
    <rPh sb="0" eb="3">
      <t>イヤクヒン</t>
    </rPh>
    <rPh sb="5" eb="7">
      <t>イリョウ</t>
    </rPh>
    <rPh sb="7" eb="9">
      <t>キキ</t>
    </rPh>
    <phoneticPr fontId="4"/>
  </si>
  <si>
    <t>避難行動の
打ち合わせ</t>
    <rPh sb="0" eb="2">
      <t>ヒナン</t>
    </rPh>
    <rPh sb="2" eb="4">
      <t>コウドウ</t>
    </rPh>
    <rPh sb="6" eb="7">
      <t>ウ</t>
    </rPh>
    <rPh sb="8" eb="9">
      <t>ア</t>
    </rPh>
    <phoneticPr fontId="4"/>
  </si>
  <si>
    <t>避難場所の
確認</t>
    <rPh sb="0" eb="2">
      <t>ヒナン</t>
    </rPh>
    <rPh sb="2" eb="4">
      <t>バショ</t>
    </rPh>
    <rPh sb="6" eb="8">
      <t>カクニン</t>
    </rPh>
    <phoneticPr fontId="4"/>
  </si>
  <si>
    <t>個別避難計画の作成</t>
    <rPh sb="2" eb="4">
      <t>ヒナン</t>
    </rPh>
    <phoneticPr fontId="3"/>
  </si>
  <si>
    <t>防災訓練への
参加</t>
    <phoneticPr fontId="3"/>
  </si>
  <si>
    <t>準備
できていない</t>
    <phoneticPr fontId="3"/>
  </si>
  <si>
    <t>1級
(472)</t>
    <rPh sb="1" eb="2">
      <t>キュウ</t>
    </rPh>
    <phoneticPr fontId="4"/>
  </si>
  <si>
    <t>2級
(277)</t>
    <rPh sb="1" eb="2">
      <t>キュウ</t>
    </rPh>
    <phoneticPr fontId="4"/>
  </si>
  <si>
    <t>3級
(173)</t>
    <rPh sb="1" eb="2">
      <t>キュウ</t>
    </rPh>
    <phoneticPr fontId="4"/>
  </si>
  <si>
    <t>4級
(251)</t>
    <rPh sb="1" eb="2">
      <t>キュウ</t>
    </rPh>
    <phoneticPr fontId="4"/>
  </si>
  <si>
    <t>5級
(81)</t>
    <rPh sb="1" eb="2">
      <t>キュウ</t>
    </rPh>
    <phoneticPr fontId="4"/>
  </si>
  <si>
    <t>6級
(66)</t>
    <rPh sb="1" eb="2">
      <t>キュウ</t>
    </rPh>
    <phoneticPr fontId="4"/>
  </si>
  <si>
    <t>Ａ
（336）</t>
    <phoneticPr fontId="4"/>
  </si>
  <si>
    <t>Ｂ１
（159）</t>
    <phoneticPr fontId="4"/>
  </si>
  <si>
    <t>Ｂ２
（216）</t>
    <phoneticPr fontId="4"/>
  </si>
  <si>
    <t>1級
（61）</t>
    <rPh sb="1" eb="2">
      <t>キュウ</t>
    </rPh>
    <phoneticPr fontId="4"/>
  </si>
  <si>
    <t>2級
（247）</t>
    <rPh sb="1" eb="2">
      <t>キュウ</t>
    </rPh>
    <phoneticPr fontId="4"/>
  </si>
  <si>
    <t>3級
（159）</t>
    <rPh sb="1" eb="2">
      <t>キュウ</t>
    </rPh>
    <phoneticPr fontId="4"/>
  </si>
  <si>
    <t>データ②：「問38　発達障がいの診断」×「問29　災害時のために準備できていること」（回答は複数回答可）</t>
    <rPh sb="6" eb="7">
      <t>トイ</t>
    </rPh>
    <rPh sb="10" eb="12">
      <t>ハッタツ</t>
    </rPh>
    <rPh sb="12" eb="13">
      <t>ショウ</t>
    </rPh>
    <rPh sb="16" eb="18">
      <t>シンダン</t>
    </rPh>
    <phoneticPr fontId="4"/>
  </si>
  <si>
    <t>　　　　　「問39　高次脳機能障がいの診断」×「問29　災害時のために準備できていること」（回答は複数回答可）</t>
    <rPh sb="6" eb="7">
      <t>トイ</t>
    </rPh>
    <rPh sb="10" eb="12">
      <t>コウジ</t>
    </rPh>
    <rPh sb="12" eb="13">
      <t>ノウ</t>
    </rPh>
    <rPh sb="13" eb="15">
      <t>キノウ</t>
    </rPh>
    <rPh sb="15" eb="16">
      <t>ショウ</t>
    </rPh>
    <rPh sb="19" eb="21">
      <t>シンダン</t>
    </rPh>
    <phoneticPr fontId="4"/>
  </si>
  <si>
    <t>　　　　　「問40　難病」×「問29　災害時のために準備できていること」（回答は複数回答可）</t>
    <rPh sb="6" eb="7">
      <t>トイ</t>
    </rPh>
    <rPh sb="10" eb="12">
      <t>ナンビョウ</t>
    </rPh>
    <phoneticPr fontId="4"/>
  </si>
  <si>
    <t>データ①：障がい種別ごとの手帳の等級×「問29　災害時のために今後準備したいこと」（回答は複数回答可）</t>
    <rPh sb="5" eb="6">
      <t>ショウ</t>
    </rPh>
    <rPh sb="8" eb="10">
      <t>シュベツ</t>
    </rPh>
    <rPh sb="13" eb="15">
      <t>テチョウ</t>
    </rPh>
    <rPh sb="16" eb="18">
      <t>トウキュウ</t>
    </rPh>
    <rPh sb="24" eb="26">
      <t>サイガイ</t>
    </rPh>
    <rPh sb="26" eb="27">
      <t>ジ</t>
    </rPh>
    <rPh sb="31" eb="33">
      <t>コンゴ</t>
    </rPh>
    <rPh sb="33" eb="35">
      <t>ジュンビ</t>
    </rPh>
    <rPh sb="42" eb="44">
      <t>カイトウ</t>
    </rPh>
    <rPh sb="45" eb="47">
      <t>フクスウ</t>
    </rPh>
    <rPh sb="47" eb="49">
      <t>カイトウ</t>
    </rPh>
    <rPh sb="49" eb="50">
      <t>カ</t>
    </rPh>
    <phoneticPr fontId="4"/>
  </si>
  <si>
    <t>３．災害のために今後準備したいこと</t>
    <rPh sb="2" eb="4">
      <t>サイガイ</t>
    </rPh>
    <rPh sb="8" eb="10">
      <t>コンゴ</t>
    </rPh>
    <rPh sb="10" eb="12">
      <t>ジュンビ</t>
    </rPh>
    <phoneticPr fontId="3"/>
  </si>
  <si>
    <t>準備
できない</t>
    <phoneticPr fontId="3"/>
  </si>
  <si>
    <t>自閉スペクトラム症
（375）</t>
    <rPh sb="0" eb="2">
      <t>ジヘイ</t>
    </rPh>
    <rPh sb="8" eb="9">
      <t>ショウ</t>
    </rPh>
    <phoneticPr fontId="4"/>
  </si>
  <si>
    <t>学習障がい
（81）</t>
    <rPh sb="0" eb="2">
      <t>ガクシュウ</t>
    </rPh>
    <rPh sb="2" eb="3">
      <t>ショウ</t>
    </rPh>
    <phoneticPr fontId="4"/>
  </si>
  <si>
    <t>高次脳機能障がい
（132）</t>
    <rPh sb="0" eb="2">
      <t>コウジ</t>
    </rPh>
    <rPh sb="2" eb="3">
      <t>ノウ</t>
    </rPh>
    <rPh sb="3" eb="5">
      <t>キノウ</t>
    </rPh>
    <rPh sb="5" eb="6">
      <t>ショウ</t>
    </rPh>
    <phoneticPr fontId="4"/>
  </si>
  <si>
    <t>難病
（597）</t>
    <rPh sb="0" eb="2">
      <t>ナンビョウ</t>
    </rPh>
    <phoneticPr fontId="4"/>
  </si>
  <si>
    <t>データ②：「問38　発達障がいの診断」×「問29　災害時のために今後準備したいこと」（回答は複数回答可）</t>
    <rPh sb="6" eb="7">
      <t>トイ</t>
    </rPh>
    <rPh sb="10" eb="12">
      <t>ハッタツ</t>
    </rPh>
    <rPh sb="12" eb="13">
      <t>ショウ</t>
    </rPh>
    <rPh sb="16" eb="18">
      <t>シンダン</t>
    </rPh>
    <rPh sb="32" eb="34">
      <t>コンゴ</t>
    </rPh>
    <phoneticPr fontId="4"/>
  </si>
  <si>
    <t>　　　　　「問39　高次脳機能障がいの診断」×「問29　災害時のために今後準備したいこと」（回答は複数回答可）</t>
    <rPh sb="6" eb="7">
      <t>トイ</t>
    </rPh>
    <rPh sb="10" eb="12">
      <t>コウジ</t>
    </rPh>
    <rPh sb="12" eb="13">
      <t>ノウ</t>
    </rPh>
    <rPh sb="13" eb="15">
      <t>キノウ</t>
    </rPh>
    <rPh sb="15" eb="16">
      <t>ショウ</t>
    </rPh>
    <rPh sb="19" eb="21">
      <t>シンダン</t>
    </rPh>
    <phoneticPr fontId="4"/>
  </si>
  <si>
    <t>　　　　　「問40　難病」×「問29　災害時のために今後準備したいこと」（回答は複数回答可）</t>
    <rPh sb="6" eb="7">
      <t>トイ</t>
    </rPh>
    <rPh sb="10" eb="12">
      <t>ナンビョウ</t>
    </rPh>
    <phoneticPr fontId="4"/>
  </si>
  <si>
    <t>03■施設入所者の困りごととニーズについて</t>
    <rPh sb="3" eb="5">
      <t>シセツ</t>
    </rPh>
    <rPh sb="5" eb="8">
      <t>ニュウショシャ</t>
    </rPh>
    <rPh sb="9" eb="10">
      <t>コマ</t>
    </rPh>
    <phoneticPr fontId="4"/>
  </si>
  <si>
    <t>04■年齢、障がいの状態ごとの通院回数と、通院回数に応じた医療費の負担感について</t>
    <rPh sb="3" eb="5">
      <t>ネンレイ</t>
    </rPh>
    <rPh sb="6" eb="7">
      <t>ショウ</t>
    </rPh>
    <rPh sb="10" eb="12">
      <t>ジョウタイ</t>
    </rPh>
    <rPh sb="21" eb="23">
      <t>ツウイン</t>
    </rPh>
    <rPh sb="23" eb="25">
      <t>カイスウ</t>
    </rPh>
    <rPh sb="26" eb="27">
      <t>オウ</t>
    </rPh>
    <rPh sb="29" eb="31">
      <t>イリョウ</t>
    </rPh>
    <rPh sb="31" eb="32">
      <t>ヒ</t>
    </rPh>
    <rPh sb="33" eb="35">
      <t>フタン</t>
    </rPh>
    <rPh sb="35" eb="36">
      <t>カン</t>
    </rPh>
    <phoneticPr fontId="4"/>
  </si>
  <si>
    <r>
      <t>＜データ①からわかること＞
○全体的に</t>
    </r>
    <r>
      <rPr>
        <b/>
        <u/>
        <sz val="11"/>
        <color theme="1"/>
        <rFont val="游ゴシック"/>
        <family val="3"/>
        <charset val="128"/>
        <scheme val="minor"/>
      </rPr>
      <t>65歳以上の方が65歳未満より、通院の頻度が高い</t>
    </r>
    <r>
      <rPr>
        <sz val="11"/>
        <color theme="1"/>
        <rFont val="游ゴシック"/>
        <family val="3"/>
        <charset val="128"/>
        <scheme val="minor"/>
      </rPr>
      <t>。
＜データ②からわかること＞
○</t>
    </r>
    <r>
      <rPr>
        <b/>
        <u/>
        <sz val="11"/>
        <color theme="1"/>
        <rFont val="游ゴシック"/>
        <family val="3"/>
        <charset val="128"/>
        <scheme val="minor"/>
      </rPr>
      <t>65歳以上の身体・難病</t>
    </r>
    <r>
      <rPr>
        <sz val="11"/>
        <color theme="1"/>
        <rFont val="游ゴシック"/>
        <family val="3"/>
        <charset val="128"/>
        <scheme val="minor"/>
      </rPr>
      <t>では、他の障がい種別に比べて、</t>
    </r>
    <r>
      <rPr>
        <b/>
        <u/>
        <sz val="11"/>
        <color theme="1"/>
        <rFont val="游ゴシック"/>
        <family val="3"/>
        <charset val="128"/>
        <scheme val="minor"/>
      </rPr>
      <t>「週に2回から3回程度」と回答した人の割合が高い</t>
    </r>
    <r>
      <rPr>
        <sz val="11"/>
        <color theme="1"/>
        <rFont val="游ゴシック"/>
        <family val="3"/>
        <charset val="128"/>
        <scheme val="minor"/>
      </rPr>
      <t>。
○</t>
    </r>
    <r>
      <rPr>
        <b/>
        <u/>
        <sz val="11"/>
        <color theme="1"/>
        <rFont val="游ゴシック"/>
        <family val="3"/>
        <charset val="128"/>
        <scheme val="minor"/>
      </rPr>
      <t>知的・発達</t>
    </r>
    <r>
      <rPr>
        <sz val="11"/>
        <color theme="1"/>
        <rFont val="游ゴシック"/>
        <family val="3"/>
        <charset val="128"/>
        <scheme val="minor"/>
      </rPr>
      <t>では、他の障がい種別に比べて、</t>
    </r>
    <r>
      <rPr>
        <b/>
        <u/>
        <sz val="11"/>
        <color theme="1"/>
        <rFont val="游ゴシック"/>
        <family val="3"/>
        <charset val="128"/>
        <scheme val="minor"/>
      </rPr>
      <t>「通院していない」と回答した人の割合が高く</t>
    </r>
    <r>
      <rPr>
        <sz val="11"/>
        <color theme="1"/>
        <rFont val="游ゴシック"/>
        <family val="3"/>
        <charset val="128"/>
        <scheme val="minor"/>
      </rPr>
      <t>、は2割弱となっている。
＜データ③からわかること＞
○</t>
    </r>
    <r>
      <rPr>
        <b/>
        <u/>
        <sz val="11"/>
        <color theme="1"/>
        <rFont val="游ゴシック"/>
        <family val="3"/>
        <charset val="128"/>
        <scheme val="minor"/>
      </rPr>
      <t>身体（１級）・精神（１級）、高次脳機能障がい</t>
    </r>
    <r>
      <rPr>
        <sz val="11"/>
        <color theme="1"/>
        <rFont val="游ゴシック"/>
        <family val="3"/>
        <charset val="128"/>
        <scheme val="minor"/>
      </rPr>
      <t>では、</t>
    </r>
    <r>
      <rPr>
        <b/>
        <u/>
        <sz val="11"/>
        <color theme="1"/>
        <rFont val="游ゴシック"/>
        <family val="3"/>
        <charset val="128"/>
        <scheme val="minor"/>
      </rPr>
      <t>2～３割程度の人が週に１回以上通院</t>
    </r>
    <r>
      <rPr>
        <sz val="11"/>
        <color theme="1"/>
        <rFont val="游ゴシック"/>
        <family val="3"/>
        <charset val="128"/>
        <scheme val="minor"/>
      </rPr>
      <t>している。</t>
    </r>
    <rPh sb="15" eb="17">
      <t>ゼンタイ</t>
    </rPh>
    <rPh sb="17" eb="18">
      <t>テキ</t>
    </rPh>
    <rPh sb="21" eb="22">
      <t>サイ</t>
    </rPh>
    <rPh sb="22" eb="24">
      <t>イジョウ</t>
    </rPh>
    <rPh sb="25" eb="26">
      <t>ホウ</t>
    </rPh>
    <rPh sb="29" eb="30">
      <t>サイ</t>
    </rPh>
    <rPh sb="30" eb="32">
      <t>ミマン</t>
    </rPh>
    <rPh sb="35" eb="37">
      <t>ツウイン</t>
    </rPh>
    <rPh sb="38" eb="40">
      <t>ヒンド</t>
    </rPh>
    <rPh sb="41" eb="42">
      <t>タカ</t>
    </rPh>
    <rPh sb="62" eb="63">
      <t>サイ</t>
    </rPh>
    <rPh sb="63" eb="65">
      <t>イジョウ</t>
    </rPh>
    <rPh sb="66" eb="68">
      <t>シンタイ</t>
    </rPh>
    <rPh sb="69" eb="71">
      <t>ナンビョウ</t>
    </rPh>
    <rPh sb="74" eb="75">
      <t>ホカ</t>
    </rPh>
    <rPh sb="76" eb="77">
      <t>ショウ</t>
    </rPh>
    <rPh sb="79" eb="81">
      <t>シュベツ</t>
    </rPh>
    <rPh sb="82" eb="83">
      <t>クラ</t>
    </rPh>
    <rPh sb="87" eb="88">
      <t>シュウ</t>
    </rPh>
    <rPh sb="90" eb="91">
      <t>カイ</t>
    </rPh>
    <rPh sb="94" eb="95">
      <t>カイ</t>
    </rPh>
    <rPh sb="95" eb="97">
      <t>テイド</t>
    </rPh>
    <rPh sb="99" eb="101">
      <t>カイトウ</t>
    </rPh>
    <rPh sb="103" eb="104">
      <t>ヒト</t>
    </rPh>
    <rPh sb="105" eb="107">
      <t>ワリアイ</t>
    </rPh>
    <rPh sb="108" eb="109">
      <t>タカ</t>
    </rPh>
    <rPh sb="113" eb="115">
      <t>チテキ</t>
    </rPh>
    <rPh sb="116" eb="118">
      <t>ハッタツ</t>
    </rPh>
    <rPh sb="121" eb="122">
      <t>ホカ</t>
    </rPh>
    <rPh sb="123" eb="124">
      <t>ショウ</t>
    </rPh>
    <rPh sb="126" eb="128">
      <t>シュベツ</t>
    </rPh>
    <rPh sb="129" eb="130">
      <t>クラ</t>
    </rPh>
    <rPh sb="134" eb="136">
      <t>ツウイン</t>
    </rPh>
    <rPh sb="143" eb="145">
      <t>カイトウ</t>
    </rPh>
    <rPh sb="147" eb="148">
      <t>ヒト</t>
    </rPh>
    <rPh sb="149" eb="151">
      <t>ワリアイ</t>
    </rPh>
    <rPh sb="152" eb="153">
      <t>タカ</t>
    </rPh>
    <rPh sb="157" eb="158">
      <t>ワリ</t>
    </rPh>
    <rPh sb="158" eb="159">
      <t>ジャク</t>
    </rPh>
    <rPh sb="182" eb="184">
      <t>シンタイ</t>
    </rPh>
    <rPh sb="186" eb="187">
      <t>キュウ</t>
    </rPh>
    <rPh sb="189" eb="191">
      <t>セイシン</t>
    </rPh>
    <rPh sb="193" eb="194">
      <t>キュウ</t>
    </rPh>
    <rPh sb="196" eb="199">
      <t>コウジノウ</t>
    </rPh>
    <rPh sb="199" eb="201">
      <t>キノウ</t>
    </rPh>
    <rPh sb="201" eb="202">
      <t>ショウ</t>
    </rPh>
    <rPh sb="210" eb="211">
      <t>ワリ</t>
    </rPh>
    <rPh sb="211" eb="213">
      <t>テイド</t>
    </rPh>
    <rPh sb="214" eb="215">
      <t>ヒト</t>
    </rPh>
    <rPh sb="216" eb="217">
      <t>シュウ</t>
    </rPh>
    <rPh sb="219" eb="220">
      <t>カイ</t>
    </rPh>
    <phoneticPr fontId="4"/>
  </si>
  <si>
    <t>05■障がい種別、障がいの状態ごとの災害時の困りごとについて</t>
    <rPh sb="3" eb="4">
      <t>ショウ</t>
    </rPh>
    <rPh sb="6" eb="8">
      <t>シュベツ</t>
    </rPh>
    <rPh sb="9" eb="10">
      <t>ショウ</t>
    </rPh>
    <rPh sb="13" eb="15">
      <t>ジョウタイ</t>
    </rPh>
    <rPh sb="18" eb="20">
      <t>サイガイ</t>
    </rPh>
    <rPh sb="20" eb="21">
      <t>ジ</t>
    </rPh>
    <rPh sb="22" eb="23">
      <t>コマ</t>
    </rPh>
    <phoneticPr fontId="4"/>
  </si>
  <si>
    <t>06■暮らし全体を通じての差別やいやな思いの経験について</t>
    <rPh sb="3" eb="4">
      <t>ク</t>
    </rPh>
    <rPh sb="6" eb="8">
      <t>ゼンタイ</t>
    </rPh>
    <rPh sb="9" eb="10">
      <t>ツウ</t>
    </rPh>
    <rPh sb="13" eb="15">
      <t>サベツ</t>
    </rPh>
    <rPh sb="19" eb="20">
      <t>オモ</t>
    </rPh>
    <rPh sb="22" eb="24">
      <t>ケイケン</t>
    </rPh>
    <phoneticPr fontId="4"/>
  </si>
  <si>
    <r>
      <t>＜データ①からわかること＞
○高齢者、大人、子どもいずれの世代においても、</t>
    </r>
    <r>
      <rPr>
        <b/>
        <u/>
        <sz val="10"/>
        <color theme="1"/>
        <rFont val="游ゴシック"/>
        <family val="3"/>
        <charset val="128"/>
        <scheme val="minor"/>
      </rPr>
      <t>家族（親、きょうだい、配偶者、子ども）と暮らしている割合が高い</t>
    </r>
    <r>
      <rPr>
        <sz val="10"/>
        <color theme="1"/>
        <rFont val="游ゴシック"/>
        <family val="3"/>
        <charset val="128"/>
        <scheme val="minor"/>
      </rPr>
      <t>。
○</t>
    </r>
    <r>
      <rPr>
        <b/>
        <u/>
        <sz val="10"/>
        <color theme="1"/>
        <rFont val="游ゴシック"/>
        <family val="3"/>
        <charset val="128"/>
        <scheme val="minor"/>
      </rPr>
      <t>希望する暮らしを今の暮らしと比較すると</t>
    </r>
    <r>
      <rPr>
        <sz val="10"/>
        <color theme="1"/>
        <rFont val="游ゴシック"/>
        <family val="3"/>
        <charset val="128"/>
        <scheme val="minor"/>
      </rPr>
      <t>、</t>
    </r>
    <r>
      <rPr>
        <b/>
        <u/>
        <sz val="10"/>
        <color theme="1"/>
        <rFont val="游ゴシック"/>
        <family val="3"/>
        <charset val="128"/>
        <scheme val="minor"/>
      </rPr>
      <t>大人と子ども世代</t>
    </r>
    <r>
      <rPr>
        <sz val="10"/>
        <color theme="1"/>
        <rFont val="游ゴシック"/>
        <family val="3"/>
        <charset val="128"/>
        <scheme val="minor"/>
      </rPr>
      <t>は「親・きょうだいと暮らす」の割合は大きく減少していることに対して、</t>
    </r>
    <r>
      <rPr>
        <b/>
        <u/>
        <sz val="10"/>
        <color theme="1"/>
        <rFont val="游ゴシック"/>
        <family val="3"/>
        <charset val="128"/>
        <scheme val="minor"/>
      </rPr>
      <t>「一人で暮らす」、「配偶者・子どもと暮らす」、「友だち・グループで暮らす」の割合が増加</t>
    </r>
    <r>
      <rPr>
        <sz val="10"/>
        <color theme="1"/>
        <rFont val="游ゴシック"/>
        <family val="3"/>
        <charset val="128"/>
        <scheme val="minor"/>
      </rPr>
      <t>している。
○希望する暮らしを今の暮らしと比較すると、高齢者と大人世代の「配偶者・子どもと暮らす」の割合は同等程度である。
○</t>
    </r>
    <r>
      <rPr>
        <b/>
        <u/>
        <sz val="10"/>
        <color theme="1"/>
        <rFont val="游ゴシック"/>
        <family val="3"/>
        <charset val="128"/>
        <scheme val="minor"/>
      </rPr>
      <t>希望する暮らしを今の暮らしと比較すると</t>
    </r>
    <r>
      <rPr>
        <sz val="10"/>
        <color theme="1"/>
        <rFont val="游ゴシック"/>
        <family val="3"/>
        <charset val="128"/>
        <scheme val="minor"/>
      </rPr>
      <t>、</t>
    </r>
    <r>
      <rPr>
        <b/>
        <u/>
        <sz val="10"/>
        <color theme="1"/>
        <rFont val="游ゴシック"/>
        <family val="3"/>
        <charset val="128"/>
        <scheme val="minor"/>
      </rPr>
      <t>「施設や病院で暮らす」の割合が、すべての世代で増加しており、高齢者世代の増加割合が高い</t>
    </r>
    <r>
      <rPr>
        <sz val="10"/>
        <color theme="1"/>
        <rFont val="游ゴシック"/>
        <family val="3"/>
        <charset val="128"/>
        <scheme val="minor"/>
      </rPr>
      <t>。
○</t>
    </r>
    <r>
      <rPr>
        <b/>
        <u/>
        <sz val="10"/>
        <color theme="1"/>
        <rFont val="游ゴシック"/>
        <family val="3"/>
        <charset val="128"/>
        <scheme val="minor"/>
      </rPr>
      <t>前回調査と比較すると</t>
    </r>
    <r>
      <rPr>
        <sz val="10"/>
        <color theme="1"/>
        <rFont val="游ゴシック"/>
        <family val="3"/>
        <charset val="128"/>
        <scheme val="minor"/>
      </rPr>
      <t>、</t>
    </r>
    <r>
      <rPr>
        <b/>
        <u/>
        <sz val="10"/>
        <color theme="1"/>
        <rFont val="游ゴシック"/>
        <family val="3"/>
        <charset val="128"/>
        <scheme val="minor"/>
      </rPr>
      <t>高齢者と大人の世代において、「一人で暮らす」割合が有意に増加</t>
    </r>
    <r>
      <rPr>
        <sz val="10"/>
        <color theme="1"/>
        <rFont val="游ゴシック"/>
        <family val="3"/>
        <charset val="128"/>
        <scheme val="minor"/>
      </rPr>
      <t>しており、単身生活の一般化・志向の強まりが統計的にも確認された。一方で、家族同居や施設入所については割合の変化は見られるものの、有意差が確認されない項目も多く、今後の継続的な観測が必要である。</t>
    </r>
    <rPh sb="79" eb="80">
      <t>イマ</t>
    </rPh>
    <rPh sb="81" eb="82">
      <t>ク</t>
    </rPh>
    <rPh sb="85" eb="87">
      <t>ヒカク</t>
    </rPh>
    <phoneticPr fontId="3"/>
  </si>
  <si>
    <r>
      <t>＜データ①からわかること＞
○</t>
    </r>
    <r>
      <rPr>
        <b/>
        <u/>
        <sz val="10"/>
        <color theme="1"/>
        <rFont val="游ゴシック"/>
        <family val="3"/>
        <charset val="128"/>
        <scheme val="minor"/>
      </rPr>
      <t>全世代</t>
    </r>
    <r>
      <rPr>
        <sz val="10"/>
        <color theme="1"/>
        <rFont val="游ゴシック"/>
        <family val="3"/>
        <charset val="128"/>
        <scheme val="minor"/>
      </rPr>
      <t>において、</t>
    </r>
    <r>
      <rPr>
        <b/>
        <u/>
        <sz val="10"/>
        <color theme="1"/>
        <rFont val="游ゴシック"/>
        <family val="3"/>
        <charset val="128"/>
        <scheme val="minor"/>
      </rPr>
      <t>前回調査と比較</t>
    </r>
    <r>
      <rPr>
        <sz val="10"/>
        <color theme="1"/>
        <rFont val="游ゴシック"/>
        <family val="3"/>
        <charset val="128"/>
        <scheme val="minor"/>
      </rPr>
      <t>すると、</t>
    </r>
    <r>
      <rPr>
        <b/>
        <u/>
        <sz val="10"/>
        <color theme="1"/>
        <rFont val="游ゴシック"/>
        <family val="3"/>
        <charset val="128"/>
        <scheme val="minor"/>
      </rPr>
      <t>平日と休日とも</t>
    </r>
    <r>
      <rPr>
        <sz val="10"/>
        <color theme="1"/>
        <rFont val="游ゴシック"/>
        <family val="3"/>
        <charset val="128"/>
        <scheme val="minor"/>
      </rPr>
      <t>に、</t>
    </r>
    <r>
      <rPr>
        <b/>
        <u/>
        <sz val="10"/>
        <color theme="1"/>
        <rFont val="游ゴシック"/>
        <family val="3"/>
        <charset val="128"/>
        <scheme val="minor"/>
      </rPr>
      <t>「買い物・趣味・社会活動」と回答した人の割合は減少</t>
    </r>
    <r>
      <rPr>
        <sz val="10"/>
        <color theme="1"/>
        <rFont val="游ゴシック"/>
        <family val="3"/>
        <charset val="128"/>
        <scheme val="minor"/>
      </rPr>
      <t>し、</t>
    </r>
    <r>
      <rPr>
        <b/>
        <u/>
        <sz val="10"/>
        <color theme="1"/>
        <rFont val="游ゴシック"/>
        <family val="3"/>
        <charset val="128"/>
        <scheme val="minor"/>
      </rPr>
      <t>「生活している場所で過ごす（外出はほとんどしない）」と回答した人の割合は増加</t>
    </r>
    <r>
      <rPr>
        <sz val="10"/>
        <color theme="1"/>
        <rFont val="游ゴシック"/>
        <family val="3"/>
        <charset val="128"/>
        <scheme val="minor"/>
      </rPr>
      <t>している。
○</t>
    </r>
    <r>
      <rPr>
        <b/>
        <u/>
        <sz val="10"/>
        <color theme="1"/>
        <rFont val="游ゴシック"/>
        <family val="3"/>
        <charset val="128"/>
        <scheme val="minor"/>
      </rPr>
      <t>高齢者世代</t>
    </r>
    <r>
      <rPr>
        <sz val="10"/>
        <color theme="1"/>
        <rFont val="游ゴシック"/>
        <family val="3"/>
        <charset val="128"/>
        <scheme val="minor"/>
      </rPr>
      <t>において、</t>
    </r>
    <r>
      <rPr>
        <b/>
        <u/>
        <sz val="10"/>
        <color theme="1"/>
        <rFont val="游ゴシック"/>
        <family val="3"/>
        <charset val="128"/>
        <scheme val="minor"/>
      </rPr>
      <t>前回調査と比較</t>
    </r>
    <r>
      <rPr>
        <sz val="10"/>
        <color theme="1"/>
        <rFont val="游ゴシック"/>
        <family val="3"/>
        <charset val="128"/>
        <scheme val="minor"/>
      </rPr>
      <t>すると、</t>
    </r>
    <r>
      <rPr>
        <b/>
        <u/>
        <sz val="10"/>
        <color theme="1"/>
        <rFont val="游ゴシック"/>
        <family val="3"/>
        <charset val="128"/>
        <scheme val="minor"/>
      </rPr>
      <t>平日に</t>
    </r>
    <r>
      <rPr>
        <sz val="10"/>
        <color theme="1"/>
        <rFont val="游ゴシック"/>
        <family val="3"/>
        <charset val="128"/>
        <scheme val="minor"/>
      </rPr>
      <t>「働く」と回答した人の割合は同等程度であるが、</t>
    </r>
    <r>
      <rPr>
        <b/>
        <u/>
        <sz val="10"/>
        <color theme="1"/>
        <rFont val="游ゴシック"/>
        <family val="3"/>
        <charset val="128"/>
        <scheme val="minor"/>
      </rPr>
      <t>「通所施設に通う」と回答した人の割合は減少</t>
    </r>
    <r>
      <rPr>
        <sz val="10"/>
        <color theme="1"/>
        <rFont val="游ゴシック"/>
        <family val="3"/>
        <charset val="128"/>
        <scheme val="minor"/>
      </rPr>
      <t>している。
○</t>
    </r>
    <r>
      <rPr>
        <b/>
        <u/>
        <sz val="10"/>
        <color theme="1"/>
        <rFont val="游ゴシック"/>
        <family val="3"/>
        <charset val="128"/>
        <scheme val="minor"/>
      </rPr>
      <t>大人世代</t>
    </r>
    <r>
      <rPr>
        <sz val="10"/>
        <color theme="1"/>
        <rFont val="游ゴシック"/>
        <family val="3"/>
        <charset val="128"/>
        <scheme val="minor"/>
      </rPr>
      <t>において、</t>
    </r>
    <r>
      <rPr>
        <b/>
        <u/>
        <sz val="10"/>
        <color theme="1"/>
        <rFont val="游ゴシック"/>
        <family val="3"/>
        <charset val="128"/>
        <scheme val="minor"/>
      </rPr>
      <t>前回調査と比較</t>
    </r>
    <r>
      <rPr>
        <sz val="10"/>
        <color theme="1"/>
        <rFont val="游ゴシック"/>
        <family val="3"/>
        <charset val="128"/>
        <scheme val="minor"/>
      </rPr>
      <t>すると、</t>
    </r>
    <r>
      <rPr>
        <b/>
        <u/>
        <sz val="10"/>
        <color theme="1"/>
        <rFont val="游ゴシック"/>
        <family val="3"/>
        <charset val="128"/>
        <scheme val="minor"/>
      </rPr>
      <t>平日に「働く」と回答した人の割合は微増している。</t>
    </r>
    <r>
      <rPr>
        <sz val="10"/>
        <color theme="1"/>
        <rFont val="游ゴシック"/>
        <family val="3"/>
        <charset val="128"/>
        <scheme val="minor"/>
      </rPr>
      <t xml:space="preserve">
○</t>
    </r>
    <r>
      <rPr>
        <b/>
        <u/>
        <sz val="10"/>
        <color theme="1"/>
        <rFont val="游ゴシック"/>
        <family val="3"/>
        <charset val="128"/>
        <scheme val="minor"/>
      </rPr>
      <t>大人世代</t>
    </r>
    <r>
      <rPr>
        <sz val="10"/>
        <color theme="1"/>
        <rFont val="游ゴシック"/>
        <family val="3"/>
        <charset val="128"/>
        <scheme val="minor"/>
      </rPr>
      <t>では、他の世代に比べて、</t>
    </r>
    <r>
      <rPr>
        <b/>
        <u/>
        <sz val="10"/>
        <color theme="1"/>
        <rFont val="游ゴシック"/>
        <family val="3"/>
        <charset val="128"/>
        <scheme val="minor"/>
      </rPr>
      <t>休日に「買い物・趣味・社会活動」と回答した人の割合は高い</t>
    </r>
    <r>
      <rPr>
        <sz val="10"/>
        <color theme="1"/>
        <rFont val="游ゴシック"/>
        <family val="3"/>
        <charset val="128"/>
        <scheme val="minor"/>
      </rPr>
      <t>が、</t>
    </r>
    <r>
      <rPr>
        <b/>
        <u/>
        <sz val="10"/>
        <color theme="1"/>
        <rFont val="游ゴシック"/>
        <family val="3"/>
        <charset val="128"/>
        <scheme val="minor"/>
      </rPr>
      <t>前回調査と比較</t>
    </r>
    <r>
      <rPr>
        <sz val="10"/>
        <color theme="1"/>
        <rFont val="游ゴシック"/>
        <family val="3"/>
        <charset val="128"/>
        <scheme val="minor"/>
      </rPr>
      <t>すると、</t>
    </r>
    <r>
      <rPr>
        <b/>
        <u/>
        <sz val="10"/>
        <color theme="1"/>
        <rFont val="游ゴシック"/>
        <family val="3"/>
        <charset val="128"/>
        <scheme val="minor"/>
      </rPr>
      <t>「生活している場所で過ごす」と回答した人との割合が逆転している。</t>
    </r>
    <r>
      <rPr>
        <sz val="10"/>
        <color theme="1"/>
        <rFont val="游ゴシック"/>
        <family val="3"/>
        <charset val="128"/>
        <scheme val="minor"/>
      </rPr>
      <t xml:space="preserve">
○また、</t>
    </r>
    <r>
      <rPr>
        <b/>
        <u/>
        <sz val="10"/>
        <color theme="1"/>
        <rFont val="游ゴシック"/>
        <family val="3"/>
        <charset val="128"/>
        <scheme val="minor"/>
      </rPr>
      <t>子ども世代</t>
    </r>
    <r>
      <rPr>
        <sz val="10"/>
        <color theme="1"/>
        <rFont val="游ゴシック"/>
        <family val="3"/>
        <charset val="128"/>
        <scheme val="minor"/>
      </rPr>
      <t>において、</t>
    </r>
    <r>
      <rPr>
        <b/>
        <u/>
        <sz val="10"/>
        <color theme="1"/>
        <rFont val="游ゴシック"/>
        <family val="3"/>
        <charset val="128"/>
        <scheme val="minor"/>
      </rPr>
      <t>前回調査と比較</t>
    </r>
    <r>
      <rPr>
        <sz val="10"/>
        <color theme="1"/>
        <rFont val="游ゴシック"/>
        <family val="3"/>
        <charset val="128"/>
        <scheme val="minor"/>
      </rPr>
      <t>すると、</t>
    </r>
    <r>
      <rPr>
        <b/>
        <u/>
        <sz val="10"/>
        <color theme="1"/>
        <rFont val="游ゴシック"/>
        <family val="3"/>
        <charset val="128"/>
        <scheme val="minor"/>
      </rPr>
      <t>休日に「買い物・趣味・社会活動」と回答した人の割合が大幅に減少</t>
    </r>
    <r>
      <rPr>
        <sz val="10"/>
        <color theme="1"/>
        <rFont val="游ゴシック"/>
        <family val="3"/>
        <charset val="128"/>
        <scheme val="minor"/>
      </rPr>
      <t>し、一方、</t>
    </r>
    <r>
      <rPr>
        <b/>
        <u/>
        <sz val="10"/>
        <color theme="1"/>
        <rFont val="游ゴシック"/>
        <family val="3"/>
        <charset val="128"/>
        <scheme val="minor"/>
      </rPr>
      <t>「生活している場所で過ごす」と回答した人の割合が大幅に増加</t>
    </r>
    <r>
      <rPr>
        <sz val="10"/>
        <color theme="1"/>
        <rFont val="游ゴシック"/>
        <family val="3"/>
        <charset val="128"/>
        <scheme val="minor"/>
      </rPr>
      <t>しており、</t>
    </r>
    <r>
      <rPr>
        <b/>
        <u/>
        <sz val="10"/>
        <color theme="1"/>
        <rFont val="游ゴシック"/>
        <family val="3"/>
        <charset val="128"/>
        <scheme val="minor"/>
      </rPr>
      <t>休日の過ごし方に大きな変化が見受けられる</t>
    </r>
    <r>
      <rPr>
        <sz val="10"/>
        <color theme="1"/>
        <rFont val="游ゴシック"/>
        <family val="3"/>
        <charset val="128"/>
        <scheme val="minor"/>
      </rPr>
      <t>。</t>
    </r>
    <rPh sb="15" eb="18">
      <t>ゼンセダイ</t>
    </rPh>
    <rPh sb="23" eb="25">
      <t>ゼンカイ</t>
    </rPh>
    <rPh sb="25" eb="27">
      <t>チョウサ</t>
    </rPh>
    <rPh sb="28" eb="30">
      <t>ヒカク</t>
    </rPh>
    <rPh sb="34" eb="36">
      <t>ヘイジツ</t>
    </rPh>
    <rPh sb="37" eb="39">
      <t>キュウジツ</t>
    </rPh>
    <rPh sb="44" eb="45">
      <t>カ</t>
    </rPh>
    <rPh sb="46" eb="47">
      <t>モノ</t>
    </rPh>
    <rPh sb="48" eb="50">
      <t>シュミ</t>
    </rPh>
    <rPh sb="51" eb="53">
      <t>シャカイ</t>
    </rPh>
    <rPh sb="53" eb="55">
      <t>カツドウ</t>
    </rPh>
    <rPh sb="57" eb="59">
      <t>カイトウ</t>
    </rPh>
    <rPh sb="61" eb="62">
      <t>ヒト</t>
    </rPh>
    <rPh sb="63" eb="65">
      <t>ワリアイ</t>
    </rPh>
    <rPh sb="66" eb="68">
      <t>ゲンショウ</t>
    </rPh>
    <rPh sb="71" eb="73">
      <t>セイカツ</t>
    </rPh>
    <rPh sb="77" eb="79">
      <t>バショ</t>
    </rPh>
    <rPh sb="80" eb="81">
      <t>ス</t>
    </rPh>
    <rPh sb="84" eb="86">
      <t>ガイシュツ</t>
    </rPh>
    <rPh sb="97" eb="99">
      <t>カイトウ</t>
    </rPh>
    <rPh sb="101" eb="102">
      <t>ヒト</t>
    </rPh>
    <rPh sb="103" eb="105">
      <t>ワリアイ</t>
    </rPh>
    <rPh sb="106" eb="108">
      <t>ゾウカ</t>
    </rPh>
    <rPh sb="118" eb="120">
      <t>セダイ</t>
    </rPh>
    <rPh sb="125" eb="129">
      <t>ゼンカイチョウサ</t>
    </rPh>
    <rPh sb="130" eb="132">
      <t>ヒカク</t>
    </rPh>
    <rPh sb="136" eb="138">
      <t>ヘイジツ</t>
    </rPh>
    <rPh sb="140" eb="141">
      <t>ハタラ</t>
    </rPh>
    <rPh sb="144" eb="146">
      <t>カイトウ</t>
    </rPh>
    <rPh sb="148" eb="149">
      <t>ヒト</t>
    </rPh>
    <rPh sb="150" eb="152">
      <t>ワリアイ</t>
    </rPh>
    <rPh sb="153" eb="155">
      <t>ドウトウ</t>
    </rPh>
    <rPh sb="155" eb="157">
      <t>テイド</t>
    </rPh>
    <rPh sb="163" eb="165">
      <t>ツウショ</t>
    </rPh>
    <rPh sb="165" eb="167">
      <t>シセツ</t>
    </rPh>
    <rPh sb="168" eb="169">
      <t>カヨ</t>
    </rPh>
    <rPh sb="172" eb="174">
      <t>カイトウ</t>
    </rPh>
    <rPh sb="176" eb="177">
      <t>ヒト</t>
    </rPh>
    <rPh sb="178" eb="180">
      <t>ワリアイ</t>
    </rPh>
    <rPh sb="181" eb="183">
      <t>ゲンショウ</t>
    </rPh>
    <rPh sb="190" eb="192">
      <t>オトナ</t>
    </rPh>
    <rPh sb="192" eb="194">
      <t>セダイ</t>
    </rPh>
    <rPh sb="199" eb="201">
      <t>ゼンカイ</t>
    </rPh>
    <rPh sb="201" eb="203">
      <t>チョウサ</t>
    </rPh>
    <rPh sb="204" eb="206">
      <t>ヒカク</t>
    </rPh>
    <rPh sb="210" eb="212">
      <t>ヘイジツ</t>
    </rPh>
    <rPh sb="214" eb="215">
      <t>ハタラ</t>
    </rPh>
    <rPh sb="218" eb="220">
      <t>カイトウ</t>
    </rPh>
    <rPh sb="222" eb="223">
      <t>ヒト</t>
    </rPh>
    <rPh sb="224" eb="226">
      <t>ワリアイ</t>
    </rPh>
    <rPh sb="227" eb="229">
      <t>ビゾウ</t>
    </rPh>
    <rPh sb="238" eb="240">
      <t>セダイ</t>
    </rPh>
    <rPh sb="243" eb="244">
      <t>ホカ</t>
    </rPh>
    <rPh sb="245" eb="247">
      <t>セダイ</t>
    </rPh>
    <rPh sb="248" eb="249">
      <t>クラ</t>
    </rPh>
    <rPh sb="252" eb="254">
      <t>キュウジツ</t>
    </rPh>
    <rPh sb="256" eb="257">
      <t>カ</t>
    </rPh>
    <rPh sb="258" eb="259">
      <t>モノ</t>
    </rPh>
    <rPh sb="260" eb="262">
      <t>シュミ</t>
    </rPh>
    <rPh sb="263" eb="265">
      <t>シャカイ</t>
    </rPh>
    <rPh sb="265" eb="267">
      <t>カツドウ</t>
    </rPh>
    <rPh sb="269" eb="271">
      <t>カイトウ</t>
    </rPh>
    <rPh sb="273" eb="274">
      <t>ヒト</t>
    </rPh>
    <rPh sb="275" eb="277">
      <t>ワリアイ</t>
    </rPh>
    <rPh sb="278" eb="279">
      <t>タカ</t>
    </rPh>
    <rPh sb="282" eb="284">
      <t>ゼンカイ</t>
    </rPh>
    <rPh sb="284" eb="286">
      <t>チョウサ</t>
    </rPh>
    <rPh sb="287" eb="289">
      <t>ヒカク</t>
    </rPh>
    <rPh sb="308" eb="310">
      <t>カイトウ</t>
    </rPh>
    <rPh sb="312" eb="313">
      <t>ヒト</t>
    </rPh>
    <rPh sb="315" eb="317">
      <t>ワリアイ</t>
    </rPh>
    <rPh sb="318" eb="320">
      <t>ギャクテン</t>
    </rPh>
    <rPh sb="330" eb="331">
      <t>コ</t>
    </rPh>
    <rPh sb="333" eb="335">
      <t>セダイ</t>
    </rPh>
    <rPh sb="340" eb="342">
      <t>ゼンカイ</t>
    </rPh>
    <rPh sb="342" eb="344">
      <t>チョウサ</t>
    </rPh>
    <rPh sb="345" eb="347">
      <t>ヒカク</t>
    </rPh>
    <rPh sb="380" eb="382">
      <t>ゲンショウ</t>
    </rPh>
    <rPh sb="384" eb="386">
      <t>イッポウ</t>
    </rPh>
    <rPh sb="402" eb="404">
      <t>カイトウ</t>
    </rPh>
    <rPh sb="406" eb="407">
      <t>ヒト</t>
    </rPh>
    <rPh sb="408" eb="410">
      <t>ワリアイ</t>
    </rPh>
    <rPh sb="411" eb="413">
      <t>オオハバ</t>
    </rPh>
    <rPh sb="414" eb="416">
      <t>ゾウカ</t>
    </rPh>
    <rPh sb="424" eb="425">
      <t>ス</t>
    </rPh>
    <rPh sb="427" eb="428">
      <t>カタ</t>
    </rPh>
    <rPh sb="429" eb="430">
      <t>オオ</t>
    </rPh>
    <rPh sb="432" eb="434">
      <t>ヘンカ</t>
    </rPh>
    <rPh sb="435" eb="437">
      <t>ミウ</t>
    </rPh>
    <phoneticPr fontId="3"/>
  </si>
  <si>
    <r>
      <t>＜データ②からわかること＞
○</t>
    </r>
    <r>
      <rPr>
        <b/>
        <u/>
        <sz val="10"/>
        <color theme="1"/>
        <rFont val="游ゴシック"/>
        <family val="3"/>
        <charset val="128"/>
        <scheme val="minor"/>
      </rPr>
      <t>全世代</t>
    </r>
    <r>
      <rPr>
        <sz val="10"/>
        <color theme="1"/>
        <rFont val="游ゴシック"/>
        <family val="3"/>
        <charset val="128"/>
        <scheme val="minor"/>
      </rPr>
      <t>において、</t>
    </r>
    <r>
      <rPr>
        <b/>
        <u/>
        <sz val="10"/>
        <color theme="1"/>
        <rFont val="游ゴシック"/>
        <family val="3"/>
        <charset val="128"/>
        <scheme val="minor"/>
      </rPr>
      <t>前回調査と比較</t>
    </r>
    <r>
      <rPr>
        <sz val="10"/>
        <color theme="1"/>
        <rFont val="游ゴシック"/>
        <family val="3"/>
        <charset val="128"/>
        <scheme val="minor"/>
      </rPr>
      <t>すると、</t>
    </r>
    <r>
      <rPr>
        <b/>
        <u/>
        <sz val="10"/>
        <color theme="1"/>
        <rFont val="游ゴシック"/>
        <family val="3"/>
        <charset val="128"/>
        <scheme val="minor"/>
      </rPr>
      <t>平日と休日ともに、「買い物・趣味・社会活動」を希望する人の割合は大幅に減少</t>
    </r>
    <r>
      <rPr>
        <sz val="10"/>
        <color theme="1"/>
        <rFont val="游ゴシック"/>
        <family val="3"/>
        <charset val="128"/>
        <scheme val="minor"/>
      </rPr>
      <t>し、</t>
    </r>
    <r>
      <rPr>
        <b/>
        <u/>
        <sz val="10"/>
        <color theme="1"/>
        <rFont val="游ゴシック"/>
        <family val="3"/>
        <charset val="128"/>
        <scheme val="minor"/>
      </rPr>
      <t>「生活している場所で過ごす（外出はほとんどしない）」を希望する人の割合が大幅に増加</t>
    </r>
    <r>
      <rPr>
        <sz val="10"/>
        <color theme="1"/>
        <rFont val="游ゴシック"/>
        <family val="3"/>
        <charset val="128"/>
        <scheme val="minor"/>
      </rPr>
      <t>している。
○</t>
    </r>
    <r>
      <rPr>
        <b/>
        <u/>
        <sz val="10"/>
        <color theme="1"/>
        <rFont val="游ゴシック"/>
        <family val="3"/>
        <charset val="128"/>
        <scheme val="minor"/>
      </rPr>
      <t>高齢者世代</t>
    </r>
    <r>
      <rPr>
        <sz val="10"/>
        <color theme="1"/>
        <rFont val="游ゴシック"/>
        <family val="3"/>
        <charset val="128"/>
        <scheme val="minor"/>
      </rPr>
      <t>において、</t>
    </r>
    <r>
      <rPr>
        <b/>
        <u/>
        <sz val="10"/>
        <color theme="1"/>
        <rFont val="游ゴシック"/>
        <family val="3"/>
        <charset val="128"/>
        <scheme val="minor"/>
      </rPr>
      <t>前回調査と比較</t>
    </r>
    <r>
      <rPr>
        <sz val="10"/>
        <color theme="1"/>
        <rFont val="游ゴシック"/>
        <family val="3"/>
        <charset val="128"/>
        <scheme val="minor"/>
      </rPr>
      <t>すると、</t>
    </r>
    <r>
      <rPr>
        <b/>
        <u/>
        <sz val="10"/>
        <color theme="1"/>
        <rFont val="游ゴシック"/>
        <family val="3"/>
        <charset val="128"/>
        <scheme val="minor"/>
      </rPr>
      <t>平日に「働く」および「通所施設に通う」を希望する人の割合は減少</t>
    </r>
    <r>
      <rPr>
        <sz val="10"/>
        <color theme="1"/>
        <rFont val="游ゴシック"/>
        <family val="3"/>
        <charset val="128"/>
        <scheme val="minor"/>
      </rPr>
      <t>している。
＜データ①とデータ②を比較してわかること＞
○</t>
    </r>
    <r>
      <rPr>
        <b/>
        <u/>
        <sz val="10"/>
        <color theme="1"/>
        <rFont val="游ゴシック"/>
        <family val="3"/>
        <charset val="128"/>
        <scheme val="minor"/>
      </rPr>
      <t>全世代</t>
    </r>
    <r>
      <rPr>
        <sz val="10"/>
        <color theme="1"/>
        <rFont val="游ゴシック"/>
        <family val="3"/>
        <charset val="128"/>
        <scheme val="minor"/>
      </rPr>
      <t>において、</t>
    </r>
    <r>
      <rPr>
        <b/>
        <u/>
        <sz val="10"/>
        <color theme="1"/>
        <rFont val="游ゴシック"/>
        <family val="3"/>
        <charset val="128"/>
        <scheme val="minor"/>
      </rPr>
      <t>前回調査よりも「買い物・趣味・社会活動」を希望する人の割合が減少</t>
    </r>
    <r>
      <rPr>
        <sz val="10"/>
        <color theme="1"/>
        <rFont val="游ゴシック"/>
        <family val="3"/>
        <charset val="128"/>
        <scheme val="minor"/>
      </rPr>
      <t>してるが、</t>
    </r>
    <r>
      <rPr>
        <b/>
        <u/>
        <sz val="10"/>
        <color theme="1"/>
        <rFont val="游ゴシック"/>
        <family val="3"/>
        <charset val="128"/>
        <scheme val="minor"/>
      </rPr>
      <t>希望通りの過ごし方ができていない人が一定数</t>
    </r>
    <r>
      <rPr>
        <sz val="10"/>
        <color theme="1"/>
        <rFont val="游ゴシック"/>
        <family val="3"/>
        <charset val="128"/>
        <scheme val="minor"/>
      </rPr>
      <t>いる。</t>
    </r>
    <rPh sb="15" eb="18">
      <t>ゼンセダイ</t>
    </rPh>
    <rPh sb="23" eb="25">
      <t>ゼンカイ</t>
    </rPh>
    <rPh sb="25" eb="27">
      <t>チョウサ</t>
    </rPh>
    <rPh sb="28" eb="30">
      <t>ヒカク</t>
    </rPh>
    <rPh sb="34" eb="36">
      <t>ヘイジツ</t>
    </rPh>
    <rPh sb="37" eb="39">
      <t>キュウジツ</t>
    </rPh>
    <rPh sb="44" eb="45">
      <t>カ</t>
    </rPh>
    <rPh sb="46" eb="47">
      <t>モノ</t>
    </rPh>
    <rPh sb="48" eb="50">
      <t>シュミ</t>
    </rPh>
    <rPh sb="51" eb="53">
      <t>シャカイ</t>
    </rPh>
    <rPh sb="53" eb="55">
      <t>カツドウ</t>
    </rPh>
    <rPh sb="57" eb="59">
      <t>キボウ</t>
    </rPh>
    <rPh sb="61" eb="62">
      <t>ヒト</t>
    </rPh>
    <rPh sb="63" eb="65">
      <t>ワリアイ</t>
    </rPh>
    <rPh sb="66" eb="68">
      <t>オオハバ</t>
    </rPh>
    <rPh sb="69" eb="71">
      <t>ゲンショウ</t>
    </rPh>
    <rPh sb="74" eb="76">
      <t>セイカツ</t>
    </rPh>
    <rPh sb="80" eb="82">
      <t>バショ</t>
    </rPh>
    <rPh sb="83" eb="84">
      <t>ス</t>
    </rPh>
    <rPh sb="87" eb="89">
      <t>ガイシュツ</t>
    </rPh>
    <rPh sb="100" eb="102">
      <t>キボウ</t>
    </rPh>
    <rPh sb="104" eb="105">
      <t>ヒト</t>
    </rPh>
    <rPh sb="106" eb="108">
      <t>ワリアイ</t>
    </rPh>
    <rPh sb="109" eb="111">
      <t>オオハバ</t>
    </rPh>
    <rPh sb="112" eb="114">
      <t>ゾウカ</t>
    </rPh>
    <rPh sb="124" eb="126">
      <t>セダイ</t>
    </rPh>
    <rPh sb="131" eb="133">
      <t>ゼンカイ</t>
    </rPh>
    <rPh sb="133" eb="135">
      <t>チョウサ</t>
    </rPh>
    <rPh sb="136" eb="138">
      <t>ヒカク</t>
    </rPh>
    <rPh sb="142" eb="144">
      <t>ヘイジツ</t>
    </rPh>
    <rPh sb="146" eb="147">
      <t>ハタラ</t>
    </rPh>
    <rPh sb="153" eb="155">
      <t>ツウショ</t>
    </rPh>
    <rPh sb="155" eb="157">
      <t>シセツ</t>
    </rPh>
    <rPh sb="158" eb="159">
      <t>カヨ</t>
    </rPh>
    <rPh sb="162" eb="164">
      <t>キボウ</t>
    </rPh>
    <rPh sb="166" eb="167">
      <t>ヒト</t>
    </rPh>
    <rPh sb="168" eb="170">
      <t>ワリアイ</t>
    </rPh>
    <rPh sb="171" eb="173">
      <t>ゲンショウ</t>
    </rPh>
    <rPh sb="202" eb="205">
      <t>ゼンセダイ</t>
    </rPh>
    <rPh sb="210" eb="212">
      <t>ゼンカイ</t>
    </rPh>
    <rPh sb="212" eb="214">
      <t>チョウサ</t>
    </rPh>
    <rPh sb="231" eb="233">
      <t>キボウ</t>
    </rPh>
    <rPh sb="235" eb="236">
      <t>ヒト</t>
    </rPh>
    <rPh sb="237" eb="239">
      <t>ワリアイ</t>
    </rPh>
    <rPh sb="240" eb="242">
      <t>ゲンショウ</t>
    </rPh>
    <rPh sb="247" eb="249">
      <t>キボウ</t>
    </rPh>
    <rPh sb="249" eb="250">
      <t>ドオ</t>
    </rPh>
    <rPh sb="252" eb="253">
      <t>ス</t>
    </rPh>
    <rPh sb="255" eb="256">
      <t>カタ</t>
    </rPh>
    <rPh sb="263" eb="264">
      <t>ヒト</t>
    </rPh>
    <rPh sb="265" eb="268">
      <t>イッテイスウ</t>
    </rPh>
    <phoneticPr fontId="3"/>
  </si>
  <si>
    <r>
      <t xml:space="preserve">精神通院
</t>
    </r>
    <r>
      <rPr>
        <sz val="8"/>
        <color theme="1"/>
        <rFont val="游ゴシック"/>
        <family val="3"/>
        <charset val="128"/>
        <scheme val="minor"/>
      </rPr>
      <t>（手帳なし）</t>
    </r>
    <rPh sb="0" eb="2">
      <t>セイシン</t>
    </rPh>
    <rPh sb="2" eb="4">
      <t>ツウイン</t>
    </rPh>
    <rPh sb="6" eb="8">
      <t>テチョウ</t>
    </rPh>
    <phoneticPr fontId="4"/>
  </si>
  <si>
    <r>
      <t>＜データ①・②からわかること＞
○</t>
    </r>
    <r>
      <rPr>
        <b/>
        <u/>
        <sz val="10"/>
        <color theme="1"/>
        <rFont val="游ゴシック"/>
        <family val="3"/>
        <charset val="128"/>
        <scheme val="minor"/>
      </rPr>
      <t>外出時の困りごと</t>
    </r>
    <r>
      <rPr>
        <sz val="10"/>
        <color theme="1"/>
        <rFont val="游ゴシック"/>
        <family val="3"/>
        <charset val="128"/>
        <scheme val="minor"/>
      </rPr>
      <t>として、</t>
    </r>
    <r>
      <rPr>
        <b/>
        <u/>
        <sz val="10"/>
        <color theme="1"/>
        <rFont val="游ゴシック"/>
        <family val="3"/>
        <charset val="128"/>
        <scheme val="minor"/>
      </rPr>
      <t>前回調査と同様</t>
    </r>
    <r>
      <rPr>
        <sz val="10"/>
        <color theme="1"/>
        <rFont val="游ゴシック"/>
        <family val="3"/>
        <charset val="128"/>
        <scheme val="minor"/>
      </rPr>
      <t>に、</t>
    </r>
    <r>
      <rPr>
        <b/>
        <u/>
        <sz val="10"/>
        <color theme="1"/>
        <rFont val="游ゴシック"/>
        <family val="3"/>
        <charset val="128"/>
        <scheme val="minor"/>
      </rPr>
      <t>身体では「建物の設備が不便」</t>
    </r>
    <r>
      <rPr>
        <sz val="10"/>
        <color theme="1"/>
        <rFont val="游ゴシック"/>
        <family val="3"/>
        <charset val="128"/>
        <scheme val="minor"/>
      </rPr>
      <t>、</t>
    </r>
    <r>
      <rPr>
        <b/>
        <u/>
        <sz val="10"/>
        <color theme="1"/>
        <rFont val="游ゴシック"/>
        <family val="3"/>
        <charset val="128"/>
        <scheme val="minor"/>
      </rPr>
      <t>知的では「通行車両が危ない」と回答した人の割合が高い</t>
    </r>
    <r>
      <rPr>
        <sz val="10"/>
        <color theme="1"/>
        <rFont val="游ゴシック"/>
        <family val="3"/>
        <charset val="128"/>
        <scheme val="minor"/>
      </rPr>
      <t>。
○</t>
    </r>
    <r>
      <rPr>
        <b/>
        <sz val="10"/>
        <color theme="1"/>
        <rFont val="游ゴシック"/>
        <family val="3"/>
        <charset val="128"/>
        <scheme val="minor"/>
      </rPr>
      <t>身体障がい者手帳を所持している人</t>
    </r>
    <r>
      <rPr>
        <sz val="10"/>
        <color theme="1"/>
        <rFont val="游ゴシック"/>
        <family val="3"/>
        <charset val="128"/>
        <scheme val="minor"/>
      </rPr>
      <t>では、１・２級など</t>
    </r>
    <r>
      <rPr>
        <b/>
        <u/>
        <sz val="10"/>
        <color theme="1"/>
        <rFont val="游ゴシック"/>
        <family val="3"/>
        <charset val="128"/>
        <scheme val="minor"/>
      </rPr>
      <t>より重度の人ほど、「建物の設備が不便」「故郷交通が利用しにくい」と回答した人の割合が高い</t>
    </r>
    <r>
      <rPr>
        <sz val="10"/>
        <color theme="1"/>
        <rFont val="游ゴシック"/>
        <family val="3"/>
        <charset val="128"/>
        <scheme val="minor"/>
      </rPr>
      <t>。
○</t>
    </r>
    <r>
      <rPr>
        <b/>
        <u/>
        <sz val="10"/>
        <color theme="1"/>
        <rFont val="游ゴシック"/>
        <family val="3"/>
        <charset val="128"/>
        <scheme val="minor"/>
      </rPr>
      <t>療育手帳を所持している人</t>
    </r>
    <r>
      <rPr>
        <sz val="10"/>
        <color theme="1"/>
        <rFont val="游ゴシック"/>
        <family val="3"/>
        <charset val="128"/>
        <scheme val="minor"/>
      </rPr>
      <t>では、</t>
    </r>
    <r>
      <rPr>
        <b/>
        <u/>
        <sz val="10"/>
        <color theme="1"/>
        <rFont val="游ゴシック"/>
        <family val="3"/>
        <charset val="128"/>
        <scheme val="minor"/>
      </rPr>
      <t>前回調査と同様</t>
    </r>
    <r>
      <rPr>
        <sz val="10"/>
        <color theme="1"/>
        <rFont val="游ゴシック"/>
        <family val="3"/>
        <charset val="128"/>
        <scheme val="minor"/>
      </rPr>
      <t>に、</t>
    </r>
    <r>
      <rPr>
        <b/>
        <u/>
        <sz val="10"/>
        <color theme="1"/>
        <rFont val="游ゴシック"/>
        <family val="3"/>
        <charset val="128"/>
        <scheme val="minor"/>
      </rPr>
      <t>障がいの程度に関係なく、「通行車両が危ない」と回答した人の割合が高い傾向にある</t>
    </r>
    <r>
      <rPr>
        <sz val="10"/>
        <color theme="1"/>
        <rFont val="游ゴシック"/>
        <family val="3"/>
        <charset val="128"/>
        <scheme val="minor"/>
      </rPr>
      <t>。</t>
    </r>
    <rPh sb="17" eb="19">
      <t>ガイシュツ</t>
    </rPh>
    <rPh sb="19" eb="20">
      <t>ジ</t>
    </rPh>
    <rPh sb="21" eb="22">
      <t>コマ</t>
    </rPh>
    <rPh sb="29" eb="31">
      <t>ゼンカイ</t>
    </rPh>
    <rPh sb="31" eb="33">
      <t>チョウサ</t>
    </rPh>
    <rPh sb="34" eb="36">
      <t>ドウヨウ</t>
    </rPh>
    <rPh sb="38" eb="40">
      <t>シンタイ</t>
    </rPh>
    <rPh sb="43" eb="45">
      <t>タテモノ</t>
    </rPh>
    <rPh sb="46" eb="48">
      <t>セツビ</t>
    </rPh>
    <rPh sb="49" eb="51">
      <t>フベン</t>
    </rPh>
    <rPh sb="53" eb="55">
      <t>チテキ</t>
    </rPh>
    <rPh sb="58" eb="62">
      <t>ツウコウシャリョウ</t>
    </rPh>
    <rPh sb="63" eb="64">
      <t>アブ</t>
    </rPh>
    <rPh sb="68" eb="70">
      <t>カイトウ</t>
    </rPh>
    <rPh sb="72" eb="73">
      <t>ヒト</t>
    </rPh>
    <rPh sb="74" eb="76">
      <t>ワリアイ</t>
    </rPh>
    <rPh sb="77" eb="78">
      <t>タカ</t>
    </rPh>
    <rPh sb="82" eb="84">
      <t>シンタイ</t>
    </rPh>
    <rPh sb="84" eb="85">
      <t>ショウ</t>
    </rPh>
    <rPh sb="87" eb="88">
      <t>シャ</t>
    </rPh>
    <rPh sb="88" eb="90">
      <t>テチョウ</t>
    </rPh>
    <rPh sb="91" eb="93">
      <t>ショジ</t>
    </rPh>
    <rPh sb="97" eb="98">
      <t>ヒト</t>
    </rPh>
    <rPh sb="104" eb="105">
      <t>キュウ</t>
    </rPh>
    <rPh sb="109" eb="111">
      <t>ジュウド</t>
    </rPh>
    <rPh sb="112" eb="113">
      <t>ヒト</t>
    </rPh>
    <rPh sb="127" eb="129">
      <t>コキョウ</t>
    </rPh>
    <rPh sb="129" eb="131">
      <t>コウツウ</t>
    </rPh>
    <rPh sb="132" eb="134">
      <t>リヨウ</t>
    </rPh>
    <rPh sb="140" eb="142">
      <t>カイトウ</t>
    </rPh>
    <rPh sb="144" eb="145">
      <t>ヒト</t>
    </rPh>
    <rPh sb="146" eb="148">
      <t>ワリアイ</t>
    </rPh>
    <rPh sb="149" eb="150">
      <t>タカ</t>
    </rPh>
    <rPh sb="169" eb="171">
      <t>ゼンカイ</t>
    </rPh>
    <rPh sb="171" eb="173">
      <t>チョウサ</t>
    </rPh>
    <rPh sb="174" eb="176">
      <t>ドウヨウ</t>
    </rPh>
    <rPh sb="178" eb="179">
      <t>ショウ</t>
    </rPh>
    <rPh sb="182" eb="184">
      <t>テイド</t>
    </rPh>
    <rPh sb="185" eb="187">
      <t>カンケイ</t>
    </rPh>
    <rPh sb="191" eb="195">
      <t>ツウコウシャリョウ</t>
    </rPh>
    <rPh sb="196" eb="197">
      <t>アブ</t>
    </rPh>
    <rPh sb="201" eb="203">
      <t>カイトウ</t>
    </rPh>
    <rPh sb="205" eb="206">
      <t>ヒト</t>
    </rPh>
    <rPh sb="207" eb="209">
      <t>ワリアイ</t>
    </rPh>
    <rPh sb="210" eb="211">
      <t>タカ</t>
    </rPh>
    <rPh sb="212" eb="214">
      <t>ケイコウ</t>
    </rPh>
    <phoneticPr fontId="3"/>
  </si>
  <si>
    <r>
      <t>＜データ③・④からわかること＞
○</t>
    </r>
    <r>
      <rPr>
        <b/>
        <u/>
        <sz val="10"/>
        <color theme="1"/>
        <rFont val="游ゴシック"/>
        <family val="3"/>
        <charset val="128"/>
        <scheme val="minor"/>
      </rPr>
      <t>余暇活動の困りごと</t>
    </r>
    <r>
      <rPr>
        <sz val="10"/>
        <color theme="1"/>
        <rFont val="游ゴシック"/>
        <family val="3"/>
        <charset val="128"/>
        <scheme val="minor"/>
      </rPr>
      <t>として、</t>
    </r>
    <r>
      <rPr>
        <b/>
        <u/>
        <sz val="10"/>
        <color theme="1"/>
        <rFont val="游ゴシック"/>
        <family val="3"/>
        <charset val="128"/>
        <scheme val="minor"/>
      </rPr>
      <t>全体的に「金銭的な余裕のなさ」と回答した人の割合が高く</t>
    </r>
    <r>
      <rPr>
        <sz val="10"/>
        <color theme="1"/>
        <rFont val="游ゴシック"/>
        <family val="3"/>
        <charset val="128"/>
        <scheme val="minor"/>
      </rPr>
      <t>、</t>
    </r>
    <r>
      <rPr>
        <b/>
        <u/>
        <sz val="10"/>
        <color theme="1"/>
        <rFont val="游ゴシック"/>
        <family val="3"/>
        <charset val="128"/>
        <scheme val="minor"/>
      </rPr>
      <t>次いで「友だちがいない」「状態が不安定」の割合が高かった</t>
    </r>
    <r>
      <rPr>
        <sz val="10"/>
        <color theme="1"/>
        <rFont val="游ゴシック"/>
        <family val="3"/>
        <charset val="128"/>
        <scheme val="minor"/>
      </rPr>
      <t>。
○</t>
    </r>
    <r>
      <rPr>
        <b/>
        <u/>
        <sz val="10"/>
        <color theme="1"/>
        <rFont val="游ゴシック"/>
        <family val="3"/>
        <charset val="128"/>
        <scheme val="minor"/>
      </rPr>
      <t>身体障がい者手帳（１級）、療育手帳（A）の人は、</t>
    </r>
    <r>
      <rPr>
        <sz val="10"/>
        <color theme="1"/>
        <rFont val="游ゴシック"/>
        <family val="3"/>
        <charset val="128"/>
        <scheme val="minor"/>
      </rPr>
      <t>「金銭的な余裕のなさ」に加えて、</t>
    </r>
    <r>
      <rPr>
        <b/>
        <u/>
        <sz val="10"/>
        <color theme="1"/>
        <rFont val="游ゴシック"/>
        <family val="3"/>
        <charset val="128"/>
        <scheme val="minor"/>
      </rPr>
      <t>「介助や支援の不足」と回答した人の割合が高かった。</t>
    </r>
    <r>
      <rPr>
        <sz val="10"/>
        <color theme="1"/>
        <rFont val="游ゴシック"/>
        <family val="3"/>
        <charset val="128"/>
        <scheme val="minor"/>
      </rPr>
      <t xml:space="preserve">
○</t>
    </r>
    <r>
      <rPr>
        <b/>
        <u/>
        <sz val="10"/>
        <color theme="1"/>
        <rFont val="游ゴシック"/>
        <family val="3"/>
        <charset val="128"/>
        <scheme val="minor"/>
      </rPr>
      <t>精神の種別では</t>
    </r>
    <r>
      <rPr>
        <sz val="10"/>
        <color theme="1"/>
        <rFont val="游ゴシック"/>
        <family val="3"/>
        <charset val="128"/>
        <scheme val="minor"/>
      </rPr>
      <t>、</t>
    </r>
    <r>
      <rPr>
        <b/>
        <u/>
        <sz val="10"/>
        <color theme="1"/>
        <rFont val="游ゴシック"/>
        <family val="3"/>
        <charset val="128"/>
        <scheme val="minor"/>
      </rPr>
      <t>障がい等級に関わらず</t>
    </r>
    <r>
      <rPr>
        <sz val="10"/>
        <color theme="1"/>
        <rFont val="游ゴシック"/>
        <family val="3"/>
        <charset val="128"/>
        <scheme val="minor"/>
      </rPr>
      <t>、「金銭的な余裕のなさ」に加えて、</t>
    </r>
    <r>
      <rPr>
        <b/>
        <u/>
        <sz val="10"/>
        <color theme="1"/>
        <rFont val="游ゴシック"/>
        <family val="3"/>
        <charset val="128"/>
        <scheme val="minor"/>
      </rPr>
      <t>「友だちがいない」と回答した人の割合が高い</t>
    </r>
    <r>
      <rPr>
        <sz val="10"/>
        <color theme="1"/>
        <rFont val="游ゴシック"/>
        <family val="3"/>
        <charset val="128"/>
        <scheme val="minor"/>
      </rPr>
      <t>。</t>
    </r>
    <rPh sb="17" eb="21">
      <t>ヨカカツドウ</t>
    </rPh>
    <rPh sb="22" eb="23">
      <t>コマ</t>
    </rPh>
    <rPh sb="32" eb="33">
      <t>テキ</t>
    </rPh>
    <rPh sb="35" eb="38">
      <t>キンセンテキ</t>
    </rPh>
    <rPh sb="39" eb="41">
      <t>ヨユウ</t>
    </rPh>
    <rPh sb="71" eb="73">
      <t>ジョウタイ</t>
    </rPh>
    <rPh sb="74" eb="77">
      <t>フアンテイ</t>
    </rPh>
    <rPh sb="114" eb="117">
      <t>キンセンテキ</t>
    </rPh>
    <rPh sb="118" eb="120">
      <t>ヨユウ</t>
    </rPh>
    <rPh sb="125" eb="126">
      <t>クワ</t>
    </rPh>
    <rPh sb="130" eb="132">
      <t>カイジョ</t>
    </rPh>
    <rPh sb="133" eb="135">
      <t>シエン</t>
    </rPh>
    <rPh sb="136" eb="138">
      <t>フソク</t>
    </rPh>
    <rPh sb="140" eb="142">
      <t>カイトウ</t>
    </rPh>
    <rPh sb="144" eb="145">
      <t>ヒト</t>
    </rPh>
    <rPh sb="146" eb="148">
      <t>ワリアイ</t>
    </rPh>
    <rPh sb="149" eb="150">
      <t>タカ</t>
    </rPh>
    <rPh sb="156" eb="158">
      <t>セイシン</t>
    </rPh>
    <rPh sb="159" eb="161">
      <t>シュベツ</t>
    </rPh>
    <rPh sb="164" eb="165">
      <t>ショウ</t>
    </rPh>
    <rPh sb="167" eb="169">
      <t>トウキュウ</t>
    </rPh>
    <rPh sb="170" eb="171">
      <t>カカ</t>
    </rPh>
    <rPh sb="210" eb="211">
      <t>タカ</t>
    </rPh>
    <phoneticPr fontId="3"/>
  </si>
  <si>
    <r>
      <t>＜データ①・②・③からわかること＞
○</t>
    </r>
    <r>
      <rPr>
        <b/>
        <u/>
        <sz val="10"/>
        <color theme="1"/>
        <rFont val="游ゴシック"/>
        <family val="3"/>
        <charset val="128"/>
        <scheme val="minor"/>
      </rPr>
      <t>全数と高齢者の親と同居している障がい者を比較</t>
    </r>
    <r>
      <rPr>
        <sz val="10"/>
        <color theme="1"/>
        <rFont val="游ゴシック"/>
        <family val="3"/>
        <charset val="128"/>
        <scheme val="minor"/>
      </rPr>
      <t>すると、</t>
    </r>
    <r>
      <rPr>
        <b/>
        <u/>
        <sz val="10"/>
        <color theme="1"/>
        <rFont val="游ゴシック"/>
        <family val="3"/>
        <charset val="128"/>
        <scheme val="minor"/>
      </rPr>
      <t>今も希望も「買い物・趣味・社会活動」「生活している場所で過ごす」と回答した人の割合に同様の傾向</t>
    </r>
    <r>
      <rPr>
        <sz val="10"/>
        <color theme="1"/>
        <rFont val="游ゴシック"/>
        <family val="3"/>
        <charset val="128"/>
        <scheme val="minor"/>
      </rPr>
      <t>にあった。
○</t>
    </r>
    <r>
      <rPr>
        <b/>
        <u/>
        <sz val="10"/>
        <color theme="1"/>
        <rFont val="游ゴシック"/>
        <family val="3"/>
        <charset val="128"/>
        <scheme val="minor"/>
      </rPr>
      <t>前回調査と比較</t>
    </r>
    <r>
      <rPr>
        <sz val="10"/>
        <color theme="1"/>
        <rFont val="游ゴシック"/>
        <family val="3"/>
        <charset val="128"/>
        <scheme val="minor"/>
      </rPr>
      <t>すると、</t>
    </r>
    <r>
      <rPr>
        <b/>
        <u/>
        <sz val="10"/>
        <color theme="1"/>
        <rFont val="游ゴシック"/>
        <family val="3"/>
        <charset val="128"/>
        <scheme val="minor"/>
      </rPr>
      <t>全数では</t>
    </r>
    <r>
      <rPr>
        <sz val="10"/>
        <color theme="1"/>
        <rFont val="游ゴシック"/>
        <family val="3"/>
        <charset val="128"/>
        <scheme val="minor"/>
      </rPr>
      <t>今も希望も</t>
    </r>
    <r>
      <rPr>
        <b/>
        <u/>
        <sz val="10"/>
        <color theme="1"/>
        <rFont val="游ゴシック"/>
        <family val="3"/>
        <charset val="128"/>
        <scheme val="minor"/>
      </rPr>
      <t>「生活している場所で過ごす」と回答した人の割合が大幅に増加</t>
    </r>
    <r>
      <rPr>
        <sz val="10"/>
        <color theme="1"/>
        <rFont val="游ゴシック"/>
        <family val="3"/>
        <charset val="128"/>
        <scheme val="minor"/>
      </rPr>
      <t>、</t>
    </r>
    <r>
      <rPr>
        <b/>
        <u/>
        <sz val="10"/>
        <color theme="1"/>
        <rFont val="游ゴシック"/>
        <family val="3"/>
        <charset val="128"/>
        <scheme val="minor"/>
      </rPr>
      <t>「買い物・趣味・社会活動」と回答した人の割合が大幅に減少</t>
    </r>
    <r>
      <rPr>
        <sz val="10"/>
        <color theme="1"/>
        <rFont val="游ゴシック"/>
        <family val="3"/>
        <charset val="128"/>
        <scheme val="minor"/>
      </rPr>
      <t>した傾向にあったが、</t>
    </r>
    <r>
      <rPr>
        <b/>
        <u/>
        <sz val="10"/>
        <color theme="1"/>
        <rFont val="游ゴシック"/>
        <family val="3"/>
        <charset val="128"/>
        <scheme val="minor"/>
      </rPr>
      <t>高齢者の親と同居している障がい者は、その傾向は全数よりも小さい</t>
    </r>
    <r>
      <rPr>
        <sz val="10"/>
        <color theme="1"/>
        <rFont val="游ゴシック"/>
        <family val="3"/>
        <charset val="128"/>
        <scheme val="minor"/>
      </rPr>
      <t>。
　　今の休日の過ごし方として、「買い物・趣味・社会活動」と回答した人は、前回48％から今回43％と減少幅は小さい。
　　今の平日の過ごし方として、「生活している場所で過ごす」と回答した人は、前回25％から28％と増加幅は小さい。
　　今の休日の過ごし方として、「生活している場所で過ごす」と回答した人は、前回48％から56％と増加幅は小さい。
○</t>
    </r>
    <r>
      <rPr>
        <b/>
        <u/>
        <sz val="10"/>
        <color theme="1"/>
        <rFont val="游ゴシック"/>
        <family val="3"/>
        <charset val="128"/>
        <scheme val="minor"/>
      </rPr>
      <t>生活している場所で過ごすと回答した人</t>
    </r>
    <r>
      <rPr>
        <sz val="10"/>
        <color theme="1"/>
        <rFont val="游ゴシック"/>
        <family val="3"/>
        <charset val="128"/>
        <scheme val="minor"/>
      </rPr>
      <t>は、</t>
    </r>
    <r>
      <rPr>
        <b/>
        <u/>
        <sz val="10"/>
        <color theme="1"/>
        <rFont val="游ゴシック"/>
        <family val="3"/>
        <charset val="128"/>
        <scheme val="minor"/>
      </rPr>
      <t>日常生活の中の困りごと</t>
    </r>
    <r>
      <rPr>
        <sz val="10"/>
        <color theme="1"/>
        <rFont val="游ゴシック"/>
        <family val="3"/>
        <charset val="128"/>
        <scheme val="minor"/>
      </rPr>
      <t>として、</t>
    </r>
    <r>
      <rPr>
        <b/>
        <u/>
        <sz val="10"/>
        <color theme="1"/>
        <rFont val="游ゴシック"/>
        <family val="3"/>
        <charset val="128"/>
        <scheme val="minor"/>
      </rPr>
      <t>「収入が少ない」「家族の高齢化」と回答した割合が高い</t>
    </r>
    <r>
      <rPr>
        <sz val="10"/>
        <color theme="1"/>
        <rFont val="游ゴシック"/>
        <family val="3"/>
        <charset val="128"/>
        <scheme val="minor"/>
      </rPr>
      <t>。
○また、</t>
    </r>
    <r>
      <rPr>
        <b/>
        <u/>
        <sz val="10"/>
        <color theme="1"/>
        <rFont val="游ゴシック"/>
        <family val="3"/>
        <charset val="128"/>
        <scheme val="minor"/>
      </rPr>
      <t>外出時の困りごと</t>
    </r>
    <r>
      <rPr>
        <sz val="10"/>
        <color theme="1"/>
        <rFont val="游ゴシック"/>
        <family val="3"/>
        <charset val="128"/>
        <scheme val="minor"/>
      </rPr>
      <t>として、</t>
    </r>
    <r>
      <rPr>
        <b/>
        <u/>
        <sz val="10"/>
        <color theme="1"/>
        <rFont val="游ゴシック"/>
        <family val="3"/>
        <charset val="128"/>
        <scheme val="minor"/>
      </rPr>
      <t>身体では「建物の設備が不便」</t>
    </r>
    <r>
      <rPr>
        <sz val="10"/>
        <color theme="1"/>
        <rFont val="游ゴシック"/>
        <family val="3"/>
        <charset val="128"/>
        <scheme val="minor"/>
      </rPr>
      <t>、</t>
    </r>
    <r>
      <rPr>
        <b/>
        <u/>
        <sz val="10"/>
        <color theme="1"/>
        <rFont val="游ゴシック"/>
        <family val="3"/>
        <charset val="128"/>
        <scheme val="minor"/>
      </rPr>
      <t>他の障がい種別では「手助けがない（お願いしにくい）」と回答した人の割合が高い</t>
    </r>
    <r>
      <rPr>
        <sz val="10"/>
        <color theme="1"/>
        <rFont val="游ゴシック"/>
        <family val="3"/>
        <charset val="128"/>
        <scheme val="minor"/>
      </rPr>
      <t>。</t>
    </r>
    <rPh sb="19" eb="21">
      <t>ゼンスウ</t>
    </rPh>
    <rPh sb="22" eb="25">
      <t>コウレイシャ</t>
    </rPh>
    <rPh sb="26" eb="27">
      <t>オヤ</t>
    </rPh>
    <rPh sb="28" eb="30">
      <t>ドウキョ</t>
    </rPh>
    <rPh sb="45" eb="46">
      <t>イマ</t>
    </rPh>
    <rPh sb="47" eb="49">
      <t>キボウ</t>
    </rPh>
    <rPh sb="51" eb="52">
      <t>カ</t>
    </rPh>
    <rPh sb="53" eb="54">
      <t>モノ</t>
    </rPh>
    <rPh sb="55" eb="57">
      <t>シュミ</t>
    </rPh>
    <rPh sb="58" eb="60">
      <t>シャカイ</t>
    </rPh>
    <rPh sb="60" eb="62">
      <t>カツドウ</t>
    </rPh>
    <rPh sb="64" eb="66">
      <t>セイカツ</t>
    </rPh>
    <rPh sb="70" eb="72">
      <t>バショ</t>
    </rPh>
    <rPh sb="73" eb="74">
      <t>ス</t>
    </rPh>
    <rPh sb="78" eb="80">
      <t>カイトウ</t>
    </rPh>
    <rPh sb="82" eb="83">
      <t>ヒト</t>
    </rPh>
    <rPh sb="84" eb="86">
      <t>ワリアイ</t>
    </rPh>
    <rPh sb="87" eb="89">
      <t>ドウヨウ</t>
    </rPh>
    <rPh sb="90" eb="92">
      <t>ケイコウ</t>
    </rPh>
    <rPh sb="99" eb="101">
      <t>ゼンカイ</t>
    </rPh>
    <rPh sb="101" eb="103">
      <t>チョウサ</t>
    </rPh>
    <rPh sb="104" eb="106">
      <t>ヒカク</t>
    </rPh>
    <rPh sb="110" eb="112">
      <t>ゼンスウ</t>
    </rPh>
    <rPh sb="114" eb="115">
      <t>イマ</t>
    </rPh>
    <rPh sb="116" eb="118">
      <t>キボウ</t>
    </rPh>
    <rPh sb="120" eb="122">
      <t>セイカツ</t>
    </rPh>
    <rPh sb="126" eb="128">
      <t>バショ</t>
    </rPh>
    <rPh sb="129" eb="130">
      <t>ス</t>
    </rPh>
    <rPh sb="134" eb="136">
      <t>カイトウ</t>
    </rPh>
    <rPh sb="138" eb="139">
      <t>ヒト</t>
    </rPh>
    <rPh sb="140" eb="142">
      <t>ワリアイ</t>
    </rPh>
    <rPh sb="143" eb="145">
      <t>オオハバ</t>
    </rPh>
    <rPh sb="146" eb="148">
      <t>ゾウカ</t>
    </rPh>
    <rPh sb="163" eb="165">
      <t>カイトウ</t>
    </rPh>
    <rPh sb="167" eb="168">
      <t>ヒト</t>
    </rPh>
    <rPh sb="169" eb="171">
      <t>ワリアイ</t>
    </rPh>
    <rPh sb="172" eb="174">
      <t>オオハバ</t>
    </rPh>
    <rPh sb="175" eb="177">
      <t>ゲンショウ</t>
    </rPh>
    <rPh sb="179" eb="181">
      <t>ケイコウ</t>
    </rPh>
    <rPh sb="187" eb="190">
      <t>コウレイシャ</t>
    </rPh>
    <rPh sb="191" eb="192">
      <t>オヤ</t>
    </rPh>
    <rPh sb="193" eb="195">
      <t>ドウキョ</t>
    </rPh>
    <rPh sb="199" eb="200">
      <t>ショウ</t>
    </rPh>
    <rPh sb="202" eb="203">
      <t>シャ</t>
    </rPh>
    <rPh sb="207" eb="209">
      <t>ケイコウ</t>
    </rPh>
    <rPh sb="210" eb="212">
      <t>ゼンスウ</t>
    </rPh>
    <rPh sb="215" eb="216">
      <t>チイ</t>
    </rPh>
    <rPh sb="222" eb="223">
      <t>イマ</t>
    </rPh>
    <rPh sb="224" eb="226">
      <t>キュウジツ</t>
    </rPh>
    <rPh sb="227" eb="228">
      <t>ス</t>
    </rPh>
    <rPh sb="230" eb="231">
      <t>カタ</t>
    </rPh>
    <rPh sb="249" eb="251">
      <t>カイトウ</t>
    </rPh>
    <rPh sb="253" eb="254">
      <t>ヒト</t>
    </rPh>
    <rPh sb="256" eb="258">
      <t>ゼンカイ</t>
    </rPh>
    <rPh sb="263" eb="265">
      <t>コンカイ</t>
    </rPh>
    <rPh sb="269" eb="271">
      <t>ゲンショウ</t>
    </rPh>
    <rPh sb="271" eb="272">
      <t>ハバ</t>
    </rPh>
    <rPh sb="273" eb="274">
      <t>チイ</t>
    </rPh>
    <rPh sb="280" eb="281">
      <t>イマ</t>
    </rPh>
    <rPh sb="282" eb="284">
      <t>ヘイジツ</t>
    </rPh>
    <rPh sb="285" eb="286">
      <t>ス</t>
    </rPh>
    <rPh sb="288" eb="289">
      <t>カタ</t>
    </rPh>
    <rPh sb="294" eb="296">
      <t>セイカツ</t>
    </rPh>
    <rPh sb="300" eb="302">
      <t>バショ</t>
    </rPh>
    <rPh sb="303" eb="304">
      <t>ス</t>
    </rPh>
    <rPh sb="308" eb="310">
      <t>カイトウ</t>
    </rPh>
    <rPh sb="312" eb="313">
      <t>ヒト</t>
    </rPh>
    <rPh sb="315" eb="317">
      <t>ゼンカイ</t>
    </rPh>
    <rPh sb="326" eb="328">
      <t>ゾウカ</t>
    </rPh>
    <rPh sb="328" eb="329">
      <t>ハバ</t>
    </rPh>
    <rPh sb="330" eb="331">
      <t>チイ</t>
    </rPh>
    <rPh sb="337" eb="338">
      <t>イマ</t>
    </rPh>
    <rPh sb="339" eb="341">
      <t>キュウジツ</t>
    </rPh>
    <rPh sb="372" eb="374">
      <t>ゼンカイ</t>
    </rPh>
    <rPh sb="383" eb="385">
      <t>ゾウカ</t>
    </rPh>
    <rPh sb="385" eb="386">
      <t>ハバ</t>
    </rPh>
    <rPh sb="387" eb="388">
      <t>チイ</t>
    </rPh>
    <rPh sb="393" eb="395">
      <t>セイカツ</t>
    </rPh>
    <rPh sb="399" eb="401">
      <t>バショ</t>
    </rPh>
    <rPh sb="402" eb="403">
      <t>ス</t>
    </rPh>
    <rPh sb="406" eb="408">
      <t>カイトウ</t>
    </rPh>
    <rPh sb="410" eb="411">
      <t>ヒト</t>
    </rPh>
    <rPh sb="413" eb="415">
      <t>ニチジョウ</t>
    </rPh>
    <rPh sb="415" eb="417">
      <t>セイカツ</t>
    </rPh>
    <rPh sb="418" eb="419">
      <t>ナカ</t>
    </rPh>
    <rPh sb="420" eb="421">
      <t>コマ</t>
    </rPh>
    <rPh sb="429" eb="431">
      <t>シュウニュウ</t>
    </rPh>
    <rPh sb="432" eb="433">
      <t>スク</t>
    </rPh>
    <rPh sb="437" eb="439">
      <t>カゾク</t>
    </rPh>
    <rPh sb="440" eb="443">
      <t>コウレイカ</t>
    </rPh>
    <rPh sb="445" eb="447">
      <t>カイトウ</t>
    </rPh>
    <rPh sb="449" eb="451">
      <t>ワリアイ</t>
    </rPh>
    <rPh sb="452" eb="453">
      <t>タカ</t>
    </rPh>
    <rPh sb="460" eb="463">
      <t>ガイシュツジ</t>
    </rPh>
    <rPh sb="464" eb="465">
      <t>コマ</t>
    </rPh>
    <rPh sb="472" eb="474">
      <t>シンタイ</t>
    </rPh>
    <rPh sb="477" eb="479">
      <t>タテモノ</t>
    </rPh>
    <rPh sb="480" eb="482">
      <t>セツビ</t>
    </rPh>
    <rPh sb="483" eb="485">
      <t>フベン</t>
    </rPh>
    <rPh sb="487" eb="488">
      <t>ホカ</t>
    </rPh>
    <rPh sb="489" eb="490">
      <t>ショウ</t>
    </rPh>
    <rPh sb="492" eb="494">
      <t>シュベツ</t>
    </rPh>
    <rPh sb="497" eb="499">
      <t>テダス</t>
    </rPh>
    <rPh sb="505" eb="506">
      <t>ネガ</t>
    </rPh>
    <rPh sb="514" eb="516">
      <t>カイトウ</t>
    </rPh>
    <rPh sb="518" eb="519">
      <t>ヒト</t>
    </rPh>
    <rPh sb="520" eb="522">
      <t>ワリアイ</t>
    </rPh>
    <rPh sb="523" eb="524">
      <t>タカ</t>
    </rPh>
    <phoneticPr fontId="3"/>
  </si>
  <si>
    <r>
      <t>＜データ①からわかること＞
○</t>
    </r>
    <r>
      <rPr>
        <b/>
        <u/>
        <sz val="10"/>
        <color theme="1"/>
        <rFont val="游ゴシック"/>
        <family val="3"/>
        <charset val="128"/>
        <scheme val="minor"/>
      </rPr>
      <t>前回調査と比較</t>
    </r>
    <r>
      <rPr>
        <sz val="10"/>
        <color theme="1"/>
        <rFont val="游ゴシック"/>
        <family val="3"/>
        <charset val="128"/>
        <scheme val="minor"/>
      </rPr>
      <t>すると、</t>
    </r>
    <r>
      <rPr>
        <b/>
        <u/>
        <sz val="10"/>
        <color theme="1"/>
        <rFont val="游ゴシック"/>
        <family val="3"/>
        <charset val="128"/>
        <scheme val="minor"/>
      </rPr>
      <t>同様に「家族」と回答した人が最も多く、半数程度</t>
    </r>
    <r>
      <rPr>
        <sz val="10"/>
        <color theme="1"/>
        <rFont val="游ゴシック"/>
        <family val="3"/>
        <charset val="128"/>
        <scheme val="minor"/>
      </rPr>
      <t>を占めている。
○</t>
    </r>
    <r>
      <rPr>
        <b/>
        <u/>
        <sz val="10"/>
        <color theme="1"/>
        <rFont val="游ゴシック"/>
        <family val="3"/>
        <charset val="128"/>
        <scheme val="minor"/>
      </rPr>
      <t>前回調査と比較</t>
    </r>
    <r>
      <rPr>
        <sz val="10"/>
        <color theme="1"/>
        <rFont val="游ゴシック"/>
        <family val="3"/>
        <charset val="128"/>
        <scheme val="minor"/>
      </rPr>
      <t>すると、回答した人の割合が</t>
    </r>
    <r>
      <rPr>
        <b/>
        <u/>
        <sz val="10"/>
        <color theme="1"/>
        <rFont val="游ゴシック"/>
        <family val="3"/>
        <charset val="128"/>
        <scheme val="minor"/>
      </rPr>
      <t>増加したのは「ヘルパーや施設等職員」（7％→15％）</t>
    </r>
    <r>
      <rPr>
        <sz val="10"/>
        <color theme="1"/>
        <rFont val="游ゴシック"/>
        <family val="3"/>
        <charset val="128"/>
        <scheme val="minor"/>
      </rPr>
      <t>と</t>
    </r>
    <r>
      <rPr>
        <b/>
        <u/>
        <sz val="10"/>
        <color theme="1"/>
        <rFont val="游ゴシック"/>
        <family val="3"/>
        <charset val="128"/>
        <scheme val="minor"/>
      </rPr>
      <t>「かかりつけ医師・看護師」（5％→13％）</t>
    </r>
    <r>
      <rPr>
        <sz val="10"/>
        <color theme="1"/>
        <rFont val="游ゴシック"/>
        <family val="3"/>
        <charset val="128"/>
        <scheme val="minor"/>
      </rPr>
      <t>、</t>
    </r>
    <r>
      <rPr>
        <b/>
        <u/>
        <sz val="10"/>
        <color theme="1"/>
        <rFont val="游ゴシック"/>
        <family val="3"/>
        <charset val="128"/>
        <scheme val="minor"/>
      </rPr>
      <t>減少したのは「相談できる人がいない」（15％→7％）</t>
    </r>
    <r>
      <rPr>
        <sz val="10"/>
        <color theme="1"/>
        <rFont val="游ゴシック"/>
        <family val="3"/>
        <charset val="128"/>
        <scheme val="minor"/>
      </rPr>
      <t>となっている。
○</t>
    </r>
    <r>
      <rPr>
        <b/>
        <u/>
        <sz val="10"/>
        <color theme="1"/>
        <rFont val="游ゴシック"/>
        <family val="3"/>
        <charset val="128"/>
        <scheme val="minor"/>
      </rPr>
      <t>精神</t>
    </r>
    <r>
      <rPr>
        <sz val="10"/>
        <color theme="1"/>
        <rFont val="游ゴシック"/>
        <family val="3"/>
        <charset val="128"/>
        <scheme val="minor"/>
      </rPr>
      <t>では、家族以外の相談相手は様々である一方、</t>
    </r>
    <r>
      <rPr>
        <b/>
        <u/>
        <sz val="10"/>
        <color theme="1"/>
        <rFont val="游ゴシック"/>
        <family val="3"/>
        <charset val="128"/>
        <scheme val="minor"/>
      </rPr>
      <t>「相談できる人がいない」と回答した人の割合はすべての種別で一番高い</t>
    </r>
    <r>
      <rPr>
        <sz val="10"/>
        <color theme="1"/>
        <rFont val="游ゴシック"/>
        <family val="3"/>
        <charset val="128"/>
        <scheme val="minor"/>
      </rPr>
      <t>。</t>
    </r>
    <rPh sb="15" eb="17">
      <t>ゼンカイ</t>
    </rPh>
    <rPh sb="17" eb="19">
      <t>チョウサ</t>
    </rPh>
    <rPh sb="20" eb="22">
      <t>ヒカク</t>
    </rPh>
    <rPh sb="26" eb="28">
      <t>ドウヨウ</t>
    </rPh>
    <rPh sb="30" eb="32">
      <t>カゾク</t>
    </rPh>
    <rPh sb="34" eb="36">
      <t>カイトウ</t>
    </rPh>
    <rPh sb="38" eb="39">
      <t>ヒト</t>
    </rPh>
    <rPh sb="40" eb="41">
      <t>モット</t>
    </rPh>
    <rPh sb="42" eb="43">
      <t>オオ</t>
    </rPh>
    <rPh sb="45" eb="47">
      <t>ハンスウ</t>
    </rPh>
    <rPh sb="47" eb="49">
      <t>テイド</t>
    </rPh>
    <rPh sb="50" eb="51">
      <t>シ</t>
    </rPh>
    <rPh sb="58" eb="60">
      <t>ゼンカイ</t>
    </rPh>
    <rPh sb="60" eb="62">
      <t>チョウサ</t>
    </rPh>
    <rPh sb="63" eb="65">
      <t>ヒカク</t>
    </rPh>
    <rPh sb="69" eb="71">
      <t>カイトウ</t>
    </rPh>
    <rPh sb="73" eb="74">
      <t>ヒト</t>
    </rPh>
    <rPh sb="75" eb="77">
      <t>ワリアイ</t>
    </rPh>
    <rPh sb="78" eb="80">
      <t>ゾウカ</t>
    </rPh>
    <rPh sb="90" eb="92">
      <t>シセツ</t>
    </rPh>
    <rPh sb="92" eb="93">
      <t>トウ</t>
    </rPh>
    <rPh sb="93" eb="95">
      <t>ショクイン</t>
    </rPh>
    <rPh sb="127" eb="129">
      <t>ゲンショウ</t>
    </rPh>
    <rPh sb="134" eb="136">
      <t>ソウダン</t>
    </rPh>
    <rPh sb="139" eb="140">
      <t>ヒト</t>
    </rPh>
    <rPh sb="162" eb="164">
      <t>セイシン</t>
    </rPh>
    <rPh sb="167" eb="169">
      <t>カゾク</t>
    </rPh>
    <rPh sb="169" eb="171">
      <t>イガイ</t>
    </rPh>
    <rPh sb="172" eb="174">
      <t>ソウダン</t>
    </rPh>
    <rPh sb="174" eb="176">
      <t>アイテ</t>
    </rPh>
    <rPh sb="177" eb="179">
      <t>サマザマ</t>
    </rPh>
    <rPh sb="182" eb="184">
      <t>イッポウ</t>
    </rPh>
    <rPh sb="186" eb="188">
      <t>ソウダン</t>
    </rPh>
    <rPh sb="191" eb="192">
      <t>ヒト</t>
    </rPh>
    <rPh sb="198" eb="200">
      <t>カイトウ</t>
    </rPh>
    <rPh sb="202" eb="203">
      <t>ヒト</t>
    </rPh>
    <rPh sb="204" eb="206">
      <t>ワリアイ</t>
    </rPh>
    <rPh sb="211" eb="213">
      <t>シュベツ</t>
    </rPh>
    <rPh sb="214" eb="216">
      <t>イチバン</t>
    </rPh>
    <rPh sb="216" eb="217">
      <t>タカ</t>
    </rPh>
    <phoneticPr fontId="3"/>
  </si>
  <si>
    <r>
      <t>＜データ①・②からわかること＞
○</t>
    </r>
    <r>
      <rPr>
        <b/>
        <u/>
        <sz val="10"/>
        <color theme="1"/>
        <rFont val="游ゴシック"/>
        <family val="3"/>
        <charset val="128"/>
        <scheme val="minor"/>
      </rPr>
      <t>前回調査と比較</t>
    </r>
    <r>
      <rPr>
        <sz val="10"/>
        <color theme="1"/>
        <rFont val="游ゴシック"/>
        <family val="3"/>
        <charset val="128"/>
        <scheme val="minor"/>
      </rPr>
      <t>すると、</t>
    </r>
    <r>
      <rPr>
        <b/>
        <u/>
        <sz val="10"/>
        <color theme="1"/>
        <rFont val="游ゴシック"/>
        <family val="3"/>
        <charset val="128"/>
        <scheme val="minor"/>
      </rPr>
      <t>同様に「親・きょうだいと暮らす」と回答した人が最も多く</t>
    </r>
    <r>
      <rPr>
        <sz val="10"/>
        <color theme="1"/>
        <rFont val="游ゴシック"/>
        <family val="3"/>
        <charset val="128"/>
        <scheme val="minor"/>
      </rPr>
      <t>、</t>
    </r>
    <r>
      <rPr>
        <b/>
        <u/>
        <sz val="10"/>
        <color theme="1"/>
        <rFont val="游ゴシック"/>
        <family val="3"/>
        <charset val="128"/>
        <scheme val="minor"/>
      </rPr>
      <t>「一人で暮らす」「施設・病院で暮らす」の順に回答した人が多い</t>
    </r>
    <r>
      <rPr>
        <sz val="10"/>
        <color theme="1"/>
        <rFont val="游ゴシック"/>
        <family val="3"/>
        <charset val="128"/>
        <scheme val="minor"/>
      </rPr>
      <t>。
○</t>
    </r>
    <r>
      <rPr>
        <b/>
        <u/>
        <sz val="10"/>
        <color theme="1"/>
        <rFont val="游ゴシック"/>
        <family val="3"/>
        <charset val="128"/>
        <scheme val="minor"/>
      </rPr>
      <t>「一人で暮らす」「親・きょうだいと暮らす」と回答した人は、「日常生活の介助や支援の充実（十分なサービス・お金に困らない）」「お金の管理・法的手続きの支援」「困りごとの相談」「周囲の理解や配慮」など日常生活に関すること</t>
    </r>
    <r>
      <rPr>
        <sz val="10"/>
        <color theme="1"/>
        <rFont val="游ゴシック"/>
        <family val="3"/>
        <charset val="128"/>
        <scheme val="minor"/>
      </rPr>
      <t>、</t>
    </r>
    <r>
      <rPr>
        <b/>
        <u/>
        <sz val="10"/>
        <color theme="1"/>
        <rFont val="游ゴシック"/>
        <family val="3"/>
        <charset val="128"/>
        <scheme val="minor"/>
      </rPr>
      <t>「施設・病院で暮らす」と回答した人は、「グループホーム」「入所施設」「日常生活の介助や支援の充実（十分なサービス）」など支援に関することについて回答した人の割合が高い</t>
    </r>
    <r>
      <rPr>
        <b/>
        <sz val="10"/>
        <color theme="1"/>
        <rFont val="游ゴシック"/>
        <family val="3"/>
        <charset val="128"/>
        <scheme val="minor"/>
      </rPr>
      <t>。</t>
    </r>
    <rPh sb="17" eb="19">
      <t>ゼンカイ</t>
    </rPh>
    <rPh sb="19" eb="21">
      <t>チョウサ</t>
    </rPh>
    <rPh sb="22" eb="24">
      <t>ヒカク</t>
    </rPh>
    <rPh sb="28" eb="30">
      <t>ドウヨウ</t>
    </rPh>
    <rPh sb="32" eb="33">
      <t>オヤ</t>
    </rPh>
    <rPh sb="40" eb="41">
      <t>ク</t>
    </rPh>
    <rPh sb="45" eb="47">
      <t>カイトウ</t>
    </rPh>
    <rPh sb="49" eb="50">
      <t>ヒト</t>
    </rPh>
    <rPh sb="51" eb="52">
      <t>モット</t>
    </rPh>
    <rPh sb="53" eb="54">
      <t>オオ</t>
    </rPh>
    <rPh sb="57" eb="59">
      <t>ヒトリ</t>
    </rPh>
    <rPh sb="60" eb="61">
      <t>ク</t>
    </rPh>
    <rPh sb="65" eb="67">
      <t>シセツ</t>
    </rPh>
    <rPh sb="68" eb="70">
      <t>ビョウイン</t>
    </rPh>
    <rPh sb="71" eb="72">
      <t>ク</t>
    </rPh>
    <rPh sb="76" eb="77">
      <t>ジュン</t>
    </rPh>
    <rPh sb="78" eb="80">
      <t>カイトウ</t>
    </rPh>
    <rPh sb="82" eb="83">
      <t>ヒト</t>
    </rPh>
    <rPh sb="84" eb="85">
      <t>オオ</t>
    </rPh>
    <phoneticPr fontId="3"/>
  </si>
  <si>
    <r>
      <t>＜データ①からわかること＞
○</t>
    </r>
    <r>
      <rPr>
        <b/>
        <u/>
        <sz val="11"/>
        <color theme="1"/>
        <rFont val="游ゴシック"/>
        <family val="3"/>
        <charset val="128"/>
        <scheme val="minor"/>
      </rPr>
      <t>全数と比較</t>
    </r>
    <r>
      <rPr>
        <sz val="11"/>
        <color theme="1"/>
        <rFont val="游ゴシック"/>
        <family val="3"/>
        <charset val="128"/>
        <scheme val="minor"/>
      </rPr>
      <t>すると、</t>
    </r>
    <r>
      <rPr>
        <b/>
        <u/>
        <sz val="11"/>
        <color theme="1"/>
        <rFont val="游ゴシック"/>
        <family val="3"/>
        <charset val="128"/>
        <scheme val="minor"/>
      </rPr>
      <t>平日に「生活している場所で過ごす」と回答した人の割合はかなり高い</t>
    </r>
    <r>
      <rPr>
        <sz val="11"/>
        <color theme="1"/>
        <rFont val="游ゴシック"/>
        <family val="3"/>
        <charset val="128"/>
        <scheme val="minor"/>
      </rPr>
      <t>。また、休日は「買い物・趣味・社会活動」と回答した人の割合が低い。
＜データ②からわかること＞
○</t>
    </r>
    <r>
      <rPr>
        <b/>
        <u/>
        <sz val="11"/>
        <color theme="1"/>
        <rFont val="游ゴシック"/>
        <family val="3"/>
        <charset val="128"/>
        <scheme val="minor"/>
      </rPr>
      <t>全数と比較</t>
    </r>
    <r>
      <rPr>
        <sz val="11"/>
        <color theme="1"/>
        <rFont val="游ゴシック"/>
        <family val="3"/>
        <charset val="128"/>
        <scheme val="minor"/>
      </rPr>
      <t>すると、</t>
    </r>
    <r>
      <rPr>
        <b/>
        <u/>
        <sz val="11"/>
        <color theme="1"/>
        <rFont val="游ゴシック"/>
        <family val="3"/>
        <charset val="128"/>
        <scheme val="minor"/>
      </rPr>
      <t>平日と休日ともに「生活している場所で過ごす」と回答した人の割合が高い</t>
    </r>
    <r>
      <rPr>
        <sz val="11"/>
        <color theme="1"/>
        <rFont val="游ゴシック"/>
        <family val="3"/>
        <charset val="128"/>
        <scheme val="minor"/>
      </rPr>
      <t>。全数との違いとして、</t>
    </r>
    <r>
      <rPr>
        <b/>
        <u/>
        <sz val="11"/>
        <color theme="1"/>
        <rFont val="游ゴシック"/>
        <family val="3"/>
        <charset val="128"/>
        <scheme val="minor"/>
      </rPr>
      <t>「生活している場所で過ごす」と回答した人の割合が平日と休日ともに同程度</t>
    </r>
    <r>
      <rPr>
        <sz val="11"/>
        <color theme="1"/>
        <rFont val="游ゴシック"/>
        <family val="3"/>
        <charset val="128"/>
        <scheme val="minor"/>
      </rPr>
      <t>であった。
＜データ①・②からわかること＞
○</t>
    </r>
    <r>
      <rPr>
        <b/>
        <u/>
        <sz val="11"/>
        <color theme="1"/>
        <rFont val="游ゴシック"/>
        <family val="3"/>
        <charset val="128"/>
        <scheme val="minor"/>
      </rPr>
      <t>全数と比較</t>
    </r>
    <r>
      <rPr>
        <sz val="11"/>
        <color theme="1"/>
        <rFont val="游ゴシック"/>
        <family val="3"/>
        <charset val="128"/>
        <scheme val="minor"/>
      </rPr>
      <t>すると、</t>
    </r>
    <r>
      <rPr>
        <b/>
        <u/>
        <sz val="11"/>
        <color theme="1"/>
        <rFont val="游ゴシック"/>
        <family val="3"/>
        <charset val="128"/>
        <scheme val="minor"/>
      </rPr>
      <t>休日に「買い物・趣味・社会活動」を希望する人の割合が低い</t>
    </r>
    <r>
      <rPr>
        <sz val="11"/>
        <color theme="1"/>
        <rFont val="游ゴシック"/>
        <family val="3"/>
        <charset val="128"/>
        <scheme val="minor"/>
      </rPr>
      <t>。さらに、</t>
    </r>
    <r>
      <rPr>
        <b/>
        <u/>
        <sz val="11"/>
        <color theme="1"/>
        <rFont val="游ゴシック"/>
        <family val="3"/>
        <charset val="128"/>
        <scheme val="minor"/>
      </rPr>
      <t>実際に「買い物・趣味・社会活動」を実現できている人の割合も低い</t>
    </r>
    <r>
      <rPr>
        <sz val="11"/>
        <color theme="1"/>
        <rFont val="游ゴシック"/>
        <family val="3"/>
        <charset val="128"/>
        <scheme val="minor"/>
      </rPr>
      <t>。</t>
    </r>
    <rPh sb="15" eb="17">
      <t>ゼンスウ</t>
    </rPh>
    <rPh sb="18" eb="20">
      <t>ヒカク</t>
    </rPh>
    <rPh sb="24" eb="26">
      <t>ヘイジツ</t>
    </rPh>
    <rPh sb="28" eb="30">
      <t>セイカツ</t>
    </rPh>
    <rPh sb="34" eb="36">
      <t>バショ</t>
    </rPh>
    <rPh sb="37" eb="38">
      <t>ス</t>
    </rPh>
    <rPh sb="42" eb="44">
      <t>カイトウ</t>
    </rPh>
    <rPh sb="46" eb="47">
      <t>ヒト</t>
    </rPh>
    <rPh sb="48" eb="50">
      <t>ワリアイ</t>
    </rPh>
    <rPh sb="54" eb="55">
      <t>タカ</t>
    </rPh>
    <rPh sb="60" eb="62">
      <t>キュウジツ</t>
    </rPh>
    <rPh sb="64" eb="65">
      <t>カ</t>
    </rPh>
    <rPh sb="66" eb="67">
      <t>モノ</t>
    </rPh>
    <rPh sb="68" eb="70">
      <t>シュミ</t>
    </rPh>
    <rPh sb="71" eb="73">
      <t>シャカイ</t>
    </rPh>
    <rPh sb="73" eb="75">
      <t>カツドウ</t>
    </rPh>
    <rPh sb="77" eb="79">
      <t>カイトウ</t>
    </rPh>
    <rPh sb="81" eb="82">
      <t>ヒト</t>
    </rPh>
    <rPh sb="83" eb="85">
      <t>ワリアイ</t>
    </rPh>
    <rPh sb="86" eb="87">
      <t>ヒク</t>
    </rPh>
    <rPh sb="105" eb="107">
      <t>ゼンスウ</t>
    </rPh>
    <rPh sb="108" eb="110">
      <t>ヒカク</t>
    </rPh>
    <rPh sb="114" eb="116">
      <t>ヘイジツ</t>
    </rPh>
    <rPh sb="117" eb="119">
      <t>キュウジツ</t>
    </rPh>
    <rPh sb="123" eb="125">
      <t>セイカツ</t>
    </rPh>
    <rPh sb="129" eb="131">
      <t>バショ</t>
    </rPh>
    <rPh sb="132" eb="133">
      <t>ス</t>
    </rPh>
    <rPh sb="137" eb="139">
      <t>カイトウ</t>
    </rPh>
    <rPh sb="141" eb="142">
      <t>ヒト</t>
    </rPh>
    <rPh sb="143" eb="145">
      <t>ワリアイ</t>
    </rPh>
    <rPh sb="146" eb="147">
      <t>タカ</t>
    </rPh>
    <rPh sb="149" eb="151">
      <t>ゼンスウ</t>
    </rPh>
    <rPh sb="153" eb="154">
      <t>チガ</t>
    </rPh>
    <rPh sb="160" eb="162">
      <t>セイカツ</t>
    </rPh>
    <rPh sb="166" eb="168">
      <t>バショ</t>
    </rPh>
    <rPh sb="169" eb="170">
      <t>ス</t>
    </rPh>
    <rPh sb="174" eb="176">
      <t>カイトウ</t>
    </rPh>
    <rPh sb="178" eb="179">
      <t>ヒト</t>
    </rPh>
    <rPh sb="180" eb="182">
      <t>ワリアイ</t>
    </rPh>
    <rPh sb="183" eb="185">
      <t>ヘイジツ</t>
    </rPh>
    <rPh sb="186" eb="188">
      <t>キュウジツ</t>
    </rPh>
    <rPh sb="191" eb="194">
      <t>ドウテイド</t>
    </rPh>
    <rPh sb="217" eb="219">
      <t>ゼンスウ</t>
    </rPh>
    <rPh sb="220" eb="222">
      <t>ヒカク</t>
    </rPh>
    <rPh sb="226" eb="228">
      <t>キュウジツ</t>
    </rPh>
    <rPh sb="230" eb="231">
      <t>カ</t>
    </rPh>
    <rPh sb="232" eb="233">
      <t>モノ</t>
    </rPh>
    <rPh sb="234" eb="236">
      <t>シュミ</t>
    </rPh>
    <rPh sb="237" eb="239">
      <t>シャカイ</t>
    </rPh>
    <rPh sb="239" eb="241">
      <t>カツドウ</t>
    </rPh>
    <rPh sb="243" eb="245">
      <t>キボウ</t>
    </rPh>
    <rPh sb="247" eb="248">
      <t>ヒト</t>
    </rPh>
    <rPh sb="249" eb="251">
      <t>ワリアイ</t>
    </rPh>
    <rPh sb="252" eb="253">
      <t>ヒク</t>
    </rPh>
    <rPh sb="259" eb="261">
      <t>ジッサイ</t>
    </rPh>
    <rPh sb="263" eb="264">
      <t>カ</t>
    </rPh>
    <rPh sb="265" eb="266">
      <t>モノ</t>
    </rPh>
    <rPh sb="267" eb="269">
      <t>シュミ</t>
    </rPh>
    <rPh sb="270" eb="272">
      <t>シャカイ</t>
    </rPh>
    <rPh sb="272" eb="274">
      <t>カツドウ</t>
    </rPh>
    <rPh sb="276" eb="278">
      <t>ジツゲン</t>
    </rPh>
    <rPh sb="283" eb="284">
      <t>ヒト</t>
    </rPh>
    <rPh sb="285" eb="287">
      <t>ワリアイ</t>
    </rPh>
    <rPh sb="288" eb="289">
      <t>ヒク</t>
    </rPh>
    <phoneticPr fontId="4"/>
  </si>
  <si>
    <r>
      <t>＜データ②からわかること＞
○</t>
    </r>
    <r>
      <rPr>
        <b/>
        <u/>
        <sz val="11"/>
        <color theme="1"/>
        <rFont val="游ゴシック"/>
        <family val="3"/>
        <charset val="128"/>
        <scheme val="minor"/>
      </rPr>
      <t>外出時の困りごと</t>
    </r>
    <r>
      <rPr>
        <sz val="11"/>
        <color theme="1"/>
        <rFont val="游ゴシック"/>
        <family val="3"/>
        <charset val="128"/>
        <scheme val="minor"/>
      </rPr>
      <t>として、</t>
    </r>
    <r>
      <rPr>
        <b/>
        <u/>
        <sz val="11"/>
        <color theme="1"/>
        <rFont val="游ゴシック"/>
        <family val="3"/>
        <charset val="128"/>
        <scheme val="minor"/>
      </rPr>
      <t>全数と比較</t>
    </r>
    <r>
      <rPr>
        <sz val="11"/>
        <color theme="1"/>
        <rFont val="游ゴシック"/>
        <family val="3"/>
        <charset val="128"/>
        <scheme val="minor"/>
      </rPr>
      <t>すると、</t>
    </r>
    <r>
      <rPr>
        <b/>
        <u/>
        <sz val="11"/>
        <color theme="1"/>
        <rFont val="游ゴシック"/>
        <family val="3"/>
        <charset val="128"/>
        <scheme val="minor"/>
      </rPr>
      <t>身体・知的・精神では「ほとんど外出しない」と回答した人の割合が高い</t>
    </r>
    <r>
      <rPr>
        <sz val="11"/>
        <color theme="1"/>
        <rFont val="游ゴシック"/>
        <family val="3"/>
        <charset val="128"/>
        <scheme val="minor"/>
      </rPr>
      <t>。
＜データ③からわかること＞
○</t>
    </r>
    <r>
      <rPr>
        <b/>
        <u/>
        <sz val="11"/>
        <color theme="1"/>
        <rFont val="游ゴシック"/>
        <family val="3"/>
        <charset val="128"/>
        <scheme val="minor"/>
      </rPr>
      <t>余暇活動の困りごと</t>
    </r>
    <r>
      <rPr>
        <sz val="11"/>
        <color theme="1"/>
        <rFont val="游ゴシック"/>
        <family val="3"/>
        <charset val="128"/>
        <scheme val="minor"/>
      </rPr>
      <t>として、</t>
    </r>
    <r>
      <rPr>
        <b/>
        <u/>
        <sz val="11"/>
        <color theme="1"/>
        <rFont val="游ゴシック"/>
        <family val="3"/>
        <charset val="128"/>
        <scheme val="minor"/>
      </rPr>
      <t>全数と比較</t>
    </r>
    <r>
      <rPr>
        <sz val="11"/>
        <color theme="1"/>
        <rFont val="游ゴシック"/>
        <family val="3"/>
        <charset val="128"/>
        <scheme val="minor"/>
      </rPr>
      <t>すると、</t>
    </r>
    <r>
      <rPr>
        <b/>
        <u/>
        <sz val="11"/>
        <color theme="1"/>
        <rFont val="游ゴシック"/>
        <family val="3"/>
        <charset val="128"/>
        <scheme val="minor"/>
      </rPr>
      <t>身体・知的では「介護や支援の不足」</t>
    </r>
    <r>
      <rPr>
        <sz val="11"/>
        <color theme="1"/>
        <rFont val="游ゴシック"/>
        <family val="3"/>
        <charset val="128"/>
        <scheme val="minor"/>
      </rPr>
      <t>、</t>
    </r>
    <r>
      <rPr>
        <b/>
        <u/>
        <sz val="11"/>
        <color theme="1"/>
        <rFont val="游ゴシック"/>
        <family val="3"/>
        <charset val="128"/>
        <scheme val="minor"/>
      </rPr>
      <t>身体では「情報がない」と回答した人の割合が高い</t>
    </r>
    <r>
      <rPr>
        <sz val="11"/>
        <color theme="1"/>
        <rFont val="游ゴシック"/>
        <family val="3"/>
        <charset val="128"/>
        <scheme val="minor"/>
      </rPr>
      <t>。</t>
    </r>
    <rPh sb="15" eb="17">
      <t>ガイシュツ</t>
    </rPh>
    <rPh sb="17" eb="18">
      <t>ジ</t>
    </rPh>
    <rPh sb="19" eb="20">
      <t>コマ</t>
    </rPh>
    <rPh sb="27" eb="29">
      <t>ゼンスウ</t>
    </rPh>
    <rPh sb="30" eb="32">
      <t>ヒカク</t>
    </rPh>
    <rPh sb="36" eb="38">
      <t>シンタイ</t>
    </rPh>
    <rPh sb="39" eb="41">
      <t>チテキ</t>
    </rPh>
    <rPh sb="42" eb="44">
      <t>セイシン</t>
    </rPh>
    <rPh sb="51" eb="53">
      <t>ガイシュツ</t>
    </rPh>
    <rPh sb="58" eb="60">
      <t>カイトウ</t>
    </rPh>
    <rPh sb="62" eb="63">
      <t>ヒト</t>
    </rPh>
    <rPh sb="64" eb="66">
      <t>ワリアイ</t>
    </rPh>
    <rPh sb="67" eb="68">
      <t>タカ</t>
    </rPh>
    <rPh sb="86" eb="90">
      <t>ヨカカツドウ</t>
    </rPh>
    <rPh sb="91" eb="92">
      <t>コマ</t>
    </rPh>
    <rPh sb="99" eb="101">
      <t>ゼンスウ</t>
    </rPh>
    <rPh sb="102" eb="104">
      <t>ヒカク</t>
    </rPh>
    <rPh sb="108" eb="110">
      <t>シンタイ</t>
    </rPh>
    <rPh sb="111" eb="113">
      <t>チテキ</t>
    </rPh>
    <rPh sb="116" eb="118">
      <t>カイゴ</t>
    </rPh>
    <rPh sb="119" eb="121">
      <t>シエン</t>
    </rPh>
    <rPh sb="122" eb="124">
      <t>フソク</t>
    </rPh>
    <rPh sb="126" eb="128">
      <t>シンタイ</t>
    </rPh>
    <rPh sb="138" eb="140">
      <t>カイトウ</t>
    </rPh>
    <rPh sb="142" eb="143">
      <t>ヒト</t>
    </rPh>
    <rPh sb="144" eb="146">
      <t>ワリアイ</t>
    </rPh>
    <rPh sb="147" eb="148">
      <t>タカ</t>
    </rPh>
    <phoneticPr fontId="4"/>
  </si>
  <si>
    <r>
      <t>＜データ①からわかること＞
○</t>
    </r>
    <r>
      <rPr>
        <b/>
        <u/>
        <sz val="11"/>
        <color theme="1"/>
        <rFont val="游ゴシック"/>
        <family val="3"/>
        <charset val="128"/>
        <scheme val="minor"/>
      </rPr>
      <t>全数</t>
    </r>
    <r>
      <rPr>
        <sz val="11"/>
        <color theme="1"/>
        <rFont val="游ゴシック"/>
        <family val="3"/>
        <charset val="128"/>
        <scheme val="minor"/>
      </rPr>
      <t>では、</t>
    </r>
    <r>
      <rPr>
        <b/>
        <u/>
        <sz val="11"/>
        <color theme="1"/>
        <rFont val="游ゴシック"/>
        <family val="3"/>
        <charset val="128"/>
        <scheme val="minor"/>
      </rPr>
      <t>いずれの障がい種別においても「一人で暮らす」「親・きょうだいと暮らす」「配偶者・子どもと暮らす」と回答した人の割合が高い</t>
    </r>
    <r>
      <rPr>
        <sz val="11"/>
        <color theme="1"/>
        <rFont val="游ゴシック"/>
        <family val="3"/>
        <charset val="128"/>
        <scheme val="minor"/>
      </rPr>
      <t>。
○</t>
    </r>
    <r>
      <rPr>
        <b/>
        <u/>
        <sz val="11"/>
        <color theme="1"/>
        <rFont val="游ゴシック"/>
        <family val="3"/>
        <charset val="128"/>
        <scheme val="minor"/>
      </rPr>
      <t>知的</t>
    </r>
    <r>
      <rPr>
        <sz val="11"/>
        <color theme="1"/>
        <rFont val="游ゴシック"/>
        <family val="3"/>
        <charset val="128"/>
        <scheme val="minor"/>
      </rPr>
      <t>では、</t>
    </r>
    <r>
      <rPr>
        <b/>
        <u/>
        <sz val="11"/>
        <color theme="1"/>
        <rFont val="游ゴシック"/>
        <family val="3"/>
        <charset val="128"/>
        <scheme val="minor"/>
      </rPr>
      <t>他の種別に比べて</t>
    </r>
    <r>
      <rPr>
        <sz val="11"/>
        <color theme="1"/>
        <rFont val="游ゴシック"/>
        <family val="3"/>
        <charset val="128"/>
        <scheme val="minor"/>
      </rPr>
      <t>、</t>
    </r>
    <r>
      <rPr>
        <b/>
        <u/>
        <sz val="11"/>
        <color theme="1"/>
        <rFont val="游ゴシック"/>
        <family val="3"/>
        <charset val="128"/>
        <scheme val="minor"/>
      </rPr>
      <t>「配偶者・子どもと暮らす」と回答した人の割合が低く</t>
    </r>
    <r>
      <rPr>
        <sz val="11"/>
        <color theme="1"/>
        <rFont val="游ゴシック"/>
        <family val="3"/>
        <charset val="128"/>
        <scheme val="minor"/>
      </rPr>
      <t>、</t>
    </r>
    <r>
      <rPr>
        <b/>
        <u/>
        <sz val="11"/>
        <color theme="1"/>
        <rFont val="游ゴシック"/>
        <family val="3"/>
        <charset val="128"/>
        <scheme val="minor"/>
      </rPr>
      <t>「施設・病院で暮らす」と回答した人の割合が高い</t>
    </r>
    <r>
      <rPr>
        <sz val="11"/>
        <color theme="1"/>
        <rFont val="游ゴシック"/>
        <family val="3"/>
        <charset val="128"/>
        <scheme val="minor"/>
      </rPr>
      <t>。
○</t>
    </r>
    <r>
      <rPr>
        <b/>
        <u/>
        <sz val="11"/>
        <color theme="1"/>
        <rFont val="游ゴシック"/>
        <family val="3"/>
        <charset val="128"/>
        <scheme val="minor"/>
      </rPr>
      <t>今、入所施設で暮らしている人</t>
    </r>
    <r>
      <rPr>
        <sz val="11"/>
        <color theme="1"/>
        <rFont val="游ゴシック"/>
        <family val="3"/>
        <charset val="128"/>
        <scheme val="minor"/>
      </rPr>
      <t>は、</t>
    </r>
    <r>
      <rPr>
        <b/>
        <u/>
        <sz val="11"/>
        <color theme="1"/>
        <rFont val="游ゴシック"/>
        <family val="3"/>
        <charset val="128"/>
        <scheme val="minor"/>
      </rPr>
      <t>全体的に「施設・病院で暮らす」「親・きょうだいと暮らす」と回答した人の割合が高く</t>
    </r>
    <r>
      <rPr>
        <sz val="11"/>
        <color theme="1"/>
        <rFont val="游ゴシック"/>
        <family val="3"/>
        <charset val="128"/>
        <scheme val="minor"/>
      </rPr>
      <t>、</t>
    </r>
    <r>
      <rPr>
        <b/>
        <u/>
        <sz val="11"/>
        <color theme="1"/>
        <rFont val="游ゴシック"/>
        <family val="3"/>
        <charset val="128"/>
        <scheme val="minor"/>
      </rPr>
      <t>身体・知的では「親・きょうだいと暮らす」と回答した人の割合が次いで高い</t>
    </r>
    <r>
      <rPr>
        <sz val="11"/>
        <color theme="1"/>
        <rFont val="游ゴシック"/>
        <family val="3"/>
        <charset val="128"/>
        <scheme val="minor"/>
      </rPr>
      <t>。
＜データ②からわかること＞
○</t>
    </r>
    <r>
      <rPr>
        <b/>
        <u/>
        <sz val="11"/>
        <color theme="1"/>
        <rFont val="游ゴシック"/>
        <family val="3"/>
        <charset val="128"/>
        <scheme val="minor"/>
      </rPr>
      <t>全体的に「日常生活の介助や支援の充実（十分なサービス）」「日常生活の介助や支援の充実（お金に困らない）」と回答した人の割合が高く</t>
    </r>
    <r>
      <rPr>
        <sz val="11"/>
        <color theme="1"/>
        <rFont val="游ゴシック"/>
        <family val="3"/>
        <charset val="128"/>
        <scheme val="minor"/>
      </rPr>
      <t>、</t>
    </r>
    <r>
      <rPr>
        <b/>
        <u/>
        <sz val="11"/>
        <color theme="1"/>
        <rFont val="游ゴシック"/>
        <family val="3"/>
        <charset val="128"/>
        <scheme val="minor"/>
      </rPr>
      <t>前回調査と同様</t>
    </r>
    <r>
      <rPr>
        <sz val="11"/>
        <color theme="1"/>
        <rFont val="游ゴシック"/>
        <family val="3"/>
        <charset val="128"/>
        <scheme val="minor"/>
      </rPr>
      <t>の傾向にある。
○また、</t>
    </r>
    <r>
      <rPr>
        <b/>
        <u/>
        <sz val="11"/>
        <color theme="1"/>
        <rFont val="游ゴシック"/>
        <family val="3"/>
        <charset val="128"/>
        <scheme val="minor"/>
      </rPr>
      <t>「周囲の理解や配慮」と回答した人の割合は前回調査よりも高い傾向</t>
    </r>
    <r>
      <rPr>
        <sz val="11"/>
        <color theme="1"/>
        <rFont val="游ゴシック"/>
        <family val="3"/>
        <charset val="128"/>
        <scheme val="minor"/>
      </rPr>
      <t>にある。</t>
    </r>
    <rPh sb="24" eb="25">
      <t>ショウ</t>
    </rPh>
    <rPh sb="27" eb="29">
      <t>シュベツ</t>
    </rPh>
    <rPh sb="43" eb="44">
      <t>オヤ</t>
    </rPh>
    <rPh sb="51" eb="52">
      <t>ク</t>
    </rPh>
    <rPh sb="56" eb="59">
      <t>ハイグウシャ</t>
    </rPh>
    <rPh sb="60" eb="61">
      <t>コ</t>
    </rPh>
    <rPh sb="64" eb="65">
      <t>ク</t>
    </rPh>
    <rPh sb="69" eb="71">
      <t>カイトウ</t>
    </rPh>
    <rPh sb="73" eb="74">
      <t>ヒト</t>
    </rPh>
    <rPh sb="75" eb="77">
      <t>ワリアイ</t>
    </rPh>
    <rPh sb="78" eb="79">
      <t>タカ</t>
    </rPh>
    <rPh sb="83" eb="85">
      <t>チテキ</t>
    </rPh>
    <rPh sb="88" eb="89">
      <t>ホカ</t>
    </rPh>
    <rPh sb="90" eb="92">
      <t>シュベツ</t>
    </rPh>
    <rPh sb="93" eb="94">
      <t>クラ</t>
    </rPh>
    <rPh sb="98" eb="101">
      <t>ハイグウシャ</t>
    </rPh>
    <rPh sb="102" eb="103">
      <t>コ</t>
    </rPh>
    <rPh sb="106" eb="107">
      <t>ク</t>
    </rPh>
    <rPh sb="111" eb="113">
      <t>カイトウ</t>
    </rPh>
    <rPh sb="115" eb="116">
      <t>ヒト</t>
    </rPh>
    <rPh sb="117" eb="119">
      <t>ワリアイ</t>
    </rPh>
    <rPh sb="120" eb="121">
      <t>ヒク</t>
    </rPh>
    <rPh sb="124" eb="126">
      <t>シセツ</t>
    </rPh>
    <rPh sb="127" eb="129">
      <t>ビョウイン</t>
    </rPh>
    <rPh sb="130" eb="131">
      <t>ク</t>
    </rPh>
    <rPh sb="135" eb="137">
      <t>カイトウ</t>
    </rPh>
    <rPh sb="139" eb="140">
      <t>ヒト</t>
    </rPh>
    <rPh sb="141" eb="143">
      <t>ワリアイ</t>
    </rPh>
    <rPh sb="144" eb="145">
      <t>タカ</t>
    </rPh>
    <rPh sb="162" eb="163">
      <t>ヒト</t>
    </rPh>
    <rPh sb="165" eb="168">
      <t>ゼンタイテキ</t>
    </rPh>
    <rPh sb="170" eb="172">
      <t>シセツ</t>
    </rPh>
    <rPh sb="173" eb="175">
      <t>ビョウイン</t>
    </rPh>
    <rPh sb="176" eb="177">
      <t>ク</t>
    </rPh>
    <rPh sb="181" eb="182">
      <t>オヤ</t>
    </rPh>
    <rPh sb="189" eb="190">
      <t>ク</t>
    </rPh>
    <rPh sb="194" eb="196">
      <t>カイトウ</t>
    </rPh>
    <rPh sb="198" eb="199">
      <t>ヒト</t>
    </rPh>
    <rPh sb="200" eb="202">
      <t>ワリアイ</t>
    </rPh>
    <rPh sb="203" eb="204">
      <t>タカ</t>
    </rPh>
    <rPh sb="206" eb="208">
      <t>シンタイ</t>
    </rPh>
    <rPh sb="209" eb="211">
      <t>チテキ</t>
    </rPh>
    <rPh sb="214" eb="215">
      <t>オヤ</t>
    </rPh>
    <rPh sb="222" eb="223">
      <t>ク</t>
    </rPh>
    <rPh sb="227" eb="229">
      <t>カイトウ</t>
    </rPh>
    <rPh sb="231" eb="232">
      <t>ヒト</t>
    </rPh>
    <rPh sb="233" eb="235">
      <t>ワリアイ</t>
    </rPh>
    <rPh sb="236" eb="237">
      <t>ツ</t>
    </rPh>
    <rPh sb="239" eb="240">
      <t>タカ</t>
    </rPh>
    <rPh sb="258" eb="260">
      <t>ゼンタイ</t>
    </rPh>
    <rPh sb="260" eb="261">
      <t>テキ</t>
    </rPh>
    <rPh sb="263" eb="265">
      <t>ニチジョウ</t>
    </rPh>
    <rPh sb="265" eb="267">
      <t>セイカツ</t>
    </rPh>
    <rPh sb="268" eb="270">
      <t>カイジョ</t>
    </rPh>
    <rPh sb="271" eb="273">
      <t>シエン</t>
    </rPh>
    <rPh sb="274" eb="276">
      <t>ジュウジツ</t>
    </rPh>
    <rPh sb="277" eb="279">
      <t>ジュウブン</t>
    </rPh>
    <rPh sb="302" eb="303">
      <t>カネ</t>
    </rPh>
    <rPh sb="304" eb="305">
      <t>コマ</t>
    </rPh>
    <rPh sb="311" eb="313">
      <t>カイトウ</t>
    </rPh>
    <rPh sb="315" eb="316">
      <t>ヒト</t>
    </rPh>
    <rPh sb="317" eb="319">
      <t>ワリアイ</t>
    </rPh>
    <rPh sb="320" eb="321">
      <t>タカ</t>
    </rPh>
    <rPh sb="323" eb="325">
      <t>ゼンカイ</t>
    </rPh>
    <rPh sb="325" eb="327">
      <t>チョウサ</t>
    </rPh>
    <rPh sb="328" eb="330">
      <t>ドウヨウ</t>
    </rPh>
    <rPh sb="331" eb="333">
      <t>ケイコウ</t>
    </rPh>
    <rPh sb="343" eb="345">
      <t>シュウイ</t>
    </rPh>
    <rPh sb="346" eb="348">
      <t>リカイ</t>
    </rPh>
    <rPh sb="349" eb="351">
      <t>ハイリョ</t>
    </rPh>
    <rPh sb="353" eb="355">
      <t>カイトウ</t>
    </rPh>
    <rPh sb="357" eb="358">
      <t>ヒト</t>
    </rPh>
    <rPh sb="359" eb="361">
      <t>ワリアイ</t>
    </rPh>
    <rPh sb="362" eb="364">
      <t>ゼンカイ</t>
    </rPh>
    <rPh sb="364" eb="366">
      <t>チョウサ</t>
    </rPh>
    <rPh sb="369" eb="370">
      <t>タカ</t>
    </rPh>
    <rPh sb="371" eb="373">
      <t>ケイコウ</t>
    </rPh>
    <phoneticPr fontId="4"/>
  </si>
  <si>
    <t>データ②：「問23　通院回数」×「問24　診察を受けるときの困りごと」（回答は複数回答可）</t>
    <rPh sb="17" eb="18">
      <t>トイ</t>
    </rPh>
    <rPh sb="21" eb="23">
      <t>シンサツ</t>
    </rPh>
    <rPh sb="24" eb="25">
      <t>ウ</t>
    </rPh>
    <rPh sb="30" eb="31">
      <t>コマ</t>
    </rPh>
    <phoneticPr fontId="4"/>
  </si>
  <si>
    <r>
      <t>＜データ①・②からわかること＞
○</t>
    </r>
    <r>
      <rPr>
        <b/>
        <u/>
        <sz val="11"/>
        <color theme="1"/>
        <rFont val="游ゴシック"/>
        <family val="3"/>
        <charset val="128"/>
        <scheme val="minor"/>
      </rPr>
      <t>通院頻度に関係なく</t>
    </r>
    <r>
      <rPr>
        <sz val="11"/>
        <color theme="1"/>
        <rFont val="游ゴシック"/>
        <family val="3"/>
        <charset val="128"/>
        <scheme val="minor"/>
      </rPr>
      <t>、日常生活や余暇活動をする上での困りごととして、</t>
    </r>
    <r>
      <rPr>
        <b/>
        <u/>
        <sz val="11"/>
        <color theme="1"/>
        <rFont val="游ゴシック"/>
        <family val="3"/>
        <charset val="128"/>
        <scheme val="minor"/>
      </rPr>
      <t>「収入が少ない」「金銭的な余裕のなさ」といった経済的な負担感を感じている人の割合は高い</t>
    </r>
    <r>
      <rPr>
        <sz val="11"/>
        <color theme="1"/>
        <rFont val="游ゴシック"/>
        <family val="3"/>
        <charset val="128"/>
        <scheme val="minor"/>
      </rPr>
      <t>。
○通院頻度と収入に関する相関関係は見られなかった。
○</t>
    </r>
    <r>
      <rPr>
        <b/>
        <u/>
        <sz val="11"/>
        <color theme="1"/>
        <rFont val="游ゴシック"/>
        <family val="3"/>
        <charset val="128"/>
        <scheme val="minor"/>
      </rPr>
      <t>診察を受けるときの困りごと</t>
    </r>
    <r>
      <rPr>
        <sz val="11"/>
        <color theme="1"/>
        <rFont val="游ゴシック"/>
        <family val="3"/>
        <charset val="128"/>
        <scheme val="minor"/>
      </rPr>
      <t>として、</t>
    </r>
    <r>
      <rPr>
        <b/>
        <u/>
        <sz val="11"/>
        <color theme="1"/>
        <rFont val="游ゴシック"/>
        <family val="3"/>
        <charset val="128"/>
        <scheme val="minor"/>
      </rPr>
      <t>ほとんど毎日通院している人</t>
    </r>
    <r>
      <rPr>
        <sz val="11"/>
        <color theme="1"/>
        <rFont val="游ゴシック"/>
        <family val="3"/>
        <charset val="128"/>
        <scheme val="minor"/>
      </rPr>
      <t>は、</t>
    </r>
    <r>
      <rPr>
        <b/>
        <u/>
        <sz val="11"/>
        <color theme="1"/>
        <rFont val="游ゴシック"/>
        <family val="3"/>
        <charset val="128"/>
        <scheme val="minor"/>
      </rPr>
      <t>「通院介助の確保」「医師や看護師の障がいや病気の理解」と回答した人の割合が高い</t>
    </r>
    <r>
      <rPr>
        <sz val="11"/>
        <color theme="1"/>
        <rFont val="游ゴシック"/>
        <family val="3"/>
        <charset val="128"/>
        <scheme val="minor"/>
      </rPr>
      <t>。
○</t>
    </r>
    <r>
      <rPr>
        <b/>
        <u/>
        <sz val="11"/>
        <color theme="1"/>
        <rFont val="游ゴシック"/>
        <family val="3"/>
        <charset val="128"/>
        <scheme val="minor"/>
      </rPr>
      <t>全体</t>
    </r>
    <r>
      <rPr>
        <sz val="11"/>
        <color theme="1"/>
        <rFont val="游ゴシック"/>
        <family val="3"/>
        <charset val="128"/>
        <scheme val="minor"/>
      </rPr>
      <t>として、</t>
    </r>
    <r>
      <rPr>
        <b/>
        <u/>
        <sz val="11"/>
        <color theme="1"/>
        <rFont val="游ゴシック"/>
        <family val="3"/>
        <charset val="128"/>
        <scheme val="minor"/>
      </rPr>
      <t>「医療費が高い」と回答した人の割合が高い</t>
    </r>
    <r>
      <rPr>
        <sz val="11"/>
        <color theme="1"/>
        <rFont val="游ゴシック"/>
        <family val="3"/>
        <charset val="128"/>
        <scheme val="minor"/>
      </rPr>
      <t>が、</t>
    </r>
    <r>
      <rPr>
        <b/>
        <u/>
        <sz val="11"/>
        <color theme="1"/>
        <rFont val="游ゴシック"/>
        <family val="3"/>
        <charset val="128"/>
        <scheme val="minor"/>
      </rPr>
      <t>「週に１回程度」「月に２から３回程度」の通院頻度において、その割合が高かった</t>
    </r>
    <r>
      <rPr>
        <sz val="11"/>
        <color theme="1"/>
        <rFont val="游ゴシック"/>
        <family val="3"/>
        <charset val="128"/>
        <scheme val="minor"/>
      </rPr>
      <t>。</t>
    </r>
    <rPh sb="17" eb="19">
      <t>ツウイン</t>
    </rPh>
    <rPh sb="19" eb="21">
      <t>ヒンド</t>
    </rPh>
    <rPh sb="22" eb="24">
      <t>カンケイ</t>
    </rPh>
    <rPh sb="27" eb="31">
      <t>ニチジョウセイカツ</t>
    </rPh>
    <rPh sb="32" eb="36">
      <t>ヨカカツドウ</t>
    </rPh>
    <rPh sb="39" eb="40">
      <t>ウエ</t>
    </rPh>
    <rPh sb="42" eb="43">
      <t>コマ</t>
    </rPh>
    <rPh sb="51" eb="53">
      <t>シュウニュウ</t>
    </rPh>
    <rPh sb="54" eb="55">
      <t>スク</t>
    </rPh>
    <rPh sb="59" eb="62">
      <t>キンセンテキ</t>
    </rPh>
    <rPh sb="63" eb="65">
      <t>ヨユウ</t>
    </rPh>
    <rPh sb="131" eb="132">
      <t>コマ</t>
    </rPh>
    <rPh sb="155" eb="157">
      <t>ツウイン</t>
    </rPh>
    <rPh sb="157" eb="159">
      <t>カイジョ</t>
    </rPh>
    <rPh sb="160" eb="162">
      <t>カクホ</t>
    </rPh>
    <rPh sb="164" eb="166">
      <t>イシ</t>
    </rPh>
    <rPh sb="167" eb="170">
      <t>カンゴシ</t>
    </rPh>
    <rPh sb="171" eb="172">
      <t>ショウ</t>
    </rPh>
    <rPh sb="175" eb="177">
      <t>ビョウキ</t>
    </rPh>
    <rPh sb="178" eb="180">
      <t>リカイ</t>
    </rPh>
    <rPh sb="182" eb="184">
      <t>カイトウ</t>
    </rPh>
    <rPh sb="186" eb="187">
      <t>ヒト</t>
    </rPh>
    <rPh sb="188" eb="190">
      <t>ワリアイ</t>
    </rPh>
    <rPh sb="191" eb="192">
      <t>タカ</t>
    </rPh>
    <rPh sb="196" eb="198">
      <t>ゼンタイ</t>
    </rPh>
    <rPh sb="203" eb="206">
      <t>イリョウヒ</t>
    </rPh>
    <rPh sb="207" eb="208">
      <t>タカ</t>
    </rPh>
    <rPh sb="211" eb="213">
      <t>カイトウ</t>
    </rPh>
    <rPh sb="215" eb="216">
      <t>ヒト</t>
    </rPh>
    <rPh sb="217" eb="219">
      <t>ワリアイ</t>
    </rPh>
    <rPh sb="220" eb="221">
      <t>タカ</t>
    </rPh>
    <rPh sb="225" eb="226">
      <t>シュウ</t>
    </rPh>
    <rPh sb="228" eb="229">
      <t>カイ</t>
    </rPh>
    <rPh sb="229" eb="231">
      <t>テイド</t>
    </rPh>
    <rPh sb="233" eb="234">
      <t>ツキ</t>
    </rPh>
    <rPh sb="239" eb="240">
      <t>カイ</t>
    </rPh>
    <rPh sb="240" eb="242">
      <t>テイド</t>
    </rPh>
    <rPh sb="244" eb="246">
      <t>ツウイン</t>
    </rPh>
    <rPh sb="246" eb="248">
      <t>ヒンド</t>
    </rPh>
    <rPh sb="255" eb="257">
      <t>ワリアイ</t>
    </rPh>
    <rPh sb="258" eb="259">
      <t>タカ</t>
    </rPh>
    <phoneticPr fontId="4"/>
  </si>
  <si>
    <r>
      <t>精神通院</t>
    </r>
    <r>
      <rPr>
        <sz val="8"/>
        <color theme="1"/>
        <rFont val="游ゴシック"/>
        <family val="3"/>
        <charset val="128"/>
        <scheme val="minor"/>
      </rPr>
      <t>（手帳なし）</t>
    </r>
    <r>
      <rPr>
        <sz val="10"/>
        <color theme="1"/>
        <rFont val="游ゴシック"/>
        <family val="3"/>
        <charset val="128"/>
        <scheme val="minor"/>
      </rPr>
      <t xml:space="preserve">
(292)</t>
    </r>
    <rPh sb="0" eb="2">
      <t>セイシン</t>
    </rPh>
    <rPh sb="2" eb="4">
      <t>ツウイン</t>
    </rPh>
    <rPh sb="5" eb="7">
      <t>テチョウ</t>
    </rPh>
    <phoneticPr fontId="4"/>
  </si>
  <si>
    <r>
      <rPr>
        <sz val="10"/>
        <color theme="1"/>
        <rFont val="游ゴシック"/>
        <family val="3"/>
        <charset val="128"/>
        <scheme val="minor"/>
      </rPr>
      <t>注意欠陥多動性障がい</t>
    </r>
    <r>
      <rPr>
        <sz val="11"/>
        <color theme="1"/>
        <rFont val="游ゴシック"/>
        <family val="3"/>
        <charset val="128"/>
        <scheme val="minor"/>
      </rPr>
      <t>（170）</t>
    </r>
    <rPh sb="0" eb="2">
      <t>チュウイ</t>
    </rPh>
    <rPh sb="2" eb="4">
      <t>ケッカン</t>
    </rPh>
    <rPh sb="4" eb="7">
      <t>タドウセイ</t>
    </rPh>
    <rPh sb="7" eb="8">
      <t>ショウ</t>
    </rPh>
    <phoneticPr fontId="4"/>
  </si>
  <si>
    <r>
      <t>＜データ①・②からわかること＞
○</t>
    </r>
    <r>
      <rPr>
        <b/>
        <u/>
        <sz val="11"/>
        <color theme="1"/>
        <rFont val="游ゴシック"/>
        <family val="3"/>
        <charset val="128"/>
        <scheme val="minor"/>
      </rPr>
      <t>全体的</t>
    </r>
    <r>
      <rPr>
        <sz val="11"/>
        <color theme="1"/>
        <rFont val="游ゴシック"/>
        <family val="3"/>
        <charset val="128"/>
        <scheme val="minor"/>
      </rPr>
      <t>に</t>
    </r>
    <r>
      <rPr>
        <b/>
        <u/>
        <sz val="11"/>
        <color theme="1"/>
        <rFont val="游ゴシック"/>
        <family val="3"/>
        <charset val="128"/>
        <scheme val="minor"/>
      </rPr>
      <t>「安全な場所への移動」と回答した人の割合が高い</t>
    </r>
    <r>
      <rPr>
        <sz val="11"/>
        <color theme="1"/>
        <rFont val="游ゴシック"/>
        <family val="3"/>
        <charset val="128"/>
        <scheme val="minor"/>
      </rPr>
      <t>。特に、身体（１・２級）、知的、精神（１級）、高次脳機能障がい、難病の種別においては、３分の１以上の人が「安全な場所への移動」を災害時の困りごととして捉えている。
○身体の各分類を比較すると、</t>
    </r>
    <r>
      <rPr>
        <b/>
        <u/>
        <sz val="11"/>
        <color theme="1"/>
        <rFont val="游ゴシック"/>
        <family val="3"/>
        <charset val="128"/>
        <scheme val="minor"/>
      </rPr>
      <t>聴覚障がい・平衡機能障がいでは「災害情報の取得」</t>
    </r>
    <r>
      <rPr>
        <sz val="11"/>
        <color theme="1"/>
        <rFont val="游ゴシック"/>
        <family val="3"/>
        <charset val="128"/>
        <scheme val="minor"/>
      </rPr>
      <t>、</t>
    </r>
    <r>
      <rPr>
        <b/>
        <u/>
        <sz val="11"/>
        <color theme="1"/>
        <rFont val="游ゴシック"/>
        <family val="3"/>
        <charset val="128"/>
        <scheme val="minor"/>
      </rPr>
      <t>音声・言語・そしゃく機能障がいでは「避難所での生活（ソフト面）」</t>
    </r>
    <r>
      <rPr>
        <sz val="11"/>
        <color theme="1"/>
        <rFont val="游ゴシック"/>
        <family val="3"/>
        <charset val="128"/>
        <scheme val="minor"/>
      </rPr>
      <t>、</t>
    </r>
    <r>
      <rPr>
        <b/>
        <u/>
        <sz val="11"/>
        <color theme="1"/>
        <rFont val="游ゴシック"/>
        <family val="3"/>
        <charset val="128"/>
        <scheme val="minor"/>
      </rPr>
      <t>内部障がいでは「医療的ケア・医薬品の提供や情報」と回答した人の割合が高い</t>
    </r>
    <r>
      <rPr>
        <sz val="11"/>
        <color theme="1"/>
        <rFont val="游ゴシック"/>
        <family val="3"/>
        <charset val="128"/>
        <scheme val="minor"/>
      </rPr>
      <t>。</t>
    </r>
    <r>
      <rPr>
        <b/>
        <u/>
        <sz val="11"/>
        <color theme="1"/>
        <rFont val="游ゴシック"/>
        <family val="3"/>
        <charset val="128"/>
        <scheme val="minor"/>
      </rPr>
      <t>「安全な場所への移動」と回答した人の割合は、視覚障がいが一番高い</t>
    </r>
    <r>
      <rPr>
        <sz val="11"/>
        <color theme="1"/>
        <rFont val="游ゴシック"/>
        <family val="3"/>
        <charset val="128"/>
        <scheme val="minor"/>
      </rPr>
      <t>。
○</t>
    </r>
    <r>
      <rPr>
        <b/>
        <u/>
        <sz val="11"/>
        <color theme="1"/>
        <rFont val="游ゴシック"/>
        <family val="3"/>
        <charset val="128"/>
        <scheme val="minor"/>
      </rPr>
      <t>知的、発達</t>
    </r>
    <r>
      <rPr>
        <sz val="11"/>
        <color theme="1"/>
        <rFont val="游ゴシック"/>
        <family val="3"/>
        <charset val="128"/>
        <scheme val="minor"/>
      </rPr>
      <t>では、次に</t>
    </r>
    <r>
      <rPr>
        <b/>
        <u/>
        <sz val="11"/>
        <color theme="1"/>
        <rFont val="游ゴシック"/>
        <family val="3"/>
        <charset val="128"/>
        <scheme val="minor"/>
      </rPr>
      <t>「避難所での生活（ソフト面）」と回答した人の割合が高く</t>
    </r>
    <r>
      <rPr>
        <sz val="11"/>
        <color theme="1"/>
        <rFont val="游ゴシック"/>
        <family val="3"/>
        <charset val="128"/>
        <scheme val="minor"/>
      </rPr>
      <t>、</t>
    </r>
    <r>
      <rPr>
        <b/>
        <u/>
        <sz val="11"/>
        <color theme="1"/>
        <rFont val="游ゴシック"/>
        <family val="3"/>
        <charset val="128"/>
        <scheme val="minor"/>
      </rPr>
      <t>周囲の理解や特性に対する配慮等のソフト面</t>
    </r>
    <r>
      <rPr>
        <sz val="11"/>
        <color theme="1"/>
        <rFont val="游ゴシック"/>
        <family val="3"/>
        <charset val="128"/>
        <scheme val="minor"/>
      </rPr>
      <t>を困りごととして捉える傾向にある。
○</t>
    </r>
    <r>
      <rPr>
        <b/>
        <u/>
        <sz val="11"/>
        <color theme="1"/>
        <rFont val="游ゴシック"/>
        <family val="3"/>
        <charset val="128"/>
        <scheme val="minor"/>
      </rPr>
      <t>高次脳機能障がい</t>
    </r>
    <r>
      <rPr>
        <sz val="11"/>
        <color theme="1"/>
        <rFont val="游ゴシック"/>
        <family val="3"/>
        <charset val="128"/>
        <scheme val="minor"/>
      </rPr>
      <t>では、次に</t>
    </r>
    <r>
      <rPr>
        <b/>
        <u/>
        <sz val="11"/>
        <color theme="1"/>
        <rFont val="游ゴシック"/>
        <family val="3"/>
        <charset val="128"/>
        <scheme val="minor"/>
      </rPr>
      <t>「福祉避難所が少ない・情報がない」と回答した人の割合が高い</t>
    </r>
    <r>
      <rPr>
        <sz val="11"/>
        <color theme="1"/>
        <rFont val="游ゴシック"/>
        <family val="3"/>
        <charset val="128"/>
        <scheme val="minor"/>
      </rPr>
      <t>。
○</t>
    </r>
    <r>
      <rPr>
        <b/>
        <u/>
        <sz val="11"/>
        <color theme="1"/>
        <rFont val="游ゴシック"/>
        <family val="3"/>
        <charset val="128"/>
        <scheme val="minor"/>
      </rPr>
      <t>難病</t>
    </r>
    <r>
      <rPr>
        <sz val="11"/>
        <color theme="1"/>
        <rFont val="游ゴシック"/>
        <family val="3"/>
        <charset val="128"/>
        <scheme val="minor"/>
      </rPr>
      <t>では、次に</t>
    </r>
    <r>
      <rPr>
        <b/>
        <u/>
        <sz val="11"/>
        <color theme="1"/>
        <rFont val="游ゴシック"/>
        <family val="3"/>
        <charset val="128"/>
        <scheme val="minor"/>
      </rPr>
      <t>「医療的ケア・医薬品の提供や情報」と回答した人の割合が高い</t>
    </r>
    <r>
      <rPr>
        <sz val="11"/>
        <color theme="1"/>
        <rFont val="游ゴシック"/>
        <family val="3"/>
        <charset val="128"/>
        <scheme val="minor"/>
      </rPr>
      <t>。</t>
    </r>
    <rPh sb="17" eb="19">
      <t>ゼンタイ</t>
    </rPh>
    <rPh sb="19" eb="20">
      <t>テキ</t>
    </rPh>
    <rPh sb="22" eb="24">
      <t>アンゼン</t>
    </rPh>
    <rPh sb="25" eb="27">
      <t>バショ</t>
    </rPh>
    <rPh sb="29" eb="31">
      <t>イドウ</t>
    </rPh>
    <rPh sb="33" eb="35">
      <t>カイトウ</t>
    </rPh>
    <rPh sb="37" eb="38">
      <t>ヒト</t>
    </rPh>
    <rPh sb="39" eb="41">
      <t>ワリアイ</t>
    </rPh>
    <rPh sb="42" eb="43">
      <t>タカ</t>
    </rPh>
    <rPh sb="45" eb="46">
      <t>トク</t>
    </rPh>
    <rPh sb="48" eb="50">
      <t>シンタイ</t>
    </rPh>
    <rPh sb="54" eb="55">
      <t>キュウ</t>
    </rPh>
    <rPh sb="57" eb="59">
      <t>チテキ</t>
    </rPh>
    <rPh sb="60" eb="62">
      <t>セイシン</t>
    </rPh>
    <rPh sb="64" eb="65">
      <t>キュウ</t>
    </rPh>
    <rPh sb="67" eb="70">
      <t>コウジノウ</t>
    </rPh>
    <rPh sb="70" eb="72">
      <t>キノウ</t>
    </rPh>
    <rPh sb="72" eb="73">
      <t>ショウ</t>
    </rPh>
    <rPh sb="76" eb="78">
      <t>ナンビョウ</t>
    </rPh>
    <rPh sb="79" eb="81">
      <t>シュベツ</t>
    </rPh>
    <rPh sb="88" eb="89">
      <t>ブン</t>
    </rPh>
    <rPh sb="91" eb="93">
      <t>イジョウ</t>
    </rPh>
    <rPh sb="94" eb="95">
      <t>ヒト</t>
    </rPh>
    <rPh sb="97" eb="99">
      <t>アンゼン</t>
    </rPh>
    <rPh sb="100" eb="102">
      <t>バショ</t>
    </rPh>
    <rPh sb="104" eb="106">
      <t>イドウ</t>
    </rPh>
    <rPh sb="108" eb="111">
      <t>サイガイジ</t>
    </rPh>
    <rPh sb="112" eb="113">
      <t>コマ</t>
    </rPh>
    <rPh sb="119" eb="120">
      <t>トラ</t>
    </rPh>
    <rPh sb="127" eb="129">
      <t>シンタイ</t>
    </rPh>
    <rPh sb="130" eb="131">
      <t>カク</t>
    </rPh>
    <rPh sb="131" eb="133">
      <t>ブンルイ</t>
    </rPh>
    <rPh sb="134" eb="136">
      <t>ヒカク</t>
    </rPh>
    <rPh sb="140" eb="142">
      <t>チョウカク</t>
    </rPh>
    <rPh sb="142" eb="143">
      <t>ショウ</t>
    </rPh>
    <rPh sb="146" eb="148">
      <t>ヘイコウ</t>
    </rPh>
    <rPh sb="156" eb="158">
      <t>サイガイ</t>
    </rPh>
    <rPh sb="158" eb="160">
      <t>ジョウホウ</t>
    </rPh>
    <rPh sb="161" eb="163">
      <t>シュトク</t>
    </rPh>
    <rPh sb="183" eb="186">
      <t>ヒナンジョ</t>
    </rPh>
    <rPh sb="188" eb="190">
      <t>セイカツ</t>
    </rPh>
    <rPh sb="194" eb="195">
      <t>メン</t>
    </rPh>
    <rPh sb="198" eb="200">
      <t>ナイブ</t>
    </rPh>
    <rPh sb="200" eb="201">
      <t>ショウ</t>
    </rPh>
    <rPh sb="206" eb="208">
      <t>イリョウ</t>
    </rPh>
    <rPh sb="208" eb="209">
      <t>テキ</t>
    </rPh>
    <rPh sb="212" eb="215">
      <t>イヤクヒン</t>
    </rPh>
    <rPh sb="216" eb="218">
      <t>テイキョウ</t>
    </rPh>
    <rPh sb="219" eb="221">
      <t>ジョウホウ</t>
    </rPh>
    <rPh sb="223" eb="225">
      <t>カイトウ</t>
    </rPh>
    <rPh sb="227" eb="228">
      <t>ヒト</t>
    </rPh>
    <rPh sb="229" eb="231">
      <t>ワリアイ</t>
    </rPh>
    <rPh sb="232" eb="233">
      <t>タカ</t>
    </rPh>
    <rPh sb="236" eb="238">
      <t>アンゼン</t>
    </rPh>
    <rPh sb="239" eb="241">
      <t>バショ</t>
    </rPh>
    <rPh sb="243" eb="245">
      <t>イドウ</t>
    </rPh>
    <rPh sb="247" eb="249">
      <t>カイトウ</t>
    </rPh>
    <rPh sb="251" eb="252">
      <t>ヒト</t>
    </rPh>
    <rPh sb="253" eb="255">
      <t>ワリアイ</t>
    </rPh>
    <rPh sb="257" eb="259">
      <t>シカク</t>
    </rPh>
    <rPh sb="259" eb="260">
      <t>ショウ</t>
    </rPh>
    <rPh sb="263" eb="265">
      <t>イチバン</t>
    </rPh>
    <rPh sb="265" eb="266">
      <t>タカ</t>
    </rPh>
    <rPh sb="270" eb="272">
      <t>チテキ</t>
    </rPh>
    <rPh sb="273" eb="275">
      <t>ハッタツ</t>
    </rPh>
    <rPh sb="278" eb="279">
      <t>ツギ</t>
    </rPh>
    <rPh sb="296" eb="298">
      <t>カイトウ</t>
    </rPh>
    <rPh sb="300" eb="301">
      <t>ヒト</t>
    </rPh>
    <rPh sb="302" eb="304">
      <t>ワリアイ</t>
    </rPh>
    <rPh sb="305" eb="306">
      <t>タカ</t>
    </rPh>
    <rPh sb="308" eb="310">
      <t>シュウイ</t>
    </rPh>
    <rPh sb="311" eb="313">
      <t>リカイ</t>
    </rPh>
    <rPh sb="314" eb="316">
      <t>トクセイ</t>
    </rPh>
    <rPh sb="317" eb="318">
      <t>タイ</t>
    </rPh>
    <rPh sb="320" eb="322">
      <t>ハイリョ</t>
    </rPh>
    <rPh sb="322" eb="323">
      <t>トウ</t>
    </rPh>
    <rPh sb="327" eb="328">
      <t>メン</t>
    </rPh>
    <rPh sb="329" eb="330">
      <t>コマ</t>
    </rPh>
    <rPh sb="336" eb="337">
      <t>トラ</t>
    </rPh>
    <rPh sb="339" eb="341">
      <t>ケイコウ</t>
    </rPh>
    <rPh sb="347" eb="350">
      <t>コウジノウ</t>
    </rPh>
    <rPh sb="350" eb="352">
      <t>キノウ</t>
    </rPh>
    <rPh sb="352" eb="353">
      <t>ショウ</t>
    </rPh>
    <rPh sb="392" eb="394">
      <t>ナンビョウ</t>
    </rPh>
    <rPh sb="397" eb="398">
      <t>ツギ</t>
    </rPh>
    <rPh sb="417" eb="419">
      <t>カイトウ</t>
    </rPh>
    <rPh sb="421" eb="422">
      <t>ヒト</t>
    </rPh>
    <rPh sb="423" eb="425">
      <t>ワリアイ</t>
    </rPh>
    <rPh sb="426" eb="427">
      <t>タカ</t>
    </rPh>
    <phoneticPr fontId="4"/>
  </si>
  <si>
    <r>
      <t>＜データ①・②からわかること＞
○</t>
    </r>
    <r>
      <rPr>
        <b/>
        <u/>
        <sz val="11"/>
        <color theme="1"/>
        <rFont val="游ゴシック"/>
        <family val="3"/>
        <charset val="128"/>
        <scheme val="minor"/>
      </rPr>
      <t>いずれの障がい種別において</t>
    </r>
    <r>
      <rPr>
        <sz val="11"/>
        <color theme="1"/>
        <rFont val="游ゴシック"/>
        <family val="3"/>
        <charset val="128"/>
        <scheme val="minor"/>
      </rPr>
      <t>も、</t>
    </r>
    <r>
      <rPr>
        <b/>
        <u/>
        <sz val="11"/>
        <color theme="1"/>
        <rFont val="游ゴシック"/>
        <family val="3"/>
        <charset val="128"/>
        <scheme val="minor"/>
      </rPr>
      <t>「防災グッズ」「避難場所の確認」と回答した人の割合が高い</t>
    </r>
    <r>
      <rPr>
        <sz val="11"/>
        <color theme="1"/>
        <rFont val="游ゴシック"/>
        <family val="3"/>
        <charset val="128"/>
        <scheme val="minor"/>
      </rPr>
      <t>。
○</t>
    </r>
    <r>
      <rPr>
        <b/>
        <u/>
        <sz val="11"/>
        <color theme="1"/>
        <rFont val="游ゴシック"/>
        <family val="3"/>
        <charset val="128"/>
        <scheme val="minor"/>
      </rPr>
      <t>身体（１・２・３級）</t>
    </r>
    <r>
      <rPr>
        <sz val="11"/>
        <color theme="1"/>
        <rFont val="游ゴシック"/>
        <family val="3"/>
        <charset val="128"/>
        <scheme val="minor"/>
      </rPr>
      <t>、</t>
    </r>
    <r>
      <rPr>
        <b/>
        <u/>
        <sz val="11"/>
        <color theme="1"/>
        <rFont val="游ゴシック"/>
        <family val="3"/>
        <charset val="128"/>
        <scheme val="minor"/>
      </rPr>
      <t>知的（A）</t>
    </r>
    <r>
      <rPr>
        <sz val="11"/>
        <color theme="1"/>
        <rFont val="游ゴシック"/>
        <family val="3"/>
        <charset val="128"/>
        <scheme val="minor"/>
      </rPr>
      <t>の人は、</t>
    </r>
    <r>
      <rPr>
        <b/>
        <u/>
        <sz val="11"/>
        <color theme="1"/>
        <rFont val="游ゴシック"/>
        <family val="3"/>
        <charset val="128"/>
        <scheme val="minor"/>
      </rPr>
      <t>「医薬品・医療機器」と回答した人の割合が高い</t>
    </r>
    <r>
      <rPr>
        <sz val="11"/>
        <color theme="1"/>
        <rFont val="游ゴシック"/>
        <family val="3"/>
        <charset val="128"/>
        <scheme val="minor"/>
      </rPr>
      <t>。
○</t>
    </r>
    <r>
      <rPr>
        <b/>
        <u/>
        <sz val="11"/>
        <color theme="1"/>
        <rFont val="游ゴシック"/>
        <family val="3"/>
        <charset val="128"/>
        <scheme val="minor"/>
      </rPr>
      <t>いずれの障がい種別において</t>
    </r>
    <r>
      <rPr>
        <sz val="11"/>
        <color theme="1"/>
        <rFont val="游ゴシック"/>
        <family val="3"/>
        <charset val="128"/>
        <scheme val="minor"/>
      </rPr>
      <t>も、</t>
    </r>
    <r>
      <rPr>
        <b/>
        <u/>
        <sz val="11"/>
        <color theme="1"/>
        <rFont val="游ゴシック"/>
        <family val="3"/>
        <charset val="128"/>
        <scheme val="minor"/>
      </rPr>
      <t>重度の人ほど「要援護者登録」と回答した人の割合が高い</t>
    </r>
    <r>
      <rPr>
        <sz val="11"/>
        <color theme="1"/>
        <rFont val="游ゴシック"/>
        <family val="3"/>
        <charset val="128"/>
        <scheme val="minor"/>
      </rPr>
      <t>。一方、</t>
    </r>
    <r>
      <rPr>
        <b/>
        <sz val="11"/>
        <color theme="1"/>
        <rFont val="游ゴシック"/>
        <family val="3"/>
        <charset val="128"/>
        <scheme val="minor"/>
      </rPr>
      <t>「個別避難計画の作成」と回答した人の割合はかなり低かった</t>
    </r>
    <r>
      <rPr>
        <sz val="11"/>
        <color theme="1"/>
        <rFont val="游ゴシック"/>
        <family val="3"/>
        <charset val="128"/>
        <scheme val="minor"/>
      </rPr>
      <t>。
○</t>
    </r>
    <r>
      <rPr>
        <b/>
        <u/>
        <sz val="11"/>
        <color theme="1"/>
        <rFont val="游ゴシック"/>
        <family val="3"/>
        <charset val="128"/>
        <scheme val="minor"/>
      </rPr>
      <t>精神</t>
    </r>
    <r>
      <rPr>
        <sz val="11"/>
        <color theme="1"/>
        <rFont val="游ゴシック"/>
        <family val="3"/>
        <charset val="128"/>
        <scheme val="minor"/>
      </rPr>
      <t>では、他の障がい種別に比べて、</t>
    </r>
    <r>
      <rPr>
        <b/>
        <u/>
        <sz val="11"/>
        <color theme="1"/>
        <rFont val="游ゴシック"/>
        <family val="3"/>
        <charset val="128"/>
        <scheme val="minor"/>
      </rPr>
      <t>「準備できていない」と回答した人の割合が高かった</t>
    </r>
    <r>
      <rPr>
        <sz val="11"/>
        <color theme="1"/>
        <rFont val="游ゴシック"/>
        <family val="3"/>
        <charset val="128"/>
        <scheme val="minor"/>
      </rPr>
      <t>。</t>
    </r>
    <rPh sb="21" eb="22">
      <t>ショウ</t>
    </rPh>
    <rPh sb="24" eb="26">
      <t>シュベツ</t>
    </rPh>
    <rPh sb="33" eb="35">
      <t>ボウサイ</t>
    </rPh>
    <rPh sb="40" eb="42">
      <t>ヒナン</t>
    </rPh>
    <rPh sb="42" eb="44">
      <t>バショ</t>
    </rPh>
    <rPh sb="45" eb="47">
      <t>カクニン</t>
    </rPh>
    <rPh sb="49" eb="51">
      <t>カイトウ</t>
    </rPh>
    <rPh sb="53" eb="54">
      <t>ヒト</t>
    </rPh>
    <rPh sb="55" eb="57">
      <t>ワリアイ</t>
    </rPh>
    <rPh sb="58" eb="59">
      <t>タカ</t>
    </rPh>
    <rPh sb="63" eb="65">
      <t>シンタイ</t>
    </rPh>
    <rPh sb="71" eb="72">
      <t>キュウ</t>
    </rPh>
    <rPh sb="74" eb="76">
      <t>チテキ</t>
    </rPh>
    <rPh sb="80" eb="81">
      <t>ヒト</t>
    </rPh>
    <rPh sb="84" eb="87">
      <t>イヤクヒン</t>
    </rPh>
    <rPh sb="88" eb="90">
      <t>イリョウ</t>
    </rPh>
    <rPh sb="90" eb="92">
      <t>キキ</t>
    </rPh>
    <rPh sb="94" eb="96">
      <t>カイトウ</t>
    </rPh>
    <rPh sb="98" eb="99">
      <t>ヒト</t>
    </rPh>
    <rPh sb="100" eb="102">
      <t>ワリアイ</t>
    </rPh>
    <rPh sb="103" eb="104">
      <t>タカ</t>
    </rPh>
    <rPh sb="112" eb="113">
      <t>ショウ</t>
    </rPh>
    <rPh sb="115" eb="117">
      <t>シュベツ</t>
    </rPh>
    <rPh sb="123" eb="125">
      <t>ジュウド</t>
    </rPh>
    <rPh sb="126" eb="127">
      <t>ヒト</t>
    </rPh>
    <rPh sb="130" eb="134">
      <t>ヨウエンゴシャ</t>
    </rPh>
    <rPh sb="134" eb="136">
      <t>トウロク</t>
    </rPh>
    <rPh sb="138" eb="140">
      <t>カイトウ</t>
    </rPh>
    <rPh sb="142" eb="143">
      <t>ヒト</t>
    </rPh>
    <rPh sb="144" eb="146">
      <t>ワリアイ</t>
    </rPh>
    <rPh sb="147" eb="148">
      <t>タカ</t>
    </rPh>
    <rPh sb="150" eb="152">
      <t>イッポウ</t>
    </rPh>
    <rPh sb="154" eb="156">
      <t>コベツ</t>
    </rPh>
    <rPh sb="156" eb="158">
      <t>ヒナン</t>
    </rPh>
    <rPh sb="158" eb="160">
      <t>ケイカク</t>
    </rPh>
    <rPh sb="161" eb="163">
      <t>サクセイ</t>
    </rPh>
    <rPh sb="165" eb="167">
      <t>カイトウ</t>
    </rPh>
    <rPh sb="169" eb="170">
      <t>ヒト</t>
    </rPh>
    <rPh sb="171" eb="173">
      <t>ワリアイ</t>
    </rPh>
    <rPh sb="177" eb="178">
      <t>ヒク</t>
    </rPh>
    <rPh sb="184" eb="186">
      <t>セイシン</t>
    </rPh>
    <rPh sb="189" eb="190">
      <t>ホカ</t>
    </rPh>
    <rPh sb="191" eb="192">
      <t>ショウ</t>
    </rPh>
    <rPh sb="194" eb="196">
      <t>シュベツ</t>
    </rPh>
    <rPh sb="197" eb="198">
      <t>クラ</t>
    </rPh>
    <rPh sb="202" eb="204">
      <t>ジュンビ</t>
    </rPh>
    <rPh sb="212" eb="214">
      <t>カイトウ</t>
    </rPh>
    <rPh sb="216" eb="217">
      <t>ヒト</t>
    </rPh>
    <rPh sb="218" eb="220">
      <t>ワリアイ</t>
    </rPh>
    <rPh sb="221" eb="222">
      <t>タカ</t>
    </rPh>
    <phoneticPr fontId="4"/>
  </si>
  <si>
    <r>
      <t>＜データ①・②からわかること＞
○</t>
    </r>
    <r>
      <rPr>
        <b/>
        <u/>
        <sz val="11"/>
        <color theme="1"/>
        <rFont val="游ゴシック"/>
        <family val="3"/>
        <charset val="128"/>
        <scheme val="minor"/>
      </rPr>
      <t>いずれの障がい種別において</t>
    </r>
    <r>
      <rPr>
        <sz val="11"/>
        <color theme="1"/>
        <rFont val="游ゴシック"/>
        <family val="3"/>
        <charset val="128"/>
        <scheme val="minor"/>
      </rPr>
      <t>も、「防災グッズ」「医薬品・医療機器」「避難行動の打ち合わせ」「避難場所の確認」と</t>
    </r>
    <r>
      <rPr>
        <b/>
        <u/>
        <sz val="11"/>
        <color theme="1"/>
        <rFont val="游ゴシック"/>
        <family val="3"/>
        <charset val="128"/>
        <scheme val="minor"/>
      </rPr>
      <t>主にご自身で取り組める準備について回答された人の割合が高い傾向にあった</t>
    </r>
    <r>
      <rPr>
        <sz val="11"/>
        <color theme="1"/>
        <rFont val="游ゴシック"/>
        <family val="3"/>
        <charset val="128"/>
        <scheme val="minor"/>
      </rPr>
      <t>。</t>
    </r>
    <rPh sb="21" eb="22">
      <t>ショウ</t>
    </rPh>
    <rPh sb="24" eb="26">
      <t>シュベツ</t>
    </rPh>
    <rPh sb="33" eb="35">
      <t>ボウサイ</t>
    </rPh>
    <rPh sb="40" eb="43">
      <t>イヤクヒン</t>
    </rPh>
    <rPh sb="44" eb="46">
      <t>イリョウ</t>
    </rPh>
    <rPh sb="46" eb="48">
      <t>キキ</t>
    </rPh>
    <rPh sb="50" eb="54">
      <t>ヒナンコウドウ</t>
    </rPh>
    <rPh sb="55" eb="56">
      <t>ウ</t>
    </rPh>
    <rPh sb="57" eb="58">
      <t>ア</t>
    </rPh>
    <rPh sb="98" eb="99">
      <t>タカ</t>
    </rPh>
    <rPh sb="100" eb="102">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</si>
</sst>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
  </numFmts>
  <fonts count="31" x14ac:knownFonts="1">
    <font>
      <sz val="11"/>
      <color theme="1"/>
      <name val="游ゴシック"/>
      <family val="2"/>
      <charset val="128"/>
      <scheme val="minor"/>
    </font>
    <font>
      <sz val="11"/>
      <color theme="1"/>
      <name val="游ゴシック"/>
      <family val="2"/>
      <charset val="128"/>
      <scheme val="minor"/>
    </font>
    <font>
      <sz val="16"/>
      <color theme="1"/>
      <name val="HGP創英角ｺﾞｼｯｸUB"/>
      <family val="3"/>
      <charset val="128"/>
    </font>
    <font>
      <sz val="6"/>
      <name val="游ゴシック"/>
      <family val="2"/>
      <charset val="128"/>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游ゴシック"/>
      <family val="3"/>
      <charset val="128"/>
      <scheme val="minor"/>
    </font>
    <font>
      <sz val="8"/>
      <color theme="1"/>
      <name val="游ゴシック"/>
      <family val="2"/>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6"/>
      <color theme="1"/>
      <name val="游ゴシック"/>
      <family val="2"/>
      <charset val="128"/>
      <scheme val="minor"/>
    </font>
    <font>
      <sz val="10"/>
      <color theme="1"/>
      <name val="游ゴシック"/>
      <family val="2"/>
      <charset val="128"/>
      <scheme val="minor"/>
    </font>
    <font>
      <sz val="11"/>
      <color theme="1"/>
      <name val="游ゴシック"/>
      <family val="2"/>
      <scheme val="minor"/>
    </font>
    <font>
      <sz val="6"/>
      <name val="BIZ UDPゴシック"/>
      <family val="2"/>
      <charset val="128"/>
    </font>
    <font>
      <sz val="11"/>
      <name val="游ゴシック"/>
      <family val="3"/>
      <charset val="128"/>
      <scheme val="minor"/>
    </font>
    <font>
      <sz val="8"/>
      <name val="游ゴシック"/>
      <family val="3"/>
      <charset val="128"/>
      <scheme val="minor"/>
    </font>
    <font>
      <b/>
      <sz val="12"/>
      <color theme="1"/>
      <name val="游ゴシック"/>
      <family val="3"/>
      <charset val="128"/>
      <scheme val="minor"/>
    </font>
    <font>
      <sz val="6"/>
      <color theme="1"/>
      <name val="游ゴシック"/>
      <family val="3"/>
      <charset val="128"/>
      <scheme val="minor"/>
    </font>
    <font>
      <sz val="18"/>
      <color theme="1"/>
      <name val="HGP創英角ｺﾞｼｯｸUB"/>
      <family val="3"/>
      <charset val="128"/>
    </font>
    <font>
      <sz val="11"/>
      <name val="ＭＳ Ｐゴシック"/>
      <family val="3"/>
      <charset val="128"/>
    </font>
    <font>
      <sz val="16"/>
      <name val="HGP創英角ｺﾞｼｯｸUB"/>
      <family val="3"/>
      <charset val="128"/>
    </font>
    <font>
      <sz val="6"/>
      <name val="ＭＳ Ｐゴシック"/>
      <family val="3"/>
      <charset val="128"/>
    </font>
    <font>
      <sz val="9"/>
      <name val="游ゴシック"/>
      <family val="3"/>
      <charset val="128"/>
      <scheme val="minor"/>
    </font>
    <font>
      <sz val="12"/>
      <name val="HGS創英角ｺﾞｼｯｸUB"/>
      <family val="3"/>
      <charset val="128"/>
    </font>
    <font>
      <sz val="10"/>
      <color theme="1"/>
      <name val="游ゴシック"/>
      <family val="2"/>
      <scheme val="minor"/>
    </font>
    <font>
      <sz val="9"/>
      <color theme="1"/>
      <name val="游ゴシック"/>
      <family val="2"/>
      <scheme val="minor"/>
    </font>
    <font>
      <b/>
      <u/>
      <sz val="10"/>
      <color theme="1"/>
      <name val="游ゴシック"/>
      <family val="3"/>
      <charset val="128"/>
      <scheme val="minor"/>
    </font>
    <font>
      <b/>
      <sz val="10"/>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tint="-0.14999847407452621"/>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6">
    <xf numFmtId="0" fontId="0" fillId="0" borderId="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0" fontId="22" fillId="0" borderId="0"/>
    <xf numFmtId="9" fontId="22" fillId="0" borderId="0" applyFont="0" applyFill="0" applyBorder="0" applyAlignment="0" applyProtection="0"/>
    <xf numFmtId="0" fontId="15" fillId="0" borderId="0"/>
  </cellStyleXfs>
  <cellXfs count="321">
    <xf numFmtId="0" fontId="0" fillId="0" borderId="0" xfId="0">
      <alignment vertical="center"/>
    </xf>
    <xf numFmtId="0" fontId="2" fillId="0" borderId="0" xfId="0" applyFont="1" applyAlignment="1">
      <alignment horizontal="center"/>
    </xf>
    <xf numFmtId="0" fontId="5" fillId="0" borderId="0" xfId="0" applyFont="1">
      <alignment vertical="center"/>
    </xf>
    <xf numFmtId="0" fontId="7" fillId="0" borderId="0" xfId="0" applyFont="1" applyAlignment="1">
      <alignment horizontal="left" vertical="center"/>
    </xf>
    <xf numFmtId="0" fontId="9"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1" fillId="0" borderId="0" xfId="0" applyFont="1" applyAlignment="1">
      <alignment horizontal="left" vertical="center"/>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xf>
    <xf numFmtId="0" fontId="13" fillId="0" borderId="0" xfId="0" applyFont="1" applyAlignment="1">
      <alignment horizontal="center" vertical="center"/>
    </xf>
    <xf numFmtId="9" fontId="0" fillId="0" borderId="0" xfId="2" applyFont="1" applyAlignment="1"/>
    <xf numFmtId="9" fontId="6" fillId="0" borderId="0" xfId="2" applyFont="1" applyFill="1" applyAlignment="1"/>
    <xf numFmtId="0" fontId="11" fillId="0" borderId="0" xfId="0" applyFont="1">
      <alignment vertical="center"/>
    </xf>
    <xf numFmtId="0" fontId="12" fillId="3" borderId="4" xfId="0" applyFont="1" applyFill="1" applyBorder="1" applyAlignment="1">
      <alignment horizontal="center" vertical="center"/>
    </xf>
    <xf numFmtId="0" fontId="8" fillId="0" borderId="5" xfId="0" applyFont="1" applyBorder="1" applyAlignment="1"/>
    <xf numFmtId="0" fontId="8" fillId="0" borderId="0" xfId="0" applyFont="1" applyAlignment="1"/>
    <xf numFmtId="0" fontId="6" fillId="0" borderId="0" xfId="0" applyFont="1" applyAlignment="1">
      <alignment horizontal="left" vertical="center" wrapText="1"/>
    </xf>
    <xf numFmtId="0" fontId="8" fillId="0" borderId="5" xfId="0" applyFont="1" applyBorder="1" applyAlignment="1">
      <alignment horizontal="right" vertical="center"/>
    </xf>
    <xf numFmtId="9" fontId="8" fillId="0" borderId="5" xfId="2" applyFont="1" applyFill="1" applyBorder="1" applyAlignment="1"/>
    <xf numFmtId="0" fontId="8" fillId="0" borderId="0" xfId="0" applyFont="1" applyAlignment="1">
      <alignment horizontal="left"/>
    </xf>
    <xf numFmtId="0" fontId="10" fillId="2" borderId="6" xfId="0" applyFont="1" applyFill="1" applyBorder="1" applyAlignment="1">
      <alignment horizontal="center" vertical="center" wrapText="1"/>
    </xf>
    <xf numFmtId="0" fontId="6" fillId="0" borderId="0" xfId="0" applyFont="1" applyAlignment="1"/>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8" fillId="2" borderId="5" xfId="0" applyFont="1" applyFill="1" applyBorder="1" applyAlignment="1"/>
    <xf numFmtId="0" fontId="8" fillId="0" borderId="0" xfId="0" applyFont="1" applyAlignment="1">
      <alignment vertical="top" wrapText="1"/>
    </xf>
    <xf numFmtId="0" fontId="6" fillId="0" borderId="19" xfId="0" applyFont="1" applyBorder="1" applyAlignment="1">
      <alignment horizontal="left" vertical="center" wrapText="1"/>
    </xf>
    <xf numFmtId="0" fontId="7" fillId="0" borderId="19" xfId="0" applyFont="1" applyBorder="1" applyAlignment="1">
      <alignment horizontal="left" vertical="center"/>
    </xf>
    <xf numFmtId="0" fontId="10" fillId="2" borderId="5" xfId="0" applyFont="1" applyFill="1" applyBorder="1" applyAlignment="1">
      <alignment horizontal="center" vertical="center" shrinkToFit="1"/>
    </xf>
    <xf numFmtId="0" fontId="6" fillId="0" borderId="0" xfId="0" applyFont="1">
      <alignment vertical="center"/>
    </xf>
    <xf numFmtId="0" fontId="8" fillId="0" borderId="5" xfId="0" applyFont="1" applyFill="1" applyBorder="1" applyAlignment="1"/>
    <xf numFmtId="0" fontId="8" fillId="4" borderId="5" xfId="0" applyFont="1" applyFill="1" applyBorder="1" applyAlignment="1"/>
    <xf numFmtId="9" fontId="8" fillId="4" borderId="5" xfId="2" applyFont="1" applyFill="1" applyBorder="1" applyAlignment="1"/>
    <xf numFmtId="9" fontId="8" fillId="0" borderId="5" xfId="0" applyNumberFormat="1" applyFont="1" applyFill="1" applyBorder="1" applyAlignment="1"/>
    <xf numFmtId="9" fontId="8" fillId="4" borderId="5" xfId="0" applyNumberFormat="1" applyFont="1" applyFill="1" applyBorder="1" applyAlignment="1"/>
    <xf numFmtId="0" fontId="8" fillId="4" borderId="5" xfId="0" applyFont="1" applyFill="1" applyBorder="1" applyAlignment="1">
      <alignment horizontal="right" vertical="center"/>
    </xf>
    <xf numFmtId="9" fontId="8" fillId="4" borderId="5" xfId="2" applyFont="1" applyFill="1" applyBorder="1" applyAlignment="1">
      <alignment horizontal="right" vertical="center"/>
    </xf>
    <xf numFmtId="0" fontId="11" fillId="0" borderId="0" xfId="0" applyFont="1" applyAlignment="1">
      <alignment horizontal="right" vertical="center"/>
    </xf>
    <xf numFmtId="0" fontId="19" fillId="0" borderId="0" xfId="0" applyFont="1">
      <alignment vertical="center"/>
    </xf>
    <xf numFmtId="0" fontId="14" fillId="0" borderId="0" xfId="0" applyFont="1" applyAlignment="1">
      <alignment horizontal="right"/>
    </xf>
    <xf numFmtId="0" fontId="19" fillId="0" borderId="0" xfId="0" applyFont="1" applyAlignment="1"/>
    <xf numFmtId="0" fontId="10" fillId="2" borderId="4" xfId="0" applyFont="1" applyFill="1" applyBorder="1" applyAlignment="1">
      <alignment horizontal="center" vertical="center"/>
    </xf>
    <xf numFmtId="0" fontId="22" fillId="0" borderId="0" xfId="3"/>
    <xf numFmtId="0" fontId="23" fillId="0" borderId="0" xfId="3" applyFont="1" applyAlignment="1">
      <alignment horizontal="center"/>
    </xf>
    <xf numFmtId="0" fontId="17" fillId="0" borderId="0" xfId="3" applyFont="1"/>
    <xf numFmtId="177" fontId="17" fillId="0" borderId="0" xfId="3" applyNumberFormat="1" applyFont="1"/>
    <xf numFmtId="0" fontId="17" fillId="0" borderId="0" xfId="3" applyFont="1" applyAlignment="1">
      <alignment vertical="center"/>
    </xf>
    <xf numFmtId="177" fontId="17" fillId="0" borderId="0" xfId="3" applyNumberFormat="1" applyFont="1" applyAlignment="1">
      <alignment vertical="center"/>
    </xf>
    <xf numFmtId="0" fontId="17" fillId="0" borderId="0" xfId="3" applyFont="1" applyAlignment="1">
      <alignment horizontal="center" vertical="center"/>
    </xf>
    <xf numFmtId="0" fontId="23" fillId="0" borderId="0" xfId="3" applyFont="1" applyFill="1" applyAlignment="1">
      <alignment horizontal="center"/>
    </xf>
    <xf numFmtId="0" fontId="22" fillId="0" borderId="0" xfId="3" applyFill="1"/>
    <xf numFmtId="0" fontId="17" fillId="0" borderId="0" xfId="3" applyFont="1" applyFill="1" applyBorder="1" applyAlignment="1">
      <alignment horizontal="center" vertical="center" shrinkToFit="1"/>
    </xf>
    <xf numFmtId="0" fontId="17" fillId="0" borderId="35" xfId="3" applyFont="1" applyBorder="1" applyAlignment="1">
      <alignment horizontal="center" vertical="center" shrinkToFit="1"/>
    </xf>
    <xf numFmtId="0" fontId="17" fillId="0" borderId="24" xfId="3" applyFont="1" applyBorder="1" applyAlignment="1">
      <alignment horizontal="center" vertical="center" shrinkToFit="1"/>
    </xf>
    <xf numFmtId="0" fontId="17" fillId="0" borderId="17" xfId="3" applyFont="1" applyBorder="1"/>
    <xf numFmtId="177" fontId="8" fillId="4" borderId="14" xfId="4" applyNumberFormat="1" applyFont="1" applyFill="1" applyBorder="1"/>
    <xf numFmtId="177" fontId="8" fillId="0" borderId="14" xfId="4" applyNumberFormat="1" applyFont="1" applyFill="1" applyBorder="1"/>
    <xf numFmtId="177" fontId="8" fillId="0" borderId="38" xfId="4" applyNumberFormat="1" applyFont="1" applyBorder="1"/>
    <xf numFmtId="177" fontId="8" fillId="0" borderId="0" xfId="4" applyNumberFormat="1" applyFont="1" applyFill="1" applyBorder="1"/>
    <xf numFmtId="0" fontId="17" fillId="0" borderId="13" xfId="3" applyFont="1" applyBorder="1"/>
    <xf numFmtId="177" fontId="8" fillId="4" borderId="5" xfId="4" applyNumberFormat="1" applyFont="1" applyFill="1" applyBorder="1"/>
    <xf numFmtId="177" fontId="8" fillId="0" borderId="5" xfId="4" applyNumberFormat="1" applyFont="1" applyFill="1" applyBorder="1"/>
    <xf numFmtId="0" fontId="17" fillId="6" borderId="29" xfId="3" applyFont="1" applyFill="1" applyBorder="1"/>
    <xf numFmtId="177" fontId="8" fillId="6" borderId="4" xfId="4" applyNumberFormat="1" applyFont="1" applyFill="1" applyBorder="1"/>
    <xf numFmtId="177" fontId="8" fillId="6" borderId="22" xfId="4" applyNumberFormat="1" applyFont="1" applyFill="1" applyBorder="1"/>
    <xf numFmtId="177" fontId="8" fillId="6" borderId="40" xfId="4" applyNumberFormat="1" applyFont="1" applyFill="1" applyBorder="1"/>
    <xf numFmtId="0" fontId="17" fillId="0" borderId="30" xfId="3" applyFont="1" applyBorder="1"/>
    <xf numFmtId="177" fontId="8" fillId="0" borderId="42" xfId="4" applyNumberFormat="1" applyFont="1" applyBorder="1"/>
    <xf numFmtId="177" fontId="8" fillId="0" borderId="44" xfId="4" applyNumberFormat="1" applyFont="1" applyBorder="1"/>
    <xf numFmtId="0" fontId="17" fillId="0" borderId="0" xfId="3" applyFont="1" applyFill="1"/>
    <xf numFmtId="177" fontId="8" fillId="0" borderId="5" xfId="4" applyNumberFormat="1" applyFont="1" applyBorder="1"/>
    <xf numFmtId="0" fontId="17" fillId="0" borderId="13" xfId="3" applyFont="1" applyBorder="1" applyAlignment="1">
      <alignment wrapText="1"/>
    </xf>
    <xf numFmtId="177" fontId="8" fillId="0" borderId="5" xfId="4" applyNumberFormat="1" applyFont="1" applyBorder="1" applyAlignment="1">
      <alignment vertical="center"/>
    </xf>
    <xf numFmtId="177" fontId="8" fillId="0" borderId="38" xfId="4" applyNumberFormat="1" applyFont="1" applyBorder="1" applyAlignment="1">
      <alignment vertical="center"/>
    </xf>
    <xf numFmtId="177" fontId="8" fillId="0" borderId="0" xfId="4" applyNumberFormat="1" applyFont="1" applyFill="1" applyBorder="1" applyAlignment="1">
      <alignment vertical="center"/>
    </xf>
    <xf numFmtId="0" fontId="17" fillId="6" borderId="13" xfId="3" applyFont="1" applyFill="1" applyBorder="1"/>
    <xf numFmtId="177" fontId="8" fillId="6" borderId="5" xfId="4" applyNumberFormat="1" applyFont="1" applyFill="1" applyBorder="1"/>
    <xf numFmtId="177" fontId="8" fillId="6" borderId="38" xfId="4" applyNumberFormat="1" applyFont="1" applyFill="1" applyBorder="1"/>
    <xf numFmtId="177" fontId="8" fillId="0" borderId="14" xfId="4" applyNumberFormat="1" applyFont="1" applyBorder="1"/>
    <xf numFmtId="177" fontId="8" fillId="4" borderId="38" xfId="4" applyNumberFormat="1" applyFont="1" applyFill="1" applyBorder="1"/>
    <xf numFmtId="177" fontId="8" fillId="0" borderId="38" xfId="4" applyNumberFormat="1" applyFont="1" applyFill="1" applyBorder="1"/>
    <xf numFmtId="0" fontId="17" fillId="0" borderId="29" xfId="3" applyFont="1" applyBorder="1"/>
    <xf numFmtId="177" fontId="8" fillId="6" borderId="14" xfId="4" applyNumberFormat="1" applyFont="1" applyFill="1" applyBorder="1"/>
    <xf numFmtId="0" fontId="17" fillId="6" borderId="45" xfId="3" applyFont="1" applyFill="1" applyBorder="1"/>
    <xf numFmtId="177" fontId="8" fillId="6" borderId="47" xfId="4" applyNumberFormat="1" applyFont="1" applyFill="1" applyBorder="1"/>
    <xf numFmtId="0" fontId="17" fillId="0" borderId="25" xfId="3" applyFont="1" applyBorder="1"/>
    <xf numFmtId="177" fontId="8" fillId="0" borderId="49" xfId="4" applyNumberFormat="1" applyFont="1" applyBorder="1"/>
    <xf numFmtId="177" fontId="8" fillId="0" borderId="50" xfId="4" applyNumberFormat="1" applyFont="1" applyBorder="1"/>
    <xf numFmtId="176" fontId="23" fillId="0" borderId="0" xfId="3" applyNumberFormat="1" applyFont="1" applyAlignment="1">
      <alignment horizontal="center"/>
    </xf>
    <xf numFmtId="176" fontId="22" fillId="0" borderId="0" xfId="3" applyNumberFormat="1"/>
    <xf numFmtId="176" fontId="17" fillId="0" borderId="23" xfId="3" applyNumberFormat="1" applyFont="1" applyBorder="1" applyAlignment="1">
      <alignment horizontal="center" vertical="center" shrinkToFit="1"/>
    </xf>
    <xf numFmtId="176" fontId="17" fillId="5" borderId="15" xfId="3" applyNumberFormat="1" applyFont="1" applyFill="1" applyBorder="1"/>
    <xf numFmtId="176" fontId="17" fillId="5" borderId="9" xfId="3" applyNumberFormat="1" applyFont="1" applyFill="1" applyBorder="1"/>
    <xf numFmtId="176" fontId="17" fillId="6" borderId="7" xfId="3" applyNumberFormat="1" applyFont="1" applyFill="1" applyBorder="1"/>
    <xf numFmtId="176" fontId="17" fillId="0" borderId="41" xfId="3" applyNumberFormat="1" applyFont="1" applyBorder="1"/>
    <xf numFmtId="176" fontId="17" fillId="0" borderId="0" xfId="3" applyNumberFormat="1" applyFont="1"/>
    <xf numFmtId="176" fontId="17" fillId="5" borderId="9" xfId="3" applyNumberFormat="1" applyFont="1" applyFill="1" applyBorder="1" applyAlignment="1">
      <alignment vertical="center"/>
    </xf>
    <xf numFmtId="176" fontId="17" fillId="6" borderId="9" xfId="3" applyNumberFormat="1" applyFont="1" applyFill="1" applyBorder="1"/>
    <xf numFmtId="176" fontId="17" fillId="5" borderId="7" xfId="3" applyNumberFormat="1" applyFont="1" applyFill="1" applyBorder="1"/>
    <xf numFmtId="176" fontId="17" fillId="6" borderId="46" xfId="3" applyNumberFormat="1" applyFont="1" applyFill="1" applyBorder="1"/>
    <xf numFmtId="176" fontId="17" fillId="0" borderId="48" xfId="3" applyNumberFormat="1" applyFont="1" applyBorder="1"/>
    <xf numFmtId="176" fontId="17" fillId="0" borderId="36" xfId="3" applyNumberFormat="1" applyFont="1" applyBorder="1" applyAlignment="1">
      <alignment horizontal="center" vertical="center" shrinkToFit="1"/>
    </xf>
    <xf numFmtId="176" fontId="17" fillId="5" borderId="14" xfId="3" applyNumberFormat="1" applyFont="1" applyFill="1" applyBorder="1"/>
    <xf numFmtId="176" fontId="17" fillId="5" borderId="5" xfId="3" applyNumberFormat="1" applyFont="1" applyFill="1" applyBorder="1"/>
    <xf numFmtId="176" fontId="17" fillId="6" borderId="4" xfId="3" applyNumberFormat="1" applyFont="1" applyFill="1" applyBorder="1"/>
    <xf numFmtId="176" fontId="17" fillId="6" borderId="5" xfId="3" applyNumberFormat="1" applyFont="1" applyFill="1" applyBorder="1"/>
    <xf numFmtId="176" fontId="17" fillId="5" borderId="4" xfId="3" applyNumberFormat="1" applyFont="1" applyFill="1" applyBorder="1"/>
    <xf numFmtId="176" fontId="17" fillId="6" borderId="47" xfId="3" applyNumberFormat="1" applyFont="1" applyFill="1" applyBorder="1"/>
    <xf numFmtId="176" fontId="17" fillId="0" borderId="37" xfId="3" applyNumberFormat="1" applyFont="1" applyBorder="1" applyAlignment="1">
      <alignment horizontal="center" vertical="center" shrinkToFit="1"/>
    </xf>
    <xf numFmtId="176" fontId="17" fillId="0" borderId="27" xfId="3" applyNumberFormat="1" applyFont="1" applyBorder="1"/>
    <xf numFmtId="176" fontId="17" fillId="0" borderId="26" xfId="3" applyNumberFormat="1" applyFont="1" applyBorder="1"/>
    <xf numFmtId="176" fontId="17" fillId="6" borderId="26" xfId="3" applyNumberFormat="1" applyFont="1" applyFill="1" applyBorder="1"/>
    <xf numFmtId="176" fontId="17" fillId="6" borderId="39" xfId="3" applyNumberFormat="1" applyFont="1" applyFill="1" applyBorder="1"/>
    <xf numFmtId="176" fontId="17" fillId="0" borderId="43" xfId="3" applyNumberFormat="1" applyFont="1" applyBorder="1"/>
    <xf numFmtId="176" fontId="17" fillId="0" borderId="27" xfId="3" applyNumberFormat="1" applyFont="1" applyBorder="1" applyAlignment="1">
      <alignment vertical="center"/>
    </xf>
    <xf numFmtId="176" fontId="17" fillId="6" borderId="27" xfId="3" applyNumberFormat="1" applyFont="1" applyFill="1" applyBorder="1"/>
    <xf numFmtId="0" fontId="17" fillId="0" borderId="17" xfId="3" applyFont="1" applyBorder="1" applyAlignment="1">
      <alignment shrinkToFit="1"/>
    </xf>
    <xf numFmtId="0" fontId="17" fillId="0" borderId="13" xfId="3" applyFont="1" applyBorder="1" applyAlignment="1">
      <alignment shrinkToFit="1"/>
    </xf>
    <xf numFmtId="0" fontId="17" fillId="6" borderId="29" xfId="3" applyFont="1" applyFill="1" applyBorder="1" applyAlignment="1">
      <alignment shrinkToFit="1"/>
    </xf>
    <xf numFmtId="0" fontId="17" fillId="0" borderId="30" xfId="3" applyFont="1" applyBorder="1" applyAlignment="1">
      <alignment shrinkToFit="1"/>
    </xf>
    <xf numFmtId="0" fontId="25" fillId="0" borderId="13" xfId="3" applyFont="1" applyBorder="1" applyAlignment="1">
      <alignment wrapText="1"/>
    </xf>
    <xf numFmtId="177" fontId="17" fillId="0" borderId="0" xfId="3" applyNumberFormat="1" applyFont="1" applyAlignment="1">
      <alignment horizontal="left" vertical="center"/>
    </xf>
    <xf numFmtId="0" fontId="25" fillId="0" borderId="0" xfId="3" applyFont="1" applyAlignment="1">
      <alignment horizontal="left" vertical="center"/>
    </xf>
    <xf numFmtId="0" fontId="25" fillId="0" borderId="0" xfId="3" applyFont="1"/>
    <xf numFmtId="0" fontId="26" fillId="0" borderId="0" xfId="3" applyFont="1"/>
    <xf numFmtId="0" fontId="27" fillId="2" borderId="5" xfId="0" applyFont="1" applyFill="1" applyBorder="1" applyAlignment="1">
      <alignment horizontal="center" vertical="center"/>
    </xf>
    <xf numFmtId="0" fontId="27" fillId="2" borderId="4" xfId="0" applyFont="1" applyFill="1" applyBorder="1" applyAlignment="1">
      <alignment horizontal="center" vertical="center"/>
    </xf>
    <xf numFmtId="9" fontId="8" fillId="0" borderId="5" xfId="0" applyNumberFormat="1" applyFont="1" applyBorder="1" applyAlignment="1">
      <alignment horizontal="right" vertical="center"/>
    </xf>
    <xf numFmtId="9" fontId="8" fillId="4" borderId="5" xfId="0" applyNumberFormat="1" applyFont="1" applyFill="1" applyBorder="1" applyAlignment="1">
      <alignment horizontal="right" vertical="center"/>
    </xf>
    <xf numFmtId="0" fontId="6" fillId="0" borderId="0" xfId="0" applyFont="1" applyAlignment="1">
      <alignment horizontal="left"/>
    </xf>
    <xf numFmtId="176" fontId="8" fillId="0" borderId="5" xfId="0" applyNumberFormat="1" applyFont="1" applyFill="1" applyBorder="1" applyAlignment="1"/>
    <xf numFmtId="0" fontId="8" fillId="2" borderId="4" xfId="0" applyFont="1" applyFill="1" applyBorder="1" applyAlignment="1"/>
    <xf numFmtId="0" fontId="11" fillId="2" borderId="4" xfId="0" applyFont="1" applyFill="1" applyBorder="1" applyAlignment="1">
      <alignment horizontal="center" vertical="center"/>
    </xf>
    <xf numFmtId="176" fontId="8" fillId="4" borderId="5" xfId="0" applyNumberFormat="1" applyFont="1" applyFill="1" applyBorder="1" applyAlignment="1"/>
    <xf numFmtId="0" fontId="12" fillId="2"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9" fillId="0" borderId="0" xfId="0" applyFont="1" applyAlignment="1">
      <alignment horizontal="left" vertical="center"/>
    </xf>
    <xf numFmtId="0" fontId="28" fillId="0" borderId="0" xfId="0" applyFont="1" applyAlignment="1"/>
    <xf numFmtId="0" fontId="9" fillId="2" borderId="5" xfId="0" applyFont="1" applyFill="1" applyBorder="1" applyAlignment="1">
      <alignment horizontal="center" vertical="center" shrinkToFit="1"/>
    </xf>
    <xf numFmtId="0" fontId="9" fillId="3" borderId="5" xfId="5" applyFont="1" applyFill="1" applyBorder="1" applyAlignment="1">
      <alignment horizontal="center" vertical="center" shrinkToFit="1"/>
    </xf>
    <xf numFmtId="0" fontId="10" fillId="3" borderId="5" xfId="5" applyFont="1" applyFill="1" applyBorder="1" applyAlignment="1">
      <alignment horizontal="center" vertical="center" shrinkToFit="1"/>
    </xf>
    <xf numFmtId="0" fontId="11" fillId="2" borderId="5" xfId="0" applyFont="1" applyFill="1" applyBorder="1" applyAlignment="1">
      <alignment horizontal="center" vertical="center"/>
    </xf>
    <xf numFmtId="0" fontId="9" fillId="2" borderId="4" xfId="0" applyFont="1" applyFill="1" applyBorder="1" applyAlignment="1">
      <alignment horizontal="center" vertical="center" wrapText="1"/>
    </xf>
    <xf numFmtId="0" fontId="8" fillId="2" borderId="5" xfId="0" applyFont="1" applyFill="1" applyBorder="1">
      <alignment vertical="center"/>
    </xf>
    <xf numFmtId="0" fontId="8"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0" fillId="0" borderId="0" xfId="0" applyFont="1" applyAlignment="1"/>
    <xf numFmtId="0" fontId="0" fillId="0" borderId="0" xfId="0" applyFont="1">
      <alignment vertical="center"/>
    </xf>
    <xf numFmtId="0" fontId="0" fillId="0" borderId="0" xfId="0" applyFont="1" applyAlignment="1">
      <alignment horizontal="center"/>
    </xf>
    <xf numFmtId="0" fontId="0" fillId="0" borderId="5" xfId="0" applyFont="1" applyBorder="1" applyAlignment="1"/>
    <xf numFmtId="0" fontId="0" fillId="4" borderId="5" xfId="0" applyFont="1" applyFill="1" applyBorder="1" applyAlignment="1"/>
    <xf numFmtId="9" fontId="0" fillId="0" borderId="5" xfId="0" applyNumberFormat="1" applyFont="1" applyBorder="1" applyAlignment="1"/>
    <xf numFmtId="9" fontId="0" fillId="4" borderId="5" xfId="0" applyNumberFormat="1" applyFont="1" applyFill="1" applyBorder="1" applyAlignment="1"/>
    <xf numFmtId="9" fontId="0" fillId="0" borderId="0" xfId="0" applyNumberFormat="1" applyFont="1" applyAlignment="1"/>
    <xf numFmtId="0" fontId="0" fillId="0" borderId="0" xfId="0" applyFont="1" applyAlignment="1">
      <alignment horizontal="right" vertical="center"/>
    </xf>
    <xf numFmtId="0" fontId="0" fillId="2" borderId="4" xfId="0" applyFont="1" applyFill="1" applyBorder="1" applyAlignment="1">
      <alignment horizontal="right" vertical="center"/>
    </xf>
    <xf numFmtId="0" fontId="0" fillId="0" borderId="19" xfId="0" applyFont="1" applyBorder="1" applyAlignment="1"/>
    <xf numFmtId="0" fontId="0" fillId="0" borderId="20" xfId="0" applyFont="1" applyBorder="1" applyAlignment="1"/>
    <xf numFmtId="0" fontId="8" fillId="0" borderId="0" xfId="0" applyFont="1">
      <alignment vertical="center"/>
    </xf>
    <xf numFmtId="0" fontId="0" fillId="2" borderId="5" xfId="0" applyFont="1" applyFill="1" applyBorder="1" applyAlignment="1">
      <alignment horizontal="center" vertical="center"/>
    </xf>
    <xf numFmtId="9" fontId="8" fillId="0" borderId="5" xfId="0" applyNumberFormat="1" applyFont="1" applyFill="1" applyBorder="1" applyAlignment="1">
      <alignment horizontal="right" vertical="center"/>
    </xf>
    <xf numFmtId="0" fontId="0" fillId="0" borderId="19" xfId="0" applyFont="1" applyBorder="1" applyAlignment="1">
      <alignment horizontal="left"/>
    </xf>
    <xf numFmtId="0" fontId="0" fillId="0" borderId="20" xfId="0" applyFont="1" applyBorder="1" applyAlignment="1">
      <alignment horizontal="left"/>
    </xf>
    <xf numFmtId="0" fontId="0" fillId="0" borderId="11" xfId="0" applyFont="1" applyBorder="1" applyAlignment="1"/>
    <xf numFmtId="176" fontId="0" fillId="0" borderId="0" xfId="0" applyNumberFormat="1" applyFont="1" applyAlignment="1"/>
    <xf numFmtId="0" fontId="8" fillId="0" borderId="51" xfId="0" applyFont="1" applyBorder="1">
      <alignment vertical="center"/>
    </xf>
    <xf numFmtId="0" fontId="0" fillId="0" borderId="51" xfId="0" applyFont="1" applyBorder="1">
      <alignment vertical="center"/>
    </xf>
    <xf numFmtId="0" fontId="0" fillId="2" borderId="18" xfId="0" applyFont="1" applyFill="1" applyBorder="1" applyAlignment="1">
      <alignment horizontal="center" vertical="center"/>
    </xf>
    <xf numFmtId="0" fontId="0" fillId="2" borderId="5" xfId="0" applyFont="1" applyFill="1" applyBorder="1" applyAlignment="1"/>
    <xf numFmtId="0" fontId="8" fillId="0" borderId="5" xfId="0" applyFont="1" applyFill="1" applyBorder="1">
      <alignment vertical="center"/>
    </xf>
    <xf numFmtId="0" fontId="11" fillId="0" borderId="0" xfId="0" applyFont="1" applyBorder="1" applyAlignment="1">
      <alignment vertical="top" wrapText="1"/>
    </xf>
    <xf numFmtId="0" fontId="11" fillId="0" borderId="0" xfId="0" applyFont="1" applyBorder="1" applyAlignment="1">
      <alignment vertical="top"/>
    </xf>
    <xf numFmtId="0" fontId="0" fillId="0" borderId="0" xfId="0" applyFont="1" applyBorder="1" applyAlignment="1"/>
    <xf numFmtId="0" fontId="0" fillId="2" borderId="4" xfId="0" applyFont="1" applyFill="1" applyBorder="1" applyAlignment="1">
      <alignment horizontal="center" vertical="center"/>
    </xf>
    <xf numFmtId="0" fontId="0" fillId="2" borderId="4" xfId="0" applyFont="1" applyFill="1" applyBorder="1" applyAlignment="1"/>
    <xf numFmtId="0" fontId="0" fillId="0" borderId="0" xfId="0" applyFont="1" applyAlignment="1">
      <alignment horizontal="left"/>
    </xf>
    <xf numFmtId="0" fontId="0" fillId="2" borderId="6" xfId="0" applyFont="1" applyFill="1" applyBorder="1" applyAlignment="1">
      <alignment horizontal="left"/>
    </xf>
    <xf numFmtId="0" fontId="0" fillId="2" borderId="7" xfId="0" applyFont="1" applyFill="1" applyBorder="1" applyAlignment="1"/>
    <xf numFmtId="0" fontId="0" fillId="2" borderId="10" xfId="0" applyFont="1" applyFill="1" applyBorder="1" applyAlignment="1">
      <alignment horizontal="left"/>
    </xf>
    <xf numFmtId="0" fontId="0" fillId="2" borderId="11" xfId="0" applyFont="1" applyFill="1" applyBorder="1" applyAlignment="1"/>
    <xf numFmtId="0" fontId="0" fillId="0" borderId="0" xfId="0" applyFont="1" applyAlignment="1">
      <alignment horizontal="left" vertical="center"/>
    </xf>
    <xf numFmtId="0" fontId="0" fillId="0" borderId="0" xfId="0" applyFont="1" applyAlignment="1">
      <alignment horizontal="center" vertical="center"/>
    </xf>
    <xf numFmtId="0" fontId="0" fillId="0" borderId="5" xfId="0" applyFont="1" applyFill="1" applyBorder="1" applyAlignment="1"/>
    <xf numFmtId="0" fontId="0" fillId="0" borderId="5" xfId="0" applyNumberFormat="1" applyFont="1" applyFill="1" applyBorder="1" applyAlignment="1">
      <alignment horizontal="right" vertical="center"/>
    </xf>
    <xf numFmtId="9" fontId="0" fillId="0" borderId="5" xfId="0" applyNumberFormat="1" applyFont="1" applyFill="1" applyBorder="1" applyAlignment="1"/>
    <xf numFmtId="0" fontId="0" fillId="4" borderId="5" xfId="0" applyFont="1" applyFill="1" applyBorder="1" applyAlignment="1">
      <alignment vertical="center"/>
    </xf>
    <xf numFmtId="9" fontId="8" fillId="0" borderId="0" xfId="0" applyNumberFormat="1" applyFont="1" applyAlignment="1">
      <alignment horizontal="right" vertical="center"/>
    </xf>
    <xf numFmtId="0" fontId="0" fillId="0" borderId="5" xfId="0" applyFont="1" applyFill="1" applyBorder="1" applyAlignment="1">
      <alignment vertical="center"/>
    </xf>
    <xf numFmtId="0" fontId="10" fillId="2" borderId="7" xfId="0" applyFont="1" applyFill="1" applyBorder="1" applyAlignment="1">
      <alignment horizontal="center" vertical="center" wrapText="1"/>
    </xf>
    <xf numFmtId="0" fontId="15" fillId="4" borderId="5" xfId="5" applyFont="1" applyFill="1" applyBorder="1"/>
    <xf numFmtId="0" fontId="15" fillId="0" borderId="5" xfId="5" applyFont="1" applyBorder="1"/>
    <xf numFmtId="0" fontId="17" fillId="0" borderId="33" xfId="3" applyFont="1" applyBorder="1" applyAlignment="1">
      <alignment horizontal="center" vertical="center" shrinkToFit="1"/>
    </xf>
    <xf numFmtId="0" fontId="17" fillId="0" borderId="34" xfId="3" applyFont="1" applyBorder="1" applyAlignment="1">
      <alignment horizontal="center" vertical="center" shrinkToFit="1"/>
    </xf>
    <xf numFmtId="0" fontId="17" fillId="0" borderId="28" xfId="3" applyFont="1" applyBorder="1" applyAlignment="1">
      <alignment horizontal="center" vertical="center"/>
    </xf>
    <xf numFmtId="0" fontId="17" fillId="0" borderId="25" xfId="3" applyFont="1" applyBorder="1" applyAlignment="1">
      <alignment horizontal="center" vertical="center"/>
    </xf>
    <xf numFmtId="0" fontId="17" fillId="0" borderId="21" xfId="3" applyFont="1" applyBorder="1" applyAlignment="1">
      <alignment horizontal="center" vertical="center" shrinkToFit="1"/>
    </xf>
    <xf numFmtId="0" fontId="17" fillId="0" borderId="31" xfId="3" applyFont="1" applyBorder="1" applyAlignment="1">
      <alignment horizontal="center" vertical="center" shrinkToFit="1"/>
    </xf>
    <xf numFmtId="0" fontId="17" fillId="0" borderId="32" xfId="3" applyFont="1" applyBorder="1" applyAlignment="1">
      <alignment horizontal="center" vertical="center" shrinkToFit="1"/>
    </xf>
    <xf numFmtId="0" fontId="17" fillId="0" borderId="8" xfId="3" applyFont="1" applyBorder="1" applyAlignment="1">
      <alignment horizontal="center" vertical="center"/>
    </xf>
    <xf numFmtId="0" fontId="17" fillId="0" borderId="16" xfId="3" applyFont="1" applyBorder="1" applyAlignment="1">
      <alignment horizontal="center" vertical="center"/>
    </xf>
    <xf numFmtId="0" fontId="23" fillId="0" borderId="0" xfId="3" applyFont="1" applyAlignment="1">
      <alignment horizontal="center"/>
    </xf>
    <xf numFmtId="176" fontId="8" fillId="0" borderId="5" xfId="0" applyNumberFormat="1" applyFont="1" applyFill="1" applyBorder="1" applyAlignment="1">
      <alignment horizontal="right" vertical="center"/>
    </xf>
    <xf numFmtId="0" fontId="8" fillId="0" borderId="5" xfId="0" applyFont="1" applyFill="1" applyBorder="1" applyAlignment="1">
      <alignment horizontal="center" vertical="center"/>
    </xf>
    <xf numFmtId="176" fontId="8" fillId="0" borderId="4" xfId="0" applyNumberFormat="1" applyFont="1" applyFill="1" applyBorder="1" applyAlignment="1">
      <alignment horizontal="right" vertical="center"/>
    </xf>
    <xf numFmtId="176" fontId="8" fillId="0" borderId="14" xfId="0" applyNumberFormat="1" applyFont="1" applyFill="1" applyBorder="1" applyAlignment="1">
      <alignment horizontal="righ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0" fillId="3" borderId="5" xfId="0" applyFont="1" applyFill="1" applyBorder="1" applyAlignment="1">
      <alignment horizontal="center" vertical="center"/>
    </xf>
    <xf numFmtId="0" fontId="8" fillId="3" borderId="5" xfId="0" applyFont="1" applyFill="1" applyBorder="1" applyAlignment="1">
      <alignment horizontal="center" vertical="center"/>
    </xf>
    <xf numFmtId="0" fontId="15" fillId="0" borderId="5" xfId="5" applyFont="1" applyBorder="1" applyAlignment="1">
      <alignment horizontal="left" shrinkToFit="1"/>
    </xf>
    <xf numFmtId="0" fontId="15" fillId="0" borderId="5" xfId="5" applyFont="1" applyBorder="1" applyAlignment="1">
      <alignment horizontal="center"/>
    </xf>
    <xf numFmtId="176" fontId="8" fillId="0" borderId="5" xfId="0" applyNumberFormat="1" applyFont="1" applyFill="1" applyBorder="1" applyAlignment="1">
      <alignment horizontal="left" shrinkToFit="1"/>
    </xf>
    <xf numFmtId="176" fontId="8" fillId="0" borderId="5" xfId="0" applyNumberFormat="1" applyFont="1" applyFill="1" applyBorder="1" applyAlignment="1">
      <alignment horizontal="center"/>
    </xf>
    <xf numFmtId="0" fontId="0" fillId="2"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5" xfId="0" applyFont="1" applyFill="1" applyBorder="1" applyAlignment="1">
      <alignment horizontal="right" vertical="center"/>
    </xf>
    <xf numFmtId="0" fontId="8" fillId="2" borderId="5" xfId="0" applyFont="1" applyFill="1" applyBorder="1" applyAlignment="1">
      <alignment horizontal="center" vertical="center"/>
    </xf>
    <xf numFmtId="0" fontId="11" fillId="0" borderId="5" xfId="0" applyFont="1" applyFill="1" applyBorder="1" applyAlignment="1">
      <alignment horizontal="left" vertical="center"/>
    </xf>
    <xf numFmtId="0" fontId="11" fillId="0" borderId="5" xfId="0" applyFont="1" applyFill="1" applyBorder="1" applyAlignment="1">
      <alignment horizontal="center" vertical="center"/>
    </xf>
    <xf numFmtId="0" fontId="10" fillId="0" borderId="5" xfId="0" applyFont="1" applyFill="1" applyBorder="1" applyAlignment="1">
      <alignment horizontal="center" vertical="center"/>
    </xf>
    <xf numFmtId="0" fontId="20" fillId="0" borderId="5" xfId="0" applyFont="1" applyFill="1" applyBorder="1" applyAlignment="1">
      <alignment horizontal="center" vertical="center"/>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8" fillId="3" borderId="4" xfId="0" applyFont="1" applyFill="1" applyBorder="1" applyAlignment="1">
      <alignment horizontal="center" vertical="center"/>
    </xf>
    <xf numFmtId="0" fontId="0" fillId="2" borderId="5" xfId="0" applyFont="1" applyFill="1" applyBorder="1" applyAlignment="1">
      <alignment horizontal="center"/>
    </xf>
    <xf numFmtId="0" fontId="11" fillId="0" borderId="5" xfId="0" applyFont="1" applyBorder="1" applyAlignment="1">
      <alignment horizontal="left" vertical="center"/>
    </xf>
    <xf numFmtId="0" fontId="11" fillId="0" borderId="18" xfId="0" applyFont="1" applyBorder="1" applyAlignment="1">
      <alignment horizontal="left" vertical="center"/>
    </xf>
    <xf numFmtId="0" fontId="11" fillId="0" borderId="6" xfId="0" applyFont="1" applyBorder="1" applyAlignment="1">
      <alignment horizontal="left" vertical="center"/>
    </xf>
    <xf numFmtId="0" fontId="11" fillId="0" borderId="19" xfId="0" applyFont="1" applyBorder="1" applyAlignment="1">
      <alignment horizontal="left" vertical="center"/>
    </xf>
    <xf numFmtId="0" fontId="11" fillId="0" borderId="12" xfId="0" applyFont="1" applyBorder="1" applyAlignment="1">
      <alignment horizontal="left" vertical="center"/>
    </xf>
    <xf numFmtId="0" fontId="11" fillId="0" borderId="20" xfId="0" applyFont="1" applyBorder="1" applyAlignment="1">
      <alignment horizontal="left" vertical="center"/>
    </xf>
    <xf numFmtId="0" fontId="11" fillId="0" borderId="1" xfId="0" applyFont="1" applyBorder="1" applyAlignment="1">
      <alignment vertical="top" wrapText="1"/>
    </xf>
    <xf numFmtId="0" fontId="11" fillId="0" borderId="2" xfId="0" applyFont="1" applyBorder="1" applyAlignment="1">
      <alignment vertical="top"/>
    </xf>
    <xf numFmtId="0" fontId="11" fillId="0" borderId="3" xfId="0" applyFont="1" applyBorder="1" applyAlignment="1">
      <alignment vertical="top"/>
    </xf>
    <xf numFmtId="176" fontId="8" fillId="0" borderId="4" xfId="0" applyNumberFormat="1" applyFont="1" applyFill="1" applyBorder="1" applyAlignment="1">
      <alignment vertical="center"/>
    </xf>
    <xf numFmtId="176" fontId="8" fillId="0" borderId="14" xfId="0" applyNumberFormat="1" applyFont="1" applyFill="1" applyBorder="1" applyAlignment="1">
      <alignment vertical="center"/>
    </xf>
    <xf numFmtId="0" fontId="11" fillId="0" borderId="5" xfId="0" applyFont="1" applyBorder="1" applyAlignment="1">
      <alignment horizontal="center"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176" fontId="0" fillId="0" borderId="9" xfId="0" applyNumberFormat="1" applyFont="1" applyBorder="1" applyAlignment="1">
      <alignment horizontal="right" vertical="center"/>
    </xf>
    <xf numFmtId="0" fontId="11" fillId="0" borderId="4" xfId="0" applyFont="1" applyBorder="1" applyAlignment="1">
      <alignment horizontal="center" vertical="center"/>
    </xf>
    <xf numFmtId="0" fontId="11" fillId="0" borderId="14" xfId="0" applyFont="1" applyBorder="1" applyAlignment="1">
      <alignment horizontal="center" vertical="center"/>
    </xf>
    <xf numFmtId="0" fontId="0" fillId="2" borderId="6"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4" xfId="0" applyFont="1" applyFill="1" applyBorder="1" applyAlignment="1">
      <alignment horizontal="center"/>
    </xf>
    <xf numFmtId="0" fontId="0" fillId="0" borderId="4" xfId="0" applyFont="1" applyBorder="1" applyAlignment="1">
      <alignment horizontal="right" vertical="center"/>
    </xf>
    <xf numFmtId="0" fontId="0" fillId="0" borderId="14" xfId="0" applyFont="1" applyBorder="1" applyAlignment="1">
      <alignment horizontal="right" vertical="center"/>
    </xf>
    <xf numFmtId="6" fontId="0" fillId="0" borderId="4" xfId="1" applyFont="1" applyBorder="1" applyAlignment="1">
      <alignment horizontal="center" vertical="center"/>
    </xf>
    <xf numFmtId="6" fontId="0" fillId="0" borderId="14" xfId="1" applyFont="1" applyBorder="1" applyAlignment="1">
      <alignment horizontal="center" vertical="center"/>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0" fillId="0" borderId="5" xfId="0" applyFont="1" applyBorder="1" applyAlignment="1">
      <alignment horizontal="center" vertical="center"/>
    </xf>
    <xf numFmtId="0" fontId="8" fillId="0" borderId="5" xfId="0" applyFont="1" applyBorder="1" applyAlignment="1">
      <alignment horizontal="center" vertical="center"/>
    </xf>
    <xf numFmtId="0" fontId="0" fillId="0" borderId="4" xfId="0" applyFont="1" applyBorder="1" applyAlignment="1">
      <alignment horizontal="center" vertical="center" wrapText="1" shrinkToFit="1"/>
    </xf>
    <xf numFmtId="0" fontId="0" fillId="0" borderId="14" xfId="0" applyFont="1" applyBorder="1" applyAlignment="1">
      <alignment horizontal="center" vertical="center" shrinkToFit="1"/>
    </xf>
    <xf numFmtId="0" fontId="8" fillId="0"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12"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0" fillId="0" borderId="5" xfId="0" applyFont="1" applyBorder="1" applyAlignment="1">
      <alignment horizontal="right" vertical="center"/>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6"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8" fillId="0" borderId="15" xfId="0" applyFont="1" applyFill="1" applyBorder="1" applyAlignment="1">
      <alignment horizontal="center" vertical="center" wrapText="1" shrinkToFi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5"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9" xfId="0" applyFont="1" applyFill="1" applyBorder="1" applyAlignment="1">
      <alignment horizontal="center" vertical="center"/>
    </xf>
    <xf numFmtId="0" fontId="11"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1" fillId="0" borderId="5" xfId="0" applyFont="1" applyFill="1" applyBorder="1" applyAlignment="1">
      <alignment horizontal="center" vertical="center" wrapText="1" shrinkToFit="1"/>
    </xf>
    <xf numFmtId="0" fontId="10" fillId="0" borderId="5" xfId="0" applyFont="1" applyFill="1" applyBorder="1" applyAlignment="1">
      <alignment horizontal="center" vertical="center" wrapText="1"/>
    </xf>
    <xf numFmtId="0" fontId="0" fillId="2" borderId="6" xfId="0" applyFont="1" applyFill="1" applyBorder="1" applyAlignment="1">
      <alignment horizontal="center"/>
    </xf>
    <xf numFmtId="0" fontId="0" fillId="2" borderId="7" xfId="0" applyFont="1" applyFill="1" applyBorder="1" applyAlignment="1">
      <alignment horizontal="center"/>
    </xf>
    <xf numFmtId="0" fontId="0" fillId="2" borderId="10" xfId="0" applyFont="1" applyFill="1" applyBorder="1" applyAlignment="1">
      <alignment horizontal="center"/>
    </xf>
    <xf numFmtId="0" fontId="0" fillId="2" borderId="11" xfId="0" applyFont="1" applyFill="1" applyBorder="1" applyAlignment="1">
      <alignment horizontal="center"/>
    </xf>
    <xf numFmtId="0" fontId="0" fillId="2" borderId="12" xfId="0" applyFont="1" applyFill="1" applyBorder="1" applyAlignment="1">
      <alignment horizontal="center"/>
    </xf>
    <xf numFmtId="0" fontId="0" fillId="2" borderId="15" xfId="0" applyFont="1" applyFill="1" applyBorder="1" applyAlignment="1">
      <alignment horizontal="center"/>
    </xf>
    <xf numFmtId="0" fontId="8" fillId="0" borderId="4" xfId="0" applyFont="1" applyFill="1" applyBorder="1" applyAlignment="1">
      <alignment horizontal="right" vertical="center"/>
    </xf>
    <xf numFmtId="0" fontId="8" fillId="0" borderId="14" xfId="0" applyFont="1" applyFill="1" applyBorder="1" applyAlignment="1">
      <alignment horizontal="right" vertical="center"/>
    </xf>
    <xf numFmtId="176" fontId="0" fillId="0" borderId="4" xfId="0" applyNumberFormat="1" applyFont="1" applyBorder="1" applyAlignment="1">
      <alignment horizontal="right" vertical="center"/>
    </xf>
    <xf numFmtId="176" fontId="0" fillId="0" borderId="14" xfId="0" applyNumberFormat="1" applyFont="1" applyBorder="1" applyAlignment="1">
      <alignment horizontal="right" vertical="center"/>
    </xf>
    <xf numFmtId="0" fontId="21" fillId="0" borderId="0" xfId="0" applyFont="1" applyAlignment="1">
      <alignment horizontal="center"/>
    </xf>
    <xf numFmtId="176" fontId="0" fillId="0" borderId="5" xfId="0" applyNumberFormat="1" applyFont="1" applyBorder="1" applyAlignment="1">
      <alignment horizontal="right" vertical="center"/>
    </xf>
    <xf numFmtId="0" fontId="11" fillId="0" borderId="7" xfId="0" applyFont="1" applyBorder="1" applyAlignment="1">
      <alignment horizontal="left" vertical="center"/>
    </xf>
    <xf numFmtId="0" fontId="11" fillId="0" borderId="15" xfId="0" applyFont="1" applyBorder="1" applyAlignment="1">
      <alignment horizontal="left" vertical="center"/>
    </xf>
    <xf numFmtId="0" fontId="8" fillId="0" borderId="5" xfId="0" applyFont="1" applyBorder="1" applyAlignment="1">
      <alignment horizontal="right" vertical="center"/>
    </xf>
    <xf numFmtId="9" fontId="8" fillId="4" borderId="4" xfId="0" applyNumberFormat="1" applyFont="1" applyFill="1" applyBorder="1" applyAlignment="1">
      <alignment horizontal="right" vertical="center"/>
    </xf>
    <xf numFmtId="9" fontId="8" fillId="4" borderId="14" xfId="0" applyNumberFormat="1" applyFont="1" applyFill="1" applyBorder="1" applyAlignment="1">
      <alignment horizontal="right" vertical="center"/>
    </xf>
    <xf numFmtId="9" fontId="8" fillId="0" borderId="4" xfId="0" applyNumberFormat="1" applyFont="1" applyFill="1" applyBorder="1" applyAlignment="1">
      <alignment horizontal="right" vertical="center"/>
    </xf>
    <xf numFmtId="9" fontId="8" fillId="0" borderId="14" xfId="0" applyNumberFormat="1" applyFont="1" applyFill="1" applyBorder="1" applyAlignment="1">
      <alignment horizontal="right" vertical="center"/>
    </xf>
    <xf numFmtId="176" fontId="8" fillId="0" borderId="5" xfId="0" applyNumberFormat="1" applyFont="1" applyFill="1" applyBorder="1" applyAlignment="1">
      <alignment horizontal="center" vertical="center"/>
    </xf>
    <xf numFmtId="0" fontId="0" fillId="0" borderId="5" xfId="0" applyFont="1" applyBorder="1" applyAlignment="1">
      <alignment horizontal="center" vertical="center" wrapText="1" shrinkToFit="1"/>
    </xf>
    <xf numFmtId="0" fontId="0" fillId="0" borderId="5" xfId="0" applyFont="1" applyBorder="1" applyAlignment="1">
      <alignment horizontal="center" vertical="center" shrinkToFit="1"/>
    </xf>
    <xf numFmtId="0" fontId="0" fillId="0" borderId="4" xfId="0" applyFont="1" applyFill="1" applyBorder="1" applyAlignment="1">
      <alignment horizontal="center" vertical="center"/>
    </xf>
    <xf numFmtId="0" fontId="0" fillId="0" borderId="14" xfId="0" applyFont="1" applyFill="1" applyBorder="1" applyAlignment="1">
      <alignment horizontal="center" vertical="center"/>
    </xf>
    <xf numFmtId="0" fontId="11" fillId="0" borderId="1" xfId="0" applyFont="1" applyFill="1" applyBorder="1" applyAlignment="1">
      <alignment vertical="top" wrapText="1"/>
    </xf>
    <xf numFmtId="0" fontId="11" fillId="0" borderId="2" xfId="0" applyFont="1" applyFill="1" applyBorder="1" applyAlignment="1">
      <alignment vertical="top"/>
    </xf>
    <xf numFmtId="0" fontId="11" fillId="0" borderId="3" xfId="0" applyFont="1" applyFill="1" applyBorder="1" applyAlignment="1">
      <alignment vertical="top"/>
    </xf>
    <xf numFmtId="0" fontId="10" fillId="0" borderId="5" xfId="0" applyFont="1" applyBorder="1" applyAlignment="1">
      <alignment horizontal="center" vertical="center" wrapText="1"/>
    </xf>
    <xf numFmtId="0" fontId="9" fillId="0" borderId="5" xfId="0" applyFont="1" applyBorder="1" applyAlignment="1">
      <alignment horizontal="center" vertical="center"/>
    </xf>
    <xf numFmtId="0" fontId="10" fillId="0" borderId="5" xfId="0" applyFont="1" applyBorder="1" applyAlignment="1">
      <alignment horizontal="center" vertical="center"/>
    </xf>
  </cellXfs>
  <cellStyles count="6">
    <cellStyle name="パーセント" xfId="2" builtinId="5"/>
    <cellStyle name="パーセント 2 2" xfId="4" xr:uid="{346CE460-FC42-4957-A736-423B1E5B3EBF}"/>
    <cellStyle name="通貨" xfId="1" builtinId="7"/>
    <cellStyle name="標準" xfId="0" builtinId="0"/>
    <cellStyle name="標準 2" xfId="5" xr:uid="{5E956C3F-ED48-4463-A5AD-0AA4212FB6BC}"/>
    <cellStyle name="標準 4" xfId="3" xr:uid="{1C7F1FF9-C503-4926-BF7D-31656FC3A0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2</xdr:row>
      <xdr:rowOff>0</xdr:rowOff>
    </xdr:from>
    <xdr:to>
      <xdr:col>11</xdr:col>
      <xdr:colOff>152400</xdr:colOff>
      <xdr:row>7</xdr:row>
      <xdr:rowOff>1508760</xdr:rowOff>
    </xdr:to>
    <xdr:pic>
      <xdr:nvPicPr>
        <xdr:cNvPr id="7" name="図 6">
          <a:extLst>
            <a:ext uri="{FF2B5EF4-FFF2-40B4-BE49-F238E27FC236}">
              <a16:creationId xmlns:a16="http://schemas.microsoft.com/office/drawing/2014/main" id="{51F71621-74F0-4EA4-8137-B8C88DA3F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365760"/>
          <a:ext cx="8008620" cy="2118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449580</xdr:colOff>
      <xdr:row>0</xdr:row>
      <xdr:rowOff>53340</xdr:rowOff>
    </xdr:from>
    <xdr:to>
      <xdr:col>14</xdr:col>
      <xdr:colOff>612140</xdr:colOff>
      <xdr:row>3</xdr:row>
      <xdr:rowOff>33020</xdr:rowOff>
    </xdr:to>
    <xdr:sp macro="" textlink="">
      <xdr:nvSpPr>
        <xdr:cNvPr id="8" name="正方形/長方形 7">
          <a:extLst>
            <a:ext uri="{FF2B5EF4-FFF2-40B4-BE49-F238E27FC236}">
              <a16:creationId xmlns:a16="http://schemas.microsoft.com/office/drawing/2014/main" id="{D9302B13-21AE-4469-9D53-EEE32C2F6085}"/>
            </a:ext>
          </a:extLst>
        </xdr:cNvPr>
        <xdr:cNvSpPr/>
      </xdr:nvSpPr>
      <xdr:spPr>
        <a:xfrm>
          <a:off x="8313420" y="53340"/>
          <a:ext cx="1412240" cy="46736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資料１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izunahd-my.sharepoint.com/personal/yasuda_kizuna-holdings_co_jp/Documents/Microsoft%20Teams%20&#12481;&#12515;&#12483;&#12488;%20&#12501;&#12449;&#12452;&#12523;/&#12304;part2&#12305;&#29983;&#27963;&#12491;&#12540;&#12474;&#23455;&#24907;&#35519;&#26619;&#31080;_&#30333;1(&#20462;11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ガイド"/>
      <sheetName val="入力マスタ"/>
      <sheetName val="一覧"/>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s>
    <sheetDataSet>
      <sheetData sheetId="0" refreshError="1"/>
      <sheetData sheetId="1" refreshError="1"/>
      <sheetData sheetId="2">
        <row r="2">
          <cell r="C2" t="str">
            <v>池田市</v>
          </cell>
        </row>
        <row r="3">
          <cell r="C3" t="str">
            <v>泉大津市</v>
          </cell>
        </row>
        <row r="4">
          <cell r="C4" t="str">
            <v>泉佐野市</v>
          </cell>
        </row>
        <row r="5">
          <cell r="C5" t="str">
            <v>和泉市</v>
          </cell>
        </row>
        <row r="6">
          <cell r="C6" t="str">
            <v>茨木市</v>
          </cell>
        </row>
        <row r="7">
          <cell r="C7" t="str">
            <v>大阪狭山市</v>
          </cell>
        </row>
        <row r="8">
          <cell r="C8" t="str">
            <v>大阪市</v>
          </cell>
        </row>
        <row r="9">
          <cell r="C9" t="str">
            <v>貝塚市</v>
          </cell>
        </row>
        <row r="10">
          <cell r="C10" t="str">
            <v>柏原市</v>
          </cell>
        </row>
        <row r="11">
          <cell r="C11" t="str">
            <v>交野市</v>
          </cell>
        </row>
        <row r="12">
          <cell r="C12" t="str">
            <v>門真市</v>
          </cell>
        </row>
        <row r="13">
          <cell r="C13" t="str">
            <v>河内長野市</v>
          </cell>
        </row>
        <row r="14">
          <cell r="C14" t="str">
            <v>岸和田市</v>
          </cell>
        </row>
        <row r="15">
          <cell r="C15" t="str">
            <v>堺市</v>
          </cell>
        </row>
        <row r="16">
          <cell r="C16" t="str">
            <v>四條畷市</v>
          </cell>
        </row>
        <row r="17">
          <cell r="C17" t="str">
            <v>吹田市</v>
          </cell>
        </row>
        <row r="18">
          <cell r="C18" t="str">
            <v>摂津市</v>
          </cell>
        </row>
        <row r="19">
          <cell r="C19" t="str">
            <v>泉南市</v>
          </cell>
        </row>
        <row r="20">
          <cell r="C20" t="str">
            <v>大東市</v>
          </cell>
        </row>
        <row r="21">
          <cell r="C21" t="str">
            <v>高石市</v>
          </cell>
        </row>
        <row r="22">
          <cell r="C22" t="str">
            <v>高槻市</v>
          </cell>
        </row>
        <row r="23">
          <cell r="C23" t="str">
            <v>豊中市</v>
          </cell>
        </row>
        <row r="24">
          <cell r="C24" t="str">
            <v>富田林市</v>
          </cell>
        </row>
        <row r="25">
          <cell r="C25" t="str">
            <v>寝屋川市</v>
          </cell>
        </row>
        <row r="26">
          <cell r="C26" t="str">
            <v>羽曳野市</v>
          </cell>
        </row>
        <row r="27">
          <cell r="C27" t="str">
            <v>阪南市</v>
          </cell>
        </row>
        <row r="28">
          <cell r="C28" t="str">
            <v>東大阪市</v>
          </cell>
        </row>
        <row r="29">
          <cell r="C29" t="str">
            <v>枚方市</v>
          </cell>
        </row>
        <row r="30">
          <cell r="C30" t="str">
            <v>藤井寺市</v>
          </cell>
        </row>
        <row r="31">
          <cell r="C31" t="str">
            <v>松原市</v>
          </cell>
        </row>
        <row r="32">
          <cell r="C32" t="str">
            <v>箕面市</v>
          </cell>
        </row>
        <row r="33">
          <cell r="C33" t="str">
            <v>守口市</v>
          </cell>
        </row>
        <row r="34">
          <cell r="C34" t="str">
            <v>八尾市</v>
          </cell>
        </row>
        <row r="35">
          <cell r="C35" t="str">
            <v>島本町（三島郡）</v>
          </cell>
        </row>
        <row r="36">
          <cell r="C36" t="str">
            <v>豊能町（豊能郡）</v>
          </cell>
        </row>
        <row r="37">
          <cell r="C37" t="str">
            <v>能勢町（豊能郡）</v>
          </cell>
        </row>
        <row r="38">
          <cell r="C38" t="str">
            <v>忠岡町（泉北郡）</v>
          </cell>
        </row>
        <row r="39">
          <cell r="C39" t="str">
            <v>熊取町（泉南郡）</v>
          </cell>
        </row>
        <row r="40">
          <cell r="C40" t="str">
            <v>田尻町（泉南郡）</v>
          </cell>
        </row>
        <row r="41">
          <cell r="C41" t="str">
            <v>岬町（泉南郡）</v>
          </cell>
        </row>
        <row r="42">
          <cell r="C42" t="str">
            <v>太子町（南河内郡）</v>
          </cell>
        </row>
        <row r="43">
          <cell r="C43" t="str">
            <v>河南町（南河内郡）</v>
          </cell>
        </row>
        <row r="44">
          <cell r="C44" t="str">
            <v>千早赤阪村（南河内郡）</v>
          </cell>
        </row>
        <row r="45">
          <cell r="C45" t="str">
            <v>未記入</v>
          </cell>
        </row>
        <row r="46">
          <cell r="C46" t="str">
            <v>不正回答</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95DB-AE98-4EB1-A310-DBE934496E6E}">
  <sheetPr>
    <tabColor rgb="FFFF0000"/>
    <pageSetUpPr fitToPage="1"/>
  </sheetPr>
  <dimension ref="A1:Q283"/>
  <sheetViews>
    <sheetView showGridLines="0" tabSelected="1" view="pageBreakPreview" zoomScaleNormal="100" zoomScaleSheetLayoutView="100" workbookViewId="0">
      <selection activeCell="A17" sqref="A17"/>
    </sheetView>
  </sheetViews>
  <sheetFormatPr defaultRowHeight="13.2" x14ac:dyDescent="0.2"/>
  <cols>
    <col min="1" max="1" width="31.19921875" style="43" customWidth="1"/>
    <col min="2" max="2" width="6.5" style="90" customWidth="1"/>
    <col min="3" max="3" width="7.8984375" style="43" bestFit="1" customWidth="1"/>
    <col min="4" max="4" width="6.5" style="90" customWidth="1"/>
    <col min="5" max="5" width="7.8984375" style="43" bestFit="1" customWidth="1"/>
    <col min="6" max="6" width="6.5" style="90" customWidth="1"/>
    <col min="7" max="7" width="7.8984375" style="43" bestFit="1" customWidth="1"/>
    <col min="8" max="8" width="6.5" style="90" customWidth="1"/>
    <col min="9" max="9" width="7.8984375" style="43" bestFit="1" customWidth="1"/>
    <col min="10" max="10" width="6.5" style="90" customWidth="1"/>
    <col min="11" max="11" width="7.8984375" style="43" customWidth="1"/>
    <col min="12" max="12" width="6.5" style="90" customWidth="1"/>
    <col min="13" max="13" width="7.8984375" style="43" bestFit="1" customWidth="1"/>
    <col min="14" max="14" width="2" style="51" customWidth="1"/>
    <col min="15" max="15" width="10.8984375" style="43" customWidth="1"/>
    <col min="16" max="16" width="9.09765625" style="43" customWidth="1"/>
    <col min="17" max="17" width="9.765625E-2" style="43" customWidth="1"/>
    <col min="18" max="229" width="8.796875" style="43"/>
    <col min="230" max="230" width="49.796875" style="43" customWidth="1"/>
    <col min="231" max="231" width="4.59765625" style="43" customWidth="1"/>
    <col min="232" max="232" width="8.5" style="43" customWidth="1"/>
    <col min="233" max="233" width="4.59765625" style="43" customWidth="1"/>
    <col min="234" max="234" width="8.5" style="43" customWidth="1"/>
    <col min="235" max="235" width="4.59765625" style="43" customWidth="1"/>
    <col min="236" max="236" width="8.5" style="43" customWidth="1"/>
    <col min="237" max="237" width="4.59765625" style="43" customWidth="1"/>
    <col min="238" max="238" width="8.5" style="43" customWidth="1"/>
    <col min="239" max="239" width="4.59765625" style="43" customWidth="1"/>
    <col min="240" max="240" width="8.5" style="43" customWidth="1"/>
    <col min="241" max="241" width="4.59765625" style="43" customWidth="1"/>
    <col min="242" max="242" width="8.19921875" style="43" bestFit="1" customWidth="1"/>
    <col min="243" max="485" width="8.796875" style="43"/>
    <col min="486" max="486" width="49.796875" style="43" customWidth="1"/>
    <col min="487" max="487" width="4.59765625" style="43" customWidth="1"/>
    <col min="488" max="488" width="8.5" style="43" customWidth="1"/>
    <col min="489" max="489" width="4.59765625" style="43" customWidth="1"/>
    <col min="490" max="490" width="8.5" style="43" customWidth="1"/>
    <col min="491" max="491" width="4.59765625" style="43" customWidth="1"/>
    <col min="492" max="492" width="8.5" style="43" customWidth="1"/>
    <col min="493" max="493" width="4.59765625" style="43" customWidth="1"/>
    <col min="494" max="494" width="8.5" style="43" customWidth="1"/>
    <col min="495" max="495" width="4.59765625" style="43" customWidth="1"/>
    <col min="496" max="496" width="8.5" style="43" customWidth="1"/>
    <col min="497" max="497" width="4.59765625" style="43" customWidth="1"/>
    <col min="498" max="498" width="8.19921875" style="43" bestFit="1" customWidth="1"/>
    <col min="499" max="741" width="8.796875" style="43"/>
    <col min="742" max="742" width="49.796875" style="43" customWidth="1"/>
    <col min="743" max="743" width="4.59765625" style="43" customWidth="1"/>
    <col min="744" max="744" width="8.5" style="43" customWidth="1"/>
    <col min="745" max="745" width="4.59765625" style="43" customWidth="1"/>
    <col min="746" max="746" width="8.5" style="43" customWidth="1"/>
    <col min="747" max="747" width="4.59765625" style="43" customWidth="1"/>
    <col min="748" max="748" width="8.5" style="43" customWidth="1"/>
    <col min="749" max="749" width="4.59765625" style="43" customWidth="1"/>
    <col min="750" max="750" width="8.5" style="43" customWidth="1"/>
    <col min="751" max="751" width="4.59765625" style="43" customWidth="1"/>
    <col min="752" max="752" width="8.5" style="43" customWidth="1"/>
    <col min="753" max="753" width="4.59765625" style="43" customWidth="1"/>
    <col min="754" max="754" width="8.19921875" style="43" bestFit="1" customWidth="1"/>
    <col min="755" max="997" width="8.796875" style="43"/>
    <col min="998" max="998" width="49.796875" style="43" customWidth="1"/>
    <col min="999" max="999" width="4.59765625" style="43" customWidth="1"/>
    <col min="1000" max="1000" width="8.5" style="43" customWidth="1"/>
    <col min="1001" max="1001" width="4.59765625" style="43" customWidth="1"/>
    <col min="1002" max="1002" width="8.5" style="43" customWidth="1"/>
    <col min="1003" max="1003" width="4.59765625" style="43" customWidth="1"/>
    <col min="1004" max="1004" width="8.5" style="43" customWidth="1"/>
    <col min="1005" max="1005" width="4.59765625" style="43" customWidth="1"/>
    <col min="1006" max="1006" width="8.5" style="43" customWidth="1"/>
    <col min="1007" max="1007" width="4.59765625" style="43" customWidth="1"/>
    <col min="1008" max="1008" width="8.5" style="43" customWidth="1"/>
    <col min="1009" max="1009" width="4.59765625" style="43" customWidth="1"/>
    <col min="1010" max="1010" width="8.19921875" style="43" bestFit="1" customWidth="1"/>
    <col min="1011" max="1253" width="8.796875" style="43"/>
    <col min="1254" max="1254" width="49.796875" style="43" customWidth="1"/>
    <col min="1255" max="1255" width="4.59765625" style="43" customWidth="1"/>
    <col min="1256" max="1256" width="8.5" style="43" customWidth="1"/>
    <col min="1257" max="1257" width="4.59765625" style="43" customWidth="1"/>
    <col min="1258" max="1258" width="8.5" style="43" customWidth="1"/>
    <col min="1259" max="1259" width="4.59765625" style="43" customWidth="1"/>
    <col min="1260" max="1260" width="8.5" style="43" customWidth="1"/>
    <col min="1261" max="1261" width="4.59765625" style="43" customWidth="1"/>
    <col min="1262" max="1262" width="8.5" style="43" customWidth="1"/>
    <col min="1263" max="1263" width="4.59765625" style="43" customWidth="1"/>
    <col min="1264" max="1264" width="8.5" style="43" customWidth="1"/>
    <col min="1265" max="1265" width="4.59765625" style="43" customWidth="1"/>
    <col min="1266" max="1266" width="8.19921875" style="43" bestFit="1" customWidth="1"/>
    <col min="1267" max="1509" width="8.796875" style="43"/>
    <col min="1510" max="1510" width="49.796875" style="43" customWidth="1"/>
    <col min="1511" max="1511" width="4.59765625" style="43" customWidth="1"/>
    <col min="1512" max="1512" width="8.5" style="43" customWidth="1"/>
    <col min="1513" max="1513" width="4.59765625" style="43" customWidth="1"/>
    <col min="1514" max="1514" width="8.5" style="43" customWidth="1"/>
    <col min="1515" max="1515" width="4.59765625" style="43" customWidth="1"/>
    <col min="1516" max="1516" width="8.5" style="43" customWidth="1"/>
    <col min="1517" max="1517" width="4.59765625" style="43" customWidth="1"/>
    <col min="1518" max="1518" width="8.5" style="43" customWidth="1"/>
    <col min="1519" max="1519" width="4.59765625" style="43" customWidth="1"/>
    <col min="1520" max="1520" width="8.5" style="43" customWidth="1"/>
    <col min="1521" max="1521" width="4.59765625" style="43" customWidth="1"/>
    <col min="1522" max="1522" width="8.19921875" style="43" bestFit="1" customWidth="1"/>
    <col min="1523" max="1765" width="8.796875" style="43"/>
    <col min="1766" max="1766" width="49.796875" style="43" customWidth="1"/>
    <col min="1767" max="1767" width="4.59765625" style="43" customWidth="1"/>
    <col min="1768" max="1768" width="8.5" style="43" customWidth="1"/>
    <col min="1769" max="1769" width="4.59765625" style="43" customWidth="1"/>
    <col min="1770" max="1770" width="8.5" style="43" customWidth="1"/>
    <col min="1771" max="1771" width="4.59765625" style="43" customWidth="1"/>
    <col min="1772" max="1772" width="8.5" style="43" customWidth="1"/>
    <col min="1773" max="1773" width="4.59765625" style="43" customWidth="1"/>
    <col min="1774" max="1774" width="8.5" style="43" customWidth="1"/>
    <col min="1775" max="1775" width="4.59765625" style="43" customWidth="1"/>
    <col min="1776" max="1776" width="8.5" style="43" customWidth="1"/>
    <col min="1777" max="1777" width="4.59765625" style="43" customWidth="1"/>
    <col min="1778" max="1778" width="8.19921875" style="43" bestFit="1" customWidth="1"/>
    <col min="1779" max="2021" width="8.796875" style="43"/>
    <col min="2022" max="2022" width="49.796875" style="43" customWidth="1"/>
    <col min="2023" max="2023" width="4.59765625" style="43" customWidth="1"/>
    <col min="2024" max="2024" width="8.5" style="43" customWidth="1"/>
    <col min="2025" max="2025" width="4.59765625" style="43" customWidth="1"/>
    <col min="2026" max="2026" width="8.5" style="43" customWidth="1"/>
    <col min="2027" max="2027" width="4.59765625" style="43" customWidth="1"/>
    <col min="2028" max="2028" width="8.5" style="43" customWidth="1"/>
    <col min="2029" max="2029" width="4.59765625" style="43" customWidth="1"/>
    <col min="2030" max="2030" width="8.5" style="43" customWidth="1"/>
    <col min="2031" max="2031" width="4.59765625" style="43" customWidth="1"/>
    <col min="2032" max="2032" width="8.5" style="43" customWidth="1"/>
    <col min="2033" max="2033" width="4.59765625" style="43" customWidth="1"/>
    <col min="2034" max="2034" width="8.19921875" style="43" bestFit="1" customWidth="1"/>
    <col min="2035" max="2277" width="8.796875" style="43"/>
    <col min="2278" max="2278" width="49.796875" style="43" customWidth="1"/>
    <col min="2279" max="2279" width="4.59765625" style="43" customWidth="1"/>
    <col min="2280" max="2280" width="8.5" style="43" customWidth="1"/>
    <col min="2281" max="2281" width="4.59765625" style="43" customWidth="1"/>
    <col min="2282" max="2282" width="8.5" style="43" customWidth="1"/>
    <col min="2283" max="2283" width="4.59765625" style="43" customWidth="1"/>
    <col min="2284" max="2284" width="8.5" style="43" customWidth="1"/>
    <col min="2285" max="2285" width="4.59765625" style="43" customWidth="1"/>
    <col min="2286" max="2286" width="8.5" style="43" customWidth="1"/>
    <col min="2287" max="2287" width="4.59765625" style="43" customWidth="1"/>
    <col min="2288" max="2288" width="8.5" style="43" customWidth="1"/>
    <col min="2289" max="2289" width="4.59765625" style="43" customWidth="1"/>
    <col min="2290" max="2290" width="8.19921875" style="43" bestFit="1" customWidth="1"/>
    <col min="2291" max="2533" width="8.796875" style="43"/>
    <col min="2534" max="2534" width="49.796875" style="43" customWidth="1"/>
    <col min="2535" max="2535" width="4.59765625" style="43" customWidth="1"/>
    <col min="2536" max="2536" width="8.5" style="43" customWidth="1"/>
    <col min="2537" max="2537" width="4.59765625" style="43" customWidth="1"/>
    <col min="2538" max="2538" width="8.5" style="43" customWidth="1"/>
    <col min="2539" max="2539" width="4.59765625" style="43" customWidth="1"/>
    <col min="2540" max="2540" width="8.5" style="43" customWidth="1"/>
    <col min="2541" max="2541" width="4.59765625" style="43" customWidth="1"/>
    <col min="2542" max="2542" width="8.5" style="43" customWidth="1"/>
    <col min="2543" max="2543" width="4.59765625" style="43" customWidth="1"/>
    <col min="2544" max="2544" width="8.5" style="43" customWidth="1"/>
    <col min="2545" max="2545" width="4.59765625" style="43" customWidth="1"/>
    <col min="2546" max="2546" width="8.19921875" style="43" bestFit="1" customWidth="1"/>
    <col min="2547" max="2789" width="8.796875" style="43"/>
    <col min="2790" max="2790" width="49.796875" style="43" customWidth="1"/>
    <col min="2791" max="2791" width="4.59765625" style="43" customWidth="1"/>
    <col min="2792" max="2792" width="8.5" style="43" customWidth="1"/>
    <col min="2793" max="2793" width="4.59765625" style="43" customWidth="1"/>
    <col min="2794" max="2794" width="8.5" style="43" customWidth="1"/>
    <col min="2795" max="2795" width="4.59765625" style="43" customWidth="1"/>
    <col min="2796" max="2796" width="8.5" style="43" customWidth="1"/>
    <col min="2797" max="2797" width="4.59765625" style="43" customWidth="1"/>
    <col min="2798" max="2798" width="8.5" style="43" customWidth="1"/>
    <col min="2799" max="2799" width="4.59765625" style="43" customWidth="1"/>
    <col min="2800" max="2800" width="8.5" style="43" customWidth="1"/>
    <col min="2801" max="2801" width="4.59765625" style="43" customWidth="1"/>
    <col min="2802" max="2802" width="8.19921875" style="43" bestFit="1" customWidth="1"/>
    <col min="2803" max="3045" width="8.796875" style="43"/>
    <col min="3046" max="3046" width="49.796875" style="43" customWidth="1"/>
    <col min="3047" max="3047" width="4.59765625" style="43" customWidth="1"/>
    <col min="3048" max="3048" width="8.5" style="43" customWidth="1"/>
    <col min="3049" max="3049" width="4.59765625" style="43" customWidth="1"/>
    <col min="3050" max="3050" width="8.5" style="43" customWidth="1"/>
    <col min="3051" max="3051" width="4.59765625" style="43" customWidth="1"/>
    <col min="3052" max="3052" width="8.5" style="43" customWidth="1"/>
    <col min="3053" max="3053" width="4.59765625" style="43" customWidth="1"/>
    <col min="3054" max="3054" width="8.5" style="43" customWidth="1"/>
    <col min="3055" max="3055" width="4.59765625" style="43" customWidth="1"/>
    <col min="3056" max="3056" width="8.5" style="43" customWidth="1"/>
    <col min="3057" max="3057" width="4.59765625" style="43" customWidth="1"/>
    <col min="3058" max="3058" width="8.19921875" style="43" bestFit="1" customWidth="1"/>
    <col min="3059" max="3301" width="8.796875" style="43"/>
    <col min="3302" max="3302" width="49.796875" style="43" customWidth="1"/>
    <col min="3303" max="3303" width="4.59765625" style="43" customWidth="1"/>
    <col min="3304" max="3304" width="8.5" style="43" customWidth="1"/>
    <col min="3305" max="3305" width="4.59765625" style="43" customWidth="1"/>
    <col min="3306" max="3306" width="8.5" style="43" customWidth="1"/>
    <col min="3307" max="3307" width="4.59765625" style="43" customWidth="1"/>
    <col min="3308" max="3308" width="8.5" style="43" customWidth="1"/>
    <col min="3309" max="3309" width="4.59765625" style="43" customWidth="1"/>
    <col min="3310" max="3310" width="8.5" style="43" customWidth="1"/>
    <col min="3311" max="3311" width="4.59765625" style="43" customWidth="1"/>
    <col min="3312" max="3312" width="8.5" style="43" customWidth="1"/>
    <col min="3313" max="3313" width="4.59765625" style="43" customWidth="1"/>
    <col min="3314" max="3314" width="8.19921875" style="43" bestFit="1" customWidth="1"/>
    <col min="3315" max="3557" width="8.796875" style="43"/>
    <col min="3558" max="3558" width="49.796875" style="43" customWidth="1"/>
    <col min="3559" max="3559" width="4.59765625" style="43" customWidth="1"/>
    <col min="3560" max="3560" width="8.5" style="43" customWidth="1"/>
    <col min="3561" max="3561" width="4.59765625" style="43" customWidth="1"/>
    <col min="3562" max="3562" width="8.5" style="43" customWidth="1"/>
    <col min="3563" max="3563" width="4.59765625" style="43" customWidth="1"/>
    <col min="3564" max="3564" width="8.5" style="43" customWidth="1"/>
    <col min="3565" max="3565" width="4.59765625" style="43" customWidth="1"/>
    <col min="3566" max="3566" width="8.5" style="43" customWidth="1"/>
    <col min="3567" max="3567" width="4.59765625" style="43" customWidth="1"/>
    <col min="3568" max="3568" width="8.5" style="43" customWidth="1"/>
    <col min="3569" max="3569" width="4.59765625" style="43" customWidth="1"/>
    <col min="3570" max="3570" width="8.19921875" style="43" bestFit="1" customWidth="1"/>
    <col min="3571" max="3813" width="8.796875" style="43"/>
    <col min="3814" max="3814" width="49.796875" style="43" customWidth="1"/>
    <col min="3815" max="3815" width="4.59765625" style="43" customWidth="1"/>
    <col min="3816" max="3816" width="8.5" style="43" customWidth="1"/>
    <col min="3817" max="3817" width="4.59765625" style="43" customWidth="1"/>
    <col min="3818" max="3818" width="8.5" style="43" customWidth="1"/>
    <col min="3819" max="3819" width="4.59765625" style="43" customWidth="1"/>
    <col min="3820" max="3820" width="8.5" style="43" customWidth="1"/>
    <col min="3821" max="3821" width="4.59765625" style="43" customWidth="1"/>
    <col min="3822" max="3822" width="8.5" style="43" customWidth="1"/>
    <col min="3823" max="3823" width="4.59765625" style="43" customWidth="1"/>
    <col min="3824" max="3824" width="8.5" style="43" customWidth="1"/>
    <col min="3825" max="3825" width="4.59765625" style="43" customWidth="1"/>
    <col min="3826" max="3826" width="8.19921875" style="43" bestFit="1" customWidth="1"/>
    <col min="3827" max="4069" width="8.796875" style="43"/>
    <col min="4070" max="4070" width="49.796875" style="43" customWidth="1"/>
    <col min="4071" max="4071" width="4.59765625" style="43" customWidth="1"/>
    <col min="4072" max="4072" width="8.5" style="43" customWidth="1"/>
    <col min="4073" max="4073" width="4.59765625" style="43" customWidth="1"/>
    <col min="4074" max="4074" width="8.5" style="43" customWidth="1"/>
    <col min="4075" max="4075" width="4.59765625" style="43" customWidth="1"/>
    <col min="4076" max="4076" width="8.5" style="43" customWidth="1"/>
    <col min="4077" max="4077" width="4.59765625" style="43" customWidth="1"/>
    <col min="4078" max="4078" width="8.5" style="43" customWidth="1"/>
    <col min="4079" max="4079" width="4.59765625" style="43" customWidth="1"/>
    <col min="4080" max="4080" width="8.5" style="43" customWidth="1"/>
    <col min="4081" max="4081" width="4.59765625" style="43" customWidth="1"/>
    <col min="4082" max="4082" width="8.19921875" style="43" bestFit="1" customWidth="1"/>
    <col min="4083" max="4325" width="8.796875" style="43"/>
    <col min="4326" max="4326" width="49.796875" style="43" customWidth="1"/>
    <col min="4327" max="4327" width="4.59765625" style="43" customWidth="1"/>
    <col min="4328" max="4328" width="8.5" style="43" customWidth="1"/>
    <col min="4329" max="4329" width="4.59765625" style="43" customWidth="1"/>
    <col min="4330" max="4330" width="8.5" style="43" customWidth="1"/>
    <col min="4331" max="4331" width="4.59765625" style="43" customWidth="1"/>
    <col min="4332" max="4332" width="8.5" style="43" customWidth="1"/>
    <col min="4333" max="4333" width="4.59765625" style="43" customWidth="1"/>
    <col min="4334" max="4334" width="8.5" style="43" customWidth="1"/>
    <col min="4335" max="4335" width="4.59765625" style="43" customWidth="1"/>
    <col min="4336" max="4336" width="8.5" style="43" customWidth="1"/>
    <col min="4337" max="4337" width="4.59765625" style="43" customWidth="1"/>
    <col min="4338" max="4338" width="8.19921875" style="43" bestFit="1" customWidth="1"/>
    <col min="4339" max="4581" width="8.796875" style="43"/>
    <col min="4582" max="4582" width="49.796875" style="43" customWidth="1"/>
    <col min="4583" max="4583" width="4.59765625" style="43" customWidth="1"/>
    <col min="4584" max="4584" width="8.5" style="43" customWidth="1"/>
    <col min="4585" max="4585" width="4.59765625" style="43" customWidth="1"/>
    <col min="4586" max="4586" width="8.5" style="43" customWidth="1"/>
    <col min="4587" max="4587" width="4.59765625" style="43" customWidth="1"/>
    <col min="4588" max="4588" width="8.5" style="43" customWidth="1"/>
    <col min="4589" max="4589" width="4.59765625" style="43" customWidth="1"/>
    <col min="4590" max="4590" width="8.5" style="43" customWidth="1"/>
    <col min="4591" max="4591" width="4.59765625" style="43" customWidth="1"/>
    <col min="4592" max="4592" width="8.5" style="43" customWidth="1"/>
    <col min="4593" max="4593" width="4.59765625" style="43" customWidth="1"/>
    <col min="4594" max="4594" width="8.19921875" style="43" bestFit="1" customWidth="1"/>
    <col min="4595" max="4837" width="8.796875" style="43"/>
    <col min="4838" max="4838" width="49.796875" style="43" customWidth="1"/>
    <col min="4839" max="4839" width="4.59765625" style="43" customWidth="1"/>
    <col min="4840" max="4840" width="8.5" style="43" customWidth="1"/>
    <col min="4841" max="4841" width="4.59765625" style="43" customWidth="1"/>
    <col min="4842" max="4842" width="8.5" style="43" customWidth="1"/>
    <col min="4843" max="4843" width="4.59765625" style="43" customWidth="1"/>
    <col min="4844" max="4844" width="8.5" style="43" customWidth="1"/>
    <col min="4845" max="4845" width="4.59765625" style="43" customWidth="1"/>
    <col min="4846" max="4846" width="8.5" style="43" customWidth="1"/>
    <col min="4847" max="4847" width="4.59765625" style="43" customWidth="1"/>
    <col min="4848" max="4848" width="8.5" style="43" customWidth="1"/>
    <col min="4849" max="4849" width="4.59765625" style="43" customWidth="1"/>
    <col min="4850" max="4850" width="8.19921875" style="43" bestFit="1" customWidth="1"/>
    <col min="4851" max="5093" width="8.796875" style="43"/>
    <col min="5094" max="5094" width="49.796875" style="43" customWidth="1"/>
    <col min="5095" max="5095" width="4.59765625" style="43" customWidth="1"/>
    <col min="5096" max="5096" width="8.5" style="43" customWidth="1"/>
    <col min="5097" max="5097" width="4.59765625" style="43" customWidth="1"/>
    <col min="5098" max="5098" width="8.5" style="43" customWidth="1"/>
    <col min="5099" max="5099" width="4.59765625" style="43" customWidth="1"/>
    <col min="5100" max="5100" width="8.5" style="43" customWidth="1"/>
    <col min="5101" max="5101" width="4.59765625" style="43" customWidth="1"/>
    <col min="5102" max="5102" width="8.5" style="43" customWidth="1"/>
    <col min="5103" max="5103" width="4.59765625" style="43" customWidth="1"/>
    <col min="5104" max="5104" width="8.5" style="43" customWidth="1"/>
    <col min="5105" max="5105" width="4.59765625" style="43" customWidth="1"/>
    <col min="5106" max="5106" width="8.19921875" style="43" bestFit="1" customWidth="1"/>
    <col min="5107" max="5349" width="8.796875" style="43"/>
    <col min="5350" max="5350" width="49.796875" style="43" customWidth="1"/>
    <col min="5351" max="5351" width="4.59765625" style="43" customWidth="1"/>
    <col min="5352" max="5352" width="8.5" style="43" customWidth="1"/>
    <col min="5353" max="5353" width="4.59765625" style="43" customWidth="1"/>
    <col min="5354" max="5354" width="8.5" style="43" customWidth="1"/>
    <col min="5355" max="5355" width="4.59765625" style="43" customWidth="1"/>
    <col min="5356" max="5356" width="8.5" style="43" customWidth="1"/>
    <col min="5357" max="5357" width="4.59765625" style="43" customWidth="1"/>
    <col min="5358" max="5358" width="8.5" style="43" customWidth="1"/>
    <col min="5359" max="5359" width="4.59765625" style="43" customWidth="1"/>
    <col min="5360" max="5360" width="8.5" style="43" customWidth="1"/>
    <col min="5361" max="5361" width="4.59765625" style="43" customWidth="1"/>
    <col min="5362" max="5362" width="8.19921875" style="43" bestFit="1" customWidth="1"/>
    <col min="5363" max="5605" width="8.796875" style="43"/>
    <col min="5606" max="5606" width="49.796875" style="43" customWidth="1"/>
    <col min="5607" max="5607" width="4.59765625" style="43" customWidth="1"/>
    <col min="5608" max="5608" width="8.5" style="43" customWidth="1"/>
    <col min="5609" max="5609" width="4.59765625" style="43" customWidth="1"/>
    <col min="5610" max="5610" width="8.5" style="43" customWidth="1"/>
    <col min="5611" max="5611" width="4.59765625" style="43" customWidth="1"/>
    <col min="5612" max="5612" width="8.5" style="43" customWidth="1"/>
    <col min="5613" max="5613" width="4.59765625" style="43" customWidth="1"/>
    <col min="5614" max="5614" width="8.5" style="43" customWidth="1"/>
    <col min="5615" max="5615" width="4.59765625" style="43" customWidth="1"/>
    <col min="5616" max="5616" width="8.5" style="43" customWidth="1"/>
    <col min="5617" max="5617" width="4.59765625" style="43" customWidth="1"/>
    <col min="5618" max="5618" width="8.19921875" style="43" bestFit="1" customWidth="1"/>
    <col min="5619" max="5861" width="8.796875" style="43"/>
    <col min="5862" max="5862" width="49.796875" style="43" customWidth="1"/>
    <col min="5863" max="5863" width="4.59765625" style="43" customWidth="1"/>
    <col min="5864" max="5864" width="8.5" style="43" customWidth="1"/>
    <col min="5865" max="5865" width="4.59765625" style="43" customWidth="1"/>
    <col min="5866" max="5866" width="8.5" style="43" customWidth="1"/>
    <col min="5867" max="5867" width="4.59765625" style="43" customWidth="1"/>
    <col min="5868" max="5868" width="8.5" style="43" customWidth="1"/>
    <col min="5869" max="5869" width="4.59765625" style="43" customWidth="1"/>
    <col min="5870" max="5870" width="8.5" style="43" customWidth="1"/>
    <col min="5871" max="5871" width="4.59765625" style="43" customWidth="1"/>
    <col min="5872" max="5872" width="8.5" style="43" customWidth="1"/>
    <col min="5873" max="5873" width="4.59765625" style="43" customWidth="1"/>
    <col min="5874" max="5874" width="8.19921875" style="43" bestFit="1" customWidth="1"/>
    <col min="5875" max="6117" width="8.796875" style="43"/>
    <col min="6118" max="6118" width="49.796875" style="43" customWidth="1"/>
    <col min="6119" max="6119" width="4.59765625" style="43" customWidth="1"/>
    <col min="6120" max="6120" width="8.5" style="43" customWidth="1"/>
    <col min="6121" max="6121" width="4.59765625" style="43" customWidth="1"/>
    <col min="6122" max="6122" width="8.5" style="43" customWidth="1"/>
    <col min="6123" max="6123" width="4.59765625" style="43" customWidth="1"/>
    <col min="6124" max="6124" width="8.5" style="43" customWidth="1"/>
    <col min="6125" max="6125" width="4.59765625" style="43" customWidth="1"/>
    <col min="6126" max="6126" width="8.5" style="43" customWidth="1"/>
    <col min="6127" max="6127" width="4.59765625" style="43" customWidth="1"/>
    <col min="6128" max="6128" width="8.5" style="43" customWidth="1"/>
    <col min="6129" max="6129" width="4.59765625" style="43" customWidth="1"/>
    <col min="6130" max="6130" width="8.19921875" style="43" bestFit="1" customWidth="1"/>
    <col min="6131" max="6373" width="8.796875" style="43"/>
    <col min="6374" max="6374" width="49.796875" style="43" customWidth="1"/>
    <col min="6375" max="6375" width="4.59765625" style="43" customWidth="1"/>
    <col min="6376" max="6376" width="8.5" style="43" customWidth="1"/>
    <col min="6377" max="6377" width="4.59765625" style="43" customWidth="1"/>
    <col min="6378" max="6378" width="8.5" style="43" customWidth="1"/>
    <col min="6379" max="6379" width="4.59765625" style="43" customWidth="1"/>
    <col min="6380" max="6380" width="8.5" style="43" customWidth="1"/>
    <col min="6381" max="6381" width="4.59765625" style="43" customWidth="1"/>
    <col min="6382" max="6382" width="8.5" style="43" customWidth="1"/>
    <col min="6383" max="6383" width="4.59765625" style="43" customWidth="1"/>
    <col min="6384" max="6384" width="8.5" style="43" customWidth="1"/>
    <col min="6385" max="6385" width="4.59765625" style="43" customWidth="1"/>
    <col min="6386" max="6386" width="8.19921875" style="43" bestFit="1" customWidth="1"/>
    <col min="6387" max="6629" width="8.796875" style="43"/>
    <col min="6630" max="6630" width="49.796875" style="43" customWidth="1"/>
    <col min="6631" max="6631" width="4.59765625" style="43" customWidth="1"/>
    <col min="6632" max="6632" width="8.5" style="43" customWidth="1"/>
    <col min="6633" max="6633" width="4.59765625" style="43" customWidth="1"/>
    <col min="6634" max="6634" width="8.5" style="43" customWidth="1"/>
    <col min="6635" max="6635" width="4.59765625" style="43" customWidth="1"/>
    <col min="6636" max="6636" width="8.5" style="43" customWidth="1"/>
    <col min="6637" max="6637" width="4.59765625" style="43" customWidth="1"/>
    <col min="6638" max="6638" width="8.5" style="43" customWidth="1"/>
    <col min="6639" max="6639" width="4.59765625" style="43" customWidth="1"/>
    <col min="6640" max="6640" width="8.5" style="43" customWidth="1"/>
    <col min="6641" max="6641" width="4.59765625" style="43" customWidth="1"/>
    <col min="6642" max="6642" width="8.19921875" style="43" bestFit="1" customWidth="1"/>
    <col min="6643" max="6885" width="8.796875" style="43"/>
    <col min="6886" max="6886" width="49.796875" style="43" customWidth="1"/>
    <col min="6887" max="6887" width="4.59765625" style="43" customWidth="1"/>
    <col min="6888" max="6888" width="8.5" style="43" customWidth="1"/>
    <col min="6889" max="6889" width="4.59765625" style="43" customWidth="1"/>
    <col min="6890" max="6890" width="8.5" style="43" customWidth="1"/>
    <col min="6891" max="6891" width="4.59765625" style="43" customWidth="1"/>
    <col min="6892" max="6892" width="8.5" style="43" customWidth="1"/>
    <col min="6893" max="6893" width="4.59765625" style="43" customWidth="1"/>
    <col min="6894" max="6894" width="8.5" style="43" customWidth="1"/>
    <col min="6895" max="6895" width="4.59765625" style="43" customWidth="1"/>
    <col min="6896" max="6896" width="8.5" style="43" customWidth="1"/>
    <col min="6897" max="6897" width="4.59765625" style="43" customWidth="1"/>
    <col min="6898" max="6898" width="8.19921875" style="43" bestFit="1" customWidth="1"/>
    <col min="6899" max="7141" width="8.796875" style="43"/>
    <col min="7142" max="7142" width="49.796875" style="43" customWidth="1"/>
    <col min="7143" max="7143" width="4.59765625" style="43" customWidth="1"/>
    <col min="7144" max="7144" width="8.5" style="43" customWidth="1"/>
    <col min="7145" max="7145" width="4.59765625" style="43" customWidth="1"/>
    <col min="7146" max="7146" width="8.5" style="43" customWidth="1"/>
    <col min="7147" max="7147" width="4.59765625" style="43" customWidth="1"/>
    <col min="7148" max="7148" width="8.5" style="43" customWidth="1"/>
    <col min="7149" max="7149" width="4.59765625" style="43" customWidth="1"/>
    <col min="7150" max="7150" width="8.5" style="43" customWidth="1"/>
    <col min="7151" max="7151" width="4.59765625" style="43" customWidth="1"/>
    <col min="7152" max="7152" width="8.5" style="43" customWidth="1"/>
    <col min="7153" max="7153" width="4.59765625" style="43" customWidth="1"/>
    <col min="7154" max="7154" width="8.19921875" style="43" bestFit="1" customWidth="1"/>
    <col min="7155" max="7397" width="8.796875" style="43"/>
    <col min="7398" max="7398" width="49.796875" style="43" customWidth="1"/>
    <col min="7399" max="7399" width="4.59765625" style="43" customWidth="1"/>
    <col min="7400" max="7400" width="8.5" style="43" customWidth="1"/>
    <col min="7401" max="7401" width="4.59765625" style="43" customWidth="1"/>
    <col min="7402" max="7402" width="8.5" style="43" customWidth="1"/>
    <col min="7403" max="7403" width="4.59765625" style="43" customWidth="1"/>
    <col min="7404" max="7404" width="8.5" style="43" customWidth="1"/>
    <col min="7405" max="7405" width="4.59765625" style="43" customWidth="1"/>
    <col min="7406" max="7406" width="8.5" style="43" customWidth="1"/>
    <col min="7407" max="7407" width="4.59765625" style="43" customWidth="1"/>
    <col min="7408" max="7408" width="8.5" style="43" customWidth="1"/>
    <col min="7409" max="7409" width="4.59765625" style="43" customWidth="1"/>
    <col min="7410" max="7410" width="8.19921875" style="43" bestFit="1" customWidth="1"/>
    <col min="7411" max="7653" width="8.796875" style="43"/>
    <col min="7654" max="7654" width="49.796875" style="43" customWidth="1"/>
    <col min="7655" max="7655" width="4.59765625" style="43" customWidth="1"/>
    <col min="7656" max="7656" width="8.5" style="43" customWidth="1"/>
    <col min="7657" max="7657" width="4.59765625" style="43" customWidth="1"/>
    <col min="7658" max="7658" width="8.5" style="43" customWidth="1"/>
    <col min="7659" max="7659" width="4.59765625" style="43" customWidth="1"/>
    <col min="7660" max="7660" width="8.5" style="43" customWidth="1"/>
    <col min="7661" max="7661" width="4.59765625" style="43" customWidth="1"/>
    <col min="7662" max="7662" width="8.5" style="43" customWidth="1"/>
    <col min="7663" max="7663" width="4.59765625" style="43" customWidth="1"/>
    <col min="7664" max="7664" width="8.5" style="43" customWidth="1"/>
    <col min="7665" max="7665" width="4.59765625" style="43" customWidth="1"/>
    <col min="7666" max="7666" width="8.19921875" style="43" bestFit="1" customWidth="1"/>
    <col min="7667" max="7909" width="8.796875" style="43"/>
    <col min="7910" max="7910" width="49.796875" style="43" customWidth="1"/>
    <col min="7911" max="7911" width="4.59765625" style="43" customWidth="1"/>
    <col min="7912" max="7912" width="8.5" style="43" customWidth="1"/>
    <col min="7913" max="7913" width="4.59765625" style="43" customWidth="1"/>
    <col min="7914" max="7914" width="8.5" style="43" customWidth="1"/>
    <col min="7915" max="7915" width="4.59765625" style="43" customWidth="1"/>
    <col min="7916" max="7916" width="8.5" style="43" customWidth="1"/>
    <col min="7917" max="7917" width="4.59765625" style="43" customWidth="1"/>
    <col min="7918" max="7918" width="8.5" style="43" customWidth="1"/>
    <col min="7919" max="7919" width="4.59765625" style="43" customWidth="1"/>
    <col min="7920" max="7920" width="8.5" style="43" customWidth="1"/>
    <col min="7921" max="7921" width="4.59765625" style="43" customWidth="1"/>
    <col min="7922" max="7922" width="8.19921875" style="43" bestFit="1" customWidth="1"/>
    <col min="7923" max="8165" width="8.796875" style="43"/>
    <col min="8166" max="8166" width="49.796875" style="43" customWidth="1"/>
    <col min="8167" max="8167" width="4.59765625" style="43" customWidth="1"/>
    <col min="8168" max="8168" width="8.5" style="43" customWidth="1"/>
    <col min="8169" max="8169" width="4.59765625" style="43" customWidth="1"/>
    <col min="8170" max="8170" width="8.5" style="43" customWidth="1"/>
    <col min="8171" max="8171" width="4.59765625" style="43" customWidth="1"/>
    <col min="8172" max="8172" width="8.5" style="43" customWidth="1"/>
    <col min="8173" max="8173" width="4.59765625" style="43" customWidth="1"/>
    <col min="8174" max="8174" width="8.5" style="43" customWidth="1"/>
    <col min="8175" max="8175" width="4.59765625" style="43" customWidth="1"/>
    <col min="8176" max="8176" width="8.5" style="43" customWidth="1"/>
    <col min="8177" max="8177" width="4.59765625" style="43" customWidth="1"/>
    <col min="8178" max="8178" width="8.19921875" style="43" bestFit="1" customWidth="1"/>
    <col min="8179" max="8421" width="8.796875" style="43"/>
    <col min="8422" max="8422" width="49.796875" style="43" customWidth="1"/>
    <col min="8423" max="8423" width="4.59765625" style="43" customWidth="1"/>
    <col min="8424" max="8424" width="8.5" style="43" customWidth="1"/>
    <col min="8425" max="8425" width="4.59765625" style="43" customWidth="1"/>
    <col min="8426" max="8426" width="8.5" style="43" customWidth="1"/>
    <col min="8427" max="8427" width="4.59765625" style="43" customWidth="1"/>
    <col min="8428" max="8428" width="8.5" style="43" customWidth="1"/>
    <col min="8429" max="8429" width="4.59765625" style="43" customWidth="1"/>
    <col min="8430" max="8430" width="8.5" style="43" customWidth="1"/>
    <col min="8431" max="8431" width="4.59765625" style="43" customWidth="1"/>
    <col min="8432" max="8432" width="8.5" style="43" customWidth="1"/>
    <col min="8433" max="8433" width="4.59765625" style="43" customWidth="1"/>
    <col min="8434" max="8434" width="8.19921875" style="43" bestFit="1" customWidth="1"/>
    <col min="8435" max="8677" width="8.796875" style="43"/>
    <col min="8678" max="8678" width="49.796875" style="43" customWidth="1"/>
    <col min="8679" max="8679" width="4.59765625" style="43" customWidth="1"/>
    <col min="8680" max="8680" width="8.5" style="43" customWidth="1"/>
    <col min="8681" max="8681" width="4.59765625" style="43" customWidth="1"/>
    <col min="8682" max="8682" width="8.5" style="43" customWidth="1"/>
    <col min="8683" max="8683" width="4.59765625" style="43" customWidth="1"/>
    <col min="8684" max="8684" width="8.5" style="43" customWidth="1"/>
    <col min="8685" max="8685" width="4.59765625" style="43" customWidth="1"/>
    <col min="8686" max="8686" width="8.5" style="43" customWidth="1"/>
    <col min="8687" max="8687" width="4.59765625" style="43" customWidth="1"/>
    <col min="8688" max="8688" width="8.5" style="43" customWidth="1"/>
    <col min="8689" max="8689" width="4.59765625" style="43" customWidth="1"/>
    <col min="8690" max="8690" width="8.19921875" style="43" bestFit="1" customWidth="1"/>
    <col min="8691" max="8933" width="8.796875" style="43"/>
    <col min="8934" max="8934" width="49.796875" style="43" customWidth="1"/>
    <col min="8935" max="8935" width="4.59765625" style="43" customWidth="1"/>
    <col min="8936" max="8936" width="8.5" style="43" customWidth="1"/>
    <col min="8937" max="8937" width="4.59765625" style="43" customWidth="1"/>
    <col min="8938" max="8938" width="8.5" style="43" customWidth="1"/>
    <col min="8939" max="8939" width="4.59765625" style="43" customWidth="1"/>
    <col min="8940" max="8940" width="8.5" style="43" customWidth="1"/>
    <col min="8941" max="8941" width="4.59765625" style="43" customWidth="1"/>
    <col min="8942" max="8942" width="8.5" style="43" customWidth="1"/>
    <col min="8943" max="8943" width="4.59765625" style="43" customWidth="1"/>
    <col min="8944" max="8944" width="8.5" style="43" customWidth="1"/>
    <col min="8945" max="8945" width="4.59765625" style="43" customWidth="1"/>
    <col min="8946" max="8946" width="8.19921875" style="43" bestFit="1" customWidth="1"/>
    <col min="8947" max="9189" width="8.796875" style="43"/>
    <col min="9190" max="9190" width="49.796875" style="43" customWidth="1"/>
    <col min="9191" max="9191" width="4.59765625" style="43" customWidth="1"/>
    <col min="9192" max="9192" width="8.5" style="43" customWidth="1"/>
    <col min="9193" max="9193" width="4.59765625" style="43" customWidth="1"/>
    <col min="9194" max="9194" width="8.5" style="43" customWidth="1"/>
    <col min="9195" max="9195" width="4.59765625" style="43" customWidth="1"/>
    <col min="9196" max="9196" width="8.5" style="43" customWidth="1"/>
    <col min="9197" max="9197" width="4.59765625" style="43" customWidth="1"/>
    <col min="9198" max="9198" width="8.5" style="43" customWidth="1"/>
    <col min="9199" max="9199" width="4.59765625" style="43" customWidth="1"/>
    <col min="9200" max="9200" width="8.5" style="43" customWidth="1"/>
    <col min="9201" max="9201" width="4.59765625" style="43" customWidth="1"/>
    <col min="9202" max="9202" width="8.19921875" style="43" bestFit="1" customWidth="1"/>
    <col min="9203" max="9445" width="8.796875" style="43"/>
    <col min="9446" max="9446" width="49.796875" style="43" customWidth="1"/>
    <col min="9447" max="9447" width="4.59765625" style="43" customWidth="1"/>
    <col min="9448" max="9448" width="8.5" style="43" customWidth="1"/>
    <col min="9449" max="9449" width="4.59765625" style="43" customWidth="1"/>
    <col min="9450" max="9450" width="8.5" style="43" customWidth="1"/>
    <col min="9451" max="9451" width="4.59765625" style="43" customWidth="1"/>
    <col min="9452" max="9452" width="8.5" style="43" customWidth="1"/>
    <col min="9453" max="9453" width="4.59765625" style="43" customWidth="1"/>
    <col min="9454" max="9454" width="8.5" style="43" customWidth="1"/>
    <col min="9455" max="9455" width="4.59765625" style="43" customWidth="1"/>
    <col min="9456" max="9456" width="8.5" style="43" customWidth="1"/>
    <col min="9457" max="9457" width="4.59765625" style="43" customWidth="1"/>
    <col min="9458" max="9458" width="8.19921875" style="43" bestFit="1" customWidth="1"/>
    <col min="9459" max="9701" width="8.796875" style="43"/>
    <col min="9702" max="9702" width="49.796875" style="43" customWidth="1"/>
    <col min="9703" max="9703" width="4.59765625" style="43" customWidth="1"/>
    <col min="9704" max="9704" width="8.5" style="43" customWidth="1"/>
    <col min="9705" max="9705" width="4.59765625" style="43" customWidth="1"/>
    <col min="9706" max="9706" width="8.5" style="43" customWidth="1"/>
    <col min="9707" max="9707" width="4.59765625" style="43" customWidth="1"/>
    <col min="9708" max="9708" width="8.5" style="43" customWidth="1"/>
    <col min="9709" max="9709" width="4.59765625" style="43" customWidth="1"/>
    <col min="9710" max="9710" width="8.5" style="43" customWidth="1"/>
    <col min="9711" max="9711" width="4.59765625" style="43" customWidth="1"/>
    <col min="9712" max="9712" width="8.5" style="43" customWidth="1"/>
    <col min="9713" max="9713" width="4.59765625" style="43" customWidth="1"/>
    <col min="9714" max="9714" width="8.19921875" style="43" bestFit="1" customWidth="1"/>
    <col min="9715" max="9957" width="8.796875" style="43"/>
    <col min="9958" max="9958" width="49.796875" style="43" customWidth="1"/>
    <col min="9959" max="9959" width="4.59765625" style="43" customWidth="1"/>
    <col min="9960" max="9960" width="8.5" style="43" customWidth="1"/>
    <col min="9961" max="9961" width="4.59765625" style="43" customWidth="1"/>
    <col min="9962" max="9962" width="8.5" style="43" customWidth="1"/>
    <col min="9963" max="9963" width="4.59765625" style="43" customWidth="1"/>
    <col min="9964" max="9964" width="8.5" style="43" customWidth="1"/>
    <col min="9965" max="9965" width="4.59765625" style="43" customWidth="1"/>
    <col min="9966" max="9966" width="8.5" style="43" customWidth="1"/>
    <col min="9967" max="9967" width="4.59765625" style="43" customWidth="1"/>
    <col min="9968" max="9968" width="8.5" style="43" customWidth="1"/>
    <col min="9969" max="9969" width="4.59765625" style="43" customWidth="1"/>
    <col min="9970" max="9970" width="8.19921875" style="43" bestFit="1" customWidth="1"/>
    <col min="9971" max="10213" width="8.796875" style="43"/>
    <col min="10214" max="10214" width="49.796875" style="43" customWidth="1"/>
    <col min="10215" max="10215" width="4.59765625" style="43" customWidth="1"/>
    <col min="10216" max="10216" width="8.5" style="43" customWidth="1"/>
    <col min="10217" max="10217" width="4.59765625" style="43" customWidth="1"/>
    <col min="10218" max="10218" width="8.5" style="43" customWidth="1"/>
    <col min="10219" max="10219" width="4.59765625" style="43" customWidth="1"/>
    <col min="10220" max="10220" width="8.5" style="43" customWidth="1"/>
    <col min="10221" max="10221" width="4.59765625" style="43" customWidth="1"/>
    <col min="10222" max="10222" width="8.5" style="43" customWidth="1"/>
    <col min="10223" max="10223" width="4.59765625" style="43" customWidth="1"/>
    <col min="10224" max="10224" width="8.5" style="43" customWidth="1"/>
    <col min="10225" max="10225" width="4.59765625" style="43" customWidth="1"/>
    <col min="10226" max="10226" width="8.19921875" style="43" bestFit="1" customWidth="1"/>
    <col min="10227" max="10469" width="8.796875" style="43"/>
    <col min="10470" max="10470" width="49.796875" style="43" customWidth="1"/>
    <col min="10471" max="10471" width="4.59765625" style="43" customWidth="1"/>
    <col min="10472" max="10472" width="8.5" style="43" customWidth="1"/>
    <col min="10473" max="10473" width="4.59765625" style="43" customWidth="1"/>
    <col min="10474" max="10474" width="8.5" style="43" customWidth="1"/>
    <col min="10475" max="10475" width="4.59765625" style="43" customWidth="1"/>
    <col min="10476" max="10476" width="8.5" style="43" customWidth="1"/>
    <col min="10477" max="10477" width="4.59765625" style="43" customWidth="1"/>
    <col min="10478" max="10478" width="8.5" style="43" customWidth="1"/>
    <col min="10479" max="10479" width="4.59765625" style="43" customWidth="1"/>
    <col min="10480" max="10480" width="8.5" style="43" customWidth="1"/>
    <col min="10481" max="10481" width="4.59765625" style="43" customWidth="1"/>
    <col min="10482" max="10482" width="8.19921875" style="43" bestFit="1" customWidth="1"/>
    <col min="10483" max="10725" width="8.796875" style="43"/>
    <col min="10726" max="10726" width="49.796875" style="43" customWidth="1"/>
    <col min="10727" max="10727" width="4.59765625" style="43" customWidth="1"/>
    <col min="10728" max="10728" width="8.5" style="43" customWidth="1"/>
    <col min="10729" max="10729" width="4.59765625" style="43" customWidth="1"/>
    <col min="10730" max="10730" width="8.5" style="43" customWidth="1"/>
    <col min="10731" max="10731" width="4.59765625" style="43" customWidth="1"/>
    <col min="10732" max="10732" width="8.5" style="43" customWidth="1"/>
    <col min="10733" max="10733" width="4.59765625" style="43" customWidth="1"/>
    <col min="10734" max="10734" width="8.5" style="43" customWidth="1"/>
    <col min="10735" max="10735" width="4.59765625" style="43" customWidth="1"/>
    <col min="10736" max="10736" width="8.5" style="43" customWidth="1"/>
    <col min="10737" max="10737" width="4.59765625" style="43" customWidth="1"/>
    <col min="10738" max="10738" width="8.19921875" style="43" bestFit="1" customWidth="1"/>
    <col min="10739" max="10981" width="8.796875" style="43"/>
    <col min="10982" max="10982" width="49.796875" style="43" customWidth="1"/>
    <col min="10983" max="10983" width="4.59765625" style="43" customWidth="1"/>
    <col min="10984" max="10984" width="8.5" style="43" customWidth="1"/>
    <col min="10985" max="10985" width="4.59765625" style="43" customWidth="1"/>
    <col min="10986" max="10986" width="8.5" style="43" customWidth="1"/>
    <col min="10987" max="10987" width="4.59765625" style="43" customWidth="1"/>
    <col min="10988" max="10988" width="8.5" style="43" customWidth="1"/>
    <col min="10989" max="10989" width="4.59765625" style="43" customWidth="1"/>
    <col min="10990" max="10990" width="8.5" style="43" customWidth="1"/>
    <col min="10991" max="10991" width="4.59765625" style="43" customWidth="1"/>
    <col min="10992" max="10992" width="8.5" style="43" customWidth="1"/>
    <col min="10993" max="10993" width="4.59765625" style="43" customWidth="1"/>
    <col min="10994" max="10994" width="8.19921875" style="43" bestFit="1" customWidth="1"/>
    <col min="10995" max="11237" width="8.796875" style="43"/>
    <col min="11238" max="11238" width="49.796875" style="43" customWidth="1"/>
    <col min="11239" max="11239" width="4.59765625" style="43" customWidth="1"/>
    <col min="11240" max="11240" width="8.5" style="43" customWidth="1"/>
    <col min="11241" max="11241" width="4.59765625" style="43" customWidth="1"/>
    <col min="11242" max="11242" width="8.5" style="43" customWidth="1"/>
    <col min="11243" max="11243" width="4.59765625" style="43" customWidth="1"/>
    <col min="11244" max="11244" width="8.5" style="43" customWidth="1"/>
    <col min="11245" max="11245" width="4.59765625" style="43" customWidth="1"/>
    <col min="11246" max="11246" width="8.5" style="43" customWidth="1"/>
    <col min="11247" max="11247" width="4.59765625" style="43" customWidth="1"/>
    <col min="11248" max="11248" width="8.5" style="43" customWidth="1"/>
    <col min="11249" max="11249" width="4.59765625" style="43" customWidth="1"/>
    <col min="11250" max="11250" width="8.19921875" style="43" bestFit="1" customWidth="1"/>
    <col min="11251" max="11493" width="8.796875" style="43"/>
    <col min="11494" max="11494" width="49.796875" style="43" customWidth="1"/>
    <col min="11495" max="11495" width="4.59765625" style="43" customWidth="1"/>
    <col min="11496" max="11496" width="8.5" style="43" customWidth="1"/>
    <col min="11497" max="11497" width="4.59765625" style="43" customWidth="1"/>
    <col min="11498" max="11498" width="8.5" style="43" customWidth="1"/>
    <col min="11499" max="11499" width="4.59765625" style="43" customWidth="1"/>
    <col min="11500" max="11500" width="8.5" style="43" customWidth="1"/>
    <col min="11501" max="11501" width="4.59765625" style="43" customWidth="1"/>
    <col min="11502" max="11502" width="8.5" style="43" customWidth="1"/>
    <col min="11503" max="11503" width="4.59765625" style="43" customWidth="1"/>
    <col min="11504" max="11504" width="8.5" style="43" customWidth="1"/>
    <col min="11505" max="11505" width="4.59765625" style="43" customWidth="1"/>
    <col min="11506" max="11506" width="8.19921875" style="43" bestFit="1" customWidth="1"/>
    <col min="11507" max="11749" width="8.796875" style="43"/>
    <col min="11750" max="11750" width="49.796875" style="43" customWidth="1"/>
    <col min="11751" max="11751" width="4.59765625" style="43" customWidth="1"/>
    <col min="11752" max="11752" width="8.5" style="43" customWidth="1"/>
    <col min="11753" max="11753" width="4.59765625" style="43" customWidth="1"/>
    <col min="11754" max="11754" width="8.5" style="43" customWidth="1"/>
    <col min="11755" max="11755" width="4.59765625" style="43" customWidth="1"/>
    <col min="11756" max="11756" width="8.5" style="43" customWidth="1"/>
    <col min="11757" max="11757" width="4.59765625" style="43" customWidth="1"/>
    <col min="11758" max="11758" width="8.5" style="43" customWidth="1"/>
    <col min="11759" max="11759" width="4.59765625" style="43" customWidth="1"/>
    <col min="11760" max="11760" width="8.5" style="43" customWidth="1"/>
    <col min="11761" max="11761" width="4.59765625" style="43" customWidth="1"/>
    <col min="11762" max="11762" width="8.19921875" style="43" bestFit="1" customWidth="1"/>
    <col min="11763" max="12005" width="8.796875" style="43"/>
    <col min="12006" max="12006" width="49.796875" style="43" customWidth="1"/>
    <col min="12007" max="12007" width="4.59765625" style="43" customWidth="1"/>
    <col min="12008" max="12008" width="8.5" style="43" customWidth="1"/>
    <col min="12009" max="12009" width="4.59765625" style="43" customWidth="1"/>
    <col min="12010" max="12010" width="8.5" style="43" customWidth="1"/>
    <col min="12011" max="12011" width="4.59765625" style="43" customWidth="1"/>
    <col min="12012" max="12012" width="8.5" style="43" customWidth="1"/>
    <col min="12013" max="12013" width="4.59765625" style="43" customWidth="1"/>
    <col min="12014" max="12014" width="8.5" style="43" customWidth="1"/>
    <col min="12015" max="12015" width="4.59765625" style="43" customWidth="1"/>
    <col min="12016" max="12016" width="8.5" style="43" customWidth="1"/>
    <col min="12017" max="12017" width="4.59765625" style="43" customWidth="1"/>
    <col min="12018" max="12018" width="8.19921875" style="43" bestFit="1" customWidth="1"/>
    <col min="12019" max="12261" width="8.796875" style="43"/>
    <col min="12262" max="12262" width="49.796875" style="43" customWidth="1"/>
    <col min="12263" max="12263" width="4.59765625" style="43" customWidth="1"/>
    <col min="12264" max="12264" width="8.5" style="43" customWidth="1"/>
    <col min="12265" max="12265" width="4.59765625" style="43" customWidth="1"/>
    <col min="12266" max="12266" width="8.5" style="43" customWidth="1"/>
    <col min="12267" max="12267" width="4.59765625" style="43" customWidth="1"/>
    <col min="12268" max="12268" width="8.5" style="43" customWidth="1"/>
    <col min="12269" max="12269" width="4.59765625" style="43" customWidth="1"/>
    <col min="12270" max="12270" width="8.5" style="43" customWidth="1"/>
    <col min="12271" max="12271" width="4.59765625" style="43" customWidth="1"/>
    <col min="12272" max="12272" width="8.5" style="43" customWidth="1"/>
    <col min="12273" max="12273" width="4.59765625" style="43" customWidth="1"/>
    <col min="12274" max="12274" width="8.19921875" style="43" bestFit="1" customWidth="1"/>
    <col min="12275" max="12517" width="8.796875" style="43"/>
    <col min="12518" max="12518" width="49.796875" style="43" customWidth="1"/>
    <col min="12519" max="12519" width="4.59765625" style="43" customWidth="1"/>
    <col min="12520" max="12520" width="8.5" style="43" customWidth="1"/>
    <col min="12521" max="12521" width="4.59765625" style="43" customWidth="1"/>
    <col min="12522" max="12522" width="8.5" style="43" customWidth="1"/>
    <col min="12523" max="12523" width="4.59765625" style="43" customWidth="1"/>
    <col min="12524" max="12524" width="8.5" style="43" customWidth="1"/>
    <col min="12525" max="12525" width="4.59765625" style="43" customWidth="1"/>
    <col min="12526" max="12526" width="8.5" style="43" customWidth="1"/>
    <col min="12527" max="12527" width="4.59765625" style="43" customWidth="1"/>
    <col min="12528" max="12528" width="8.5" style="43" customWidth="1"/>
    <col min="12529" max="12529" width="4.59765625" style="43" customWidth="1"/>
    <col min="12530" max="12530" width="8.19921875" style="43" bestFit="1" customWidth="1"/>
    <col min="12531" max="12773" width="8.796875" style="43"/>
    <col min="12774" max="12774" width="49.796875" style="43" customWidth="1"/>
    <col min="12775" max="12775" width="4.59765625" style="43" customWidth="1"/>
    <col min="12776" max="12776" width="8.5" style="43" customWidth="1"/>
    <col min="12777" max="12777" width="4.59765625" style="43" customWidth="1"/>
    <col min="12778" max="12778" width="8.5" style="43" customWidth="1"/>
    <col min="12779" max="12779" width="4.59765625" style="43" customWidth="1"/>
    <col min="12780" max="12780" width="8.5" style="43" customWidth="1"/>
    <col min="12781" max="12781" width="4.59765625" style="43" customWidth="1"/>
    <col min="12782" max="12782" width="8.5" style="43" customWidth="1"/>
    <col min="12783" max="12783" width="4.59765625" style="43" customWidth="1"/>
    <col min="12784" max="12784" width="8.5" style="43" customWidth="1"/>
    <col min="12785" max="12785" width="4.59765625" style="43" customWidth="1"/>
    <col min="12786" max="12786" width="8.19921875" style="43" bestFit="1" customWidth="1"/>
    <col min="12787" max="13029" width="8.796875" style="43"/>
    <col min="13030" max="13030" width="49.796875" style="43" customWidth="1"/>
    <col min="13031" max="13031" width="4.59765625" style="43" customWidth="1"/>
    <col min="13032" max="13032" width="8.5" style="43" customWidth="1"/>
    <col min="13033" max="13033" width="4.59765625" style="43" customWidth="1"/>
    <col min="13034" max="13034" width="8.5" style="43" customWidth="1"/>
    <col min="13035" max="13035" width="4.59765625" style="43" customWidth="1"/>
    <col min="13036" max="13036" width="8.5" style="43" customWidth="1"/>
    <col min="13037" max="13037" width="4.59765625" style="43" customWidth="1"/>
    <col min="13038" max="13038" width="8.5" style="43" customWidth="1"/>
    <col min="13039" max="13039" width="4.59765625" style="43" customWidth="1"/>
    <col min="13040" max="13040" width="8.5" style="43" customWidth="1"/>
    <col min="13041" max="13041" width="4.59765625" style="43" customWidth="1"/>
    <col min="13042" max="13042" width="8.19921875" style="43" bestFit="1" customWidth="1"/>
    <col min="13043" max="13285" width="8.796875" style="43"/>
    <col min="13286" max="13286" width="49.796875" style="43" customWidth="1"/>
    <col min="13287" max="13287" width="4.59765625" style="43" customWidth="1"/>
    <col min="13288" max="13288" width="8.5" style="43" customWidth="1"/>
    <col min="13289" max="13289" width="4.59765625" style="43" customWidth="1"/>
    <col min="13290" max="13290" width="8.5" style="43" customWidth="1"/>
    <col min="13291" max="13291" width="4.59765625" style="43" customWidth="1"/>
    <col min="13292" max="13292" width="8.5" style="43" customWidth="1"/>
    <col min="13293" max="13293" width="4.59765625" style="43" customWidth="1"/>
    <col min="13294" max="13294" width="8.5" style="43" customWidth="1"/>
    <col min="13295" max="13295" width="4.59765625" style="43" customWidth="1"/>
    <col min="13296" max="13296" width="8.5" style="43" customWidth="1"/>
    <col min="13297" max="13297" width="4.59765625" style="43" customWidth="1"/>
    <col min="13298" max="13298" width="8.19921875" style="43" bestFit="1" customWidth="1"/>
    <col min="13299" max="13541" width="8.796875" style="43"/>
    <col min="13542" max="13542" width="49.796875" style="43" customWidth="1"/>
    <col min="13543" max="13543" width="4.59765625" style="43" customWidth="1"/>
    <col min="13544" max="13544" width="8.5" style="43" customWidth="1"/>
    <col min="13545" max="13545" width="4.59765625" style="43" customWidth="1"/>
    <col min="13546" max="13546" width="8.5" style="43" customWidth="1"/>
    <col min="13547" max="13547" width="4.59765625" style="43" customWidth="1"/>
    <col min="13548" max="13548" width="8.5" style="43" customWidth="1"/>
    <col min="13549" max="13549" width="4.59765625" style="43" customWidth="1"/>
    <col min="13550" max="13550" width="8.5" style="43" customWidth="1"/>
    <col min="13551" max="13551" width="4.59765625" style="43" customWidth="1"/>
    <col min="13552" max="13552" width="8.5" style="43" customWidth="1"/>
    <col min="13553" max="13553" width="4.59765625" style="43" customWidth="1"/>
    <col min="13554" max="13554" width="8.19921875" style="43" bestFit="1" customWidth="1"/>
    <col min="13555" max="13797" width="8.796875" style="43"/>
    <col min="13798" max="13798" width="49.796875" style="43" customWidth="1"/>
    <col min="13799" max="13799" width="4.59765625" style="43" customWidth="1"/>
    <col min="13800" max="13800" width="8.5" style="43" customWidth="1"/>
    <col min="13801" max="13801" width="4.59765625" style="43" customWidth="1"/>
    <col min="13802" max="13802" width="8.5" style="43" customWidth="1"/>
    <col min="13803" max="13803" width="4.59765625" style="43" customWidth="1"/>
    <col min="13804" max="13804" width="8.5" style="43" customWidth="1"/>
    <col min="13805" max="13805" width="4.59765625" style="43" customWidth="1"/>
    <col min="13806" max="13806" width="8.5" style="43" customWidth="1"/>
    <col min="13807" max="13807" width="4.59765625" style="43" customWidth="1"/>
    <col min="13808" max="13808" width="8.5" style="43" customWidth="1"/>
    <col min="13809" max="13809" width="4.59765625" style="43" customWidth="1"/>
    <col min="13810" max="13810" width="8.19921875" style="43" bestFit="1" customWidth="1"/>
    <col min="13811" max="14053" width="8.796875" style="43"/>
    <col min="14054" max="14054" width="49.796875" style="43" customWidth="1"/>
    <col min="14055" max="14055" width="4.59765625" style="43" customWidth="1"/>
    <col min="14056" max="14056" width="8.5" style="43" customWidth="1"/>
    <col min="14057" max="14057" width="4.59765625" style="43" customWidth="1"/>
    <col min="14058" max="14058" width="8.5" style="43" customWidth="1"/>
    <col min="14059" max="14059" width="4.59765625" style="43" customWidth="1"/>
    <col min="14060" max="14060" width="8.5" style="43" customWidth="1"/>
    <col min="14061" max="14061" width="4.59765625" style="43" customWidth="1"/>
    <col min="14062" max="14062" width="8.5" style="43" customWidth="1"/>
    <col min="14063" max="14063" width="4.59765625" style="43" customWidth="1"/>
    <col min="14064" max="14064" width="8.5" style="43" customWidth="1"/>
    <col min="14065" max="14065" width="4.59765625" style="43" customWidth="1"/>
    <col min="14066" max="14066" width="8.19921875" style="43" bestFit="1" customWidth="1"/>
    <col min="14067" max="14309" width="8.796875" style="43"/>
    <col min="14310" max="14310" width="49.796875" style="43" customWidth="1"/>
    <col min="14311" max="14311" width="4.59765625" style="43" customWidth="1"/>
    <col min="14312" max="14312" width="8.5" style="43" customWidth="1"/>
    <col min="14313" max="14313" width="4.59765625" style="43" customWidth="1"/>
    <col min="14314" max="14314" width="8.5" style="43" customWidth="1"/>
    <col min="14315" max="14315" width="4.59765625" style="43" customWidth="1"/>
    <col min="14316" max="14316" width="8.5" style="43" customWidth="1"/>
    <col min="14317" max="14317" width="4.59765625" style="43" customWidth="1"/>
    <col min="14318" max="14318" width="8.5" style="43" customWidth="1"/>
    <col min="14319" max="14319" width="4.59765625" style="43" customWidth="1"/>
    <col min="14320" max="14320" width="8.5" style="43" customWidth="1"/>
    <col min="14321" max="14321" width="4.59765625" style="43" customWidth="1"/>
    <col min="14322" max="14322" width="8.19921875" style="43" bestFit="1" customWidth="1"/>
    <col min="14323" max="14565" width="8.796875" style="43"/>
    <col min="14566" max="14566" width="49.796875" style="43" customWidth="1"/>
    <col min="14567" max="14567" width="4.59765625" style="43" customWidth="1"/>
    <col min="14568" max="14568" width="8.5" style="43" customWidth="1"/>
    <col min="14569" max="14569" width="4.59765625" style="43" customWidth="1"/>
    <col min="14570" max="14570" width="8.5" style="43" customWidth="1"/>
    <col min="14571" max="14571" width="4.59765625" style="43" customWidth="1"/>
    <col min="14572" max="14572" width="8.5" style="43" customWidth="1"/>
    <col min="14573" max="14573" width="4.59765625" style="43" customWidth="1"/>
    <col min="14574" max="14574" width="8.5" style="43" customWidth="1"/>
    <col min="14575" max="14575" width="4.59765625" style="43" customWidth="1"/>
    <col min="14576" max="14576" width="8.5" style="43" customWidth="1"/>
    <col min="14577" max="14577" width="4.59765625" style="43" customWidth="1"/>
    <col min="14578" max="14578" width="8.19921875" style="43" bestFit="1" customWidth="1"/>
    <col min="14579" max="14821" width="8.796875" style="43"/>
    <col min="14822" max="14822" width="49.796875" style="43" customWidth="1"/>
    <col min="14823" max="14823" width="4.59765625" style="43" customWidth="1"/>
    <col min="14824" max="14824" width="8.5" style="43" customWidth="1"/>
    <col min="14825" max="14825" width="4.59765625" style="43" customWidth="1"/>
    <col min="14826" max="14826" width="8.5" style="43" customWidth="1"/>
    <col min="14827" max="14827" width="4.59765625" style="43" customWidth="1"/>
    <col min="14828" max="14828" width="8.5" style="43" customWidth="1"/>
    <col min="14829" max="14829" width="4.59765625" style="43" customWidth="1"/>
    <col min="14830" max="14830" width="8.5" style="43" customWidth="1"/>
    <col min="14831" max="14831" width="4.59765625" style="43" customWidth="1"/>
    <col min="14832" max="14832" width="8.5" style="43" customWidth="1"/>
    <col min="14833" max="14833" width="4.59765625" style="43" customWidth="1"/>
    <col min="14834" max="14834" width="8.19921875" style="43" bestFit="1" customWidth="1"/>
    <col min="14835" max="15077" width="8.796875" style="43"/>
    <col min="15078" max="15078" width="49.796875" style="43" customWidth="1"/>
    <col min="15079" max="15079" width="4.59765625" style="43" customWidth="1"/>
    <col min="15080" max="15080" width="8.5" style="43" customWidth="1"/>
    <col min="15081" max="15081" width="4.59765625" style="43" customWidth="1"/>
    <col min="15082" max="15082" width="8.5" style="43" customWidth="1"/>
    <col min="15083" max="15083" width="4.59765625" style="43" customWidth="1"/>
    <col min="15084" max="15084" width="8.5" style="43" customWidth="1"/>
    <col min="15085" max="15085" width="4.59765625" style="43" customWidth="1"/>
    <col min="15086" max="15086" width="8.5" style="43" customWidth="1"/>
    <col min="15087" max="15087" width="4.59765625" style="43" customWidth="1"/>
    <col min="15088" max="15088" width="8.5" style="43" customWidth="1"/>
    <col min="15089" max="15089" width="4.59765625" style="43" customWidth="1"/>
    <col min="15090" max="15090" width="8.19921875" style="43" bestFit="1" customWidth="1"/>
    <col min="15091" max="15333" width="8.796875" style="43"/>
    <col min="15334" max="15334" width="49.796875" style="43" customWidth="1"/>
    <col min="15335" max="15335" width="4.59765625" style="43" customWidth="1"/>
    <col min="15336" max="15336" width="8.5" style="43" customWidth="1"/>
    <col min="15337" max="15337" width="4.59765625" style="43" customWidth="1"/>
    <col min="15338" max="15338" width="8.5" style="43" customWidth="1"/>
    <col min="15339" max="15339" width="4.59765625" style="43" customWidth="1"/>
    <col min="15340" max="15340" width="8.5" style="43" customWidth="1"/>
    <col min="15341" max="15341" width="4.59765625" style="43" customWidth="1"/>
    <col min="15342" max="15342" width="8.5" style="43" customWidth="1"/>
    <col min="15343" max="15343" width="4.59765625" style="43" customWidth="1"/>
    <col min="15344" max="15344" width="8.5" style="43" customWidth="1"/>
    <col min="15345" max="15345" width="4.59765625" style="43" customWidth="1"/>
    <col min="15346" max="15346" width="8.19921875" style="43" bestFit="1" customWidth="1"/>
    <col min="15347" max="15589" width="8.796875" style="43"/>
    <col min="15590" max="15590" width="49.796875" style="43" customWidth="1"/>
    <col min="15591" max="15591" width="4.59765625" style="43" customWidth="1"/>
    <col min="15592" max="15592" width="8.5" style="43" customWidth="1"/>
    <col min="15593" max="15593" width="4.59765625" style="43" customWidth="1"/>
    <col min="15594" max="15594" width="8.5" style="43" customWidth="1"/>
    <col min="15595" max="15595" width="4.59765625" style="43" customWidth="1"/>
    <col min="15596" max="15596" width="8.5" style="43" customWidth="1"/>
    <col min="15597" max="15597" width="4.59765625" style="43" customWidth="1"/>
    <col min="15598" max="15598" width="8.5" style="43" customWidth="1"/>
    <col min="15599" max="15599" width="4.59765625" style="43" customWidth="1"/>
    <col min="15600" max="15600" width="8.5" style="43" customWidth="1"/>
    <col min="15601" max="15601" width="4.59765625" style="43" customWidth="1"/>
    <col min="15602" max="15602" width="8.19921875" style="43" bestFit="1" customWidth="1"/>
    <col min="15603" max="15845" width="8.796875" style="43"/>
    <col min="15846" max="15846" width="49.796875" style="43" customWidth="1"/>
    <col min="15847" max="15847" width="4.59765625" style="43" customWidth="1"/>
    <col min="15848" max="15848" width="8.5" style="43" customWidth="1"/>
    <col min="15849" max="15849" width="4.59765625" style="43" customWidth="1"/>
    <col min="15850" max="15850" width="8.5" style="43" customWidth="1"/>
    <col min="15851" max="15851" width="4.59765625" style="43" customWidth="1"/>
    <col min="15852" max="15852" width="8.5" style="43" customWidth="1"/>
    <col min="15853" max="15853" width="4.59765625" style="43" customWidth="1"/>
    <col min="15854" max="15854" width="8.5" style="43" customWidth="1"/>
    <col min="15855" max="15855" width="4.59765625" style="43" customWidth="1"/>
    <col min="15856" max="15856" width="8.5" style="43" customWidth="1"/>
    <col min="15857" max="15857" width="4.59765625" style="43" customWidth="1"/>
    <col min="15858" max="15858" width="8.19921875" style="43" bestFit="1" customWidth="1"/>
    <col min="15859" max="16101" width="8.796875" style="43"/>
    <col min="16102" max="16102" width="49.796875" style="43" customWidth="1"/>
    <col min="16103" max="16103" width="4.59765625" style="43" customWidth="1"/>
    <col min="16104" max="16104" width="8.5" style="43" customWidth="1"/>
    <col min="16105" max="16105" width="4.59765625" style="43" customWidth="1"/>
    <col min="16106" max="16106" width="8.5" style="43" customWidth="1"/>
    <col min="16107" max="16107" width="4.59765625" style="43" customWidth="1"/>
    <col min="16108" max="16108" width="8.5" style="43" customWidth="1"/>
    <col min="16109" max="16109" width="4.59765625" style="43" customWidth="1"/>
    <col min="16110" max="16110" width="8.5" style="43" customWidth="1"/>
    <col min="16111" max="16111" width="4.59765625" style="43" customWidth="1"/>
    <col min="16112" max="16112" width="8.5" style="43" customWidth="1"/>
    <col min="16113" max="16113" width="4.59765625" style="43" customWidth="1"/>
    <col min="16114" max="16114" width="8.19921875" style="43" bestFit="1" customWidth="1"/>
    <col min="16115" max="16384" width="8.796875" style="43"/>
  </cols>
  <sheetData>
    <row r="1" spans="1:15" ht="19.2" x14ac:dyDescent="0.25">
      <c r="A1" s="202" t="s">
        <v>328</v>
      </c>
      <c r="B1" s="202"/>
      <c r="C1" s="202"/>
      <c r="D1" s="202"/>
      <c r="E1" s="202"/>
      <c r="F1" s="202"/>
      <c r="G1" s="202"/>
      <c r="H1" s="202"/>
      <c r="I1" s="202"/>
      <c r="J1" s="202"/>
      <c r="K1" s="202"/>
      <c r="L1" s="202"/>
      <c r="M1" s="202"/>
      <c r="N1" s="202"/>
      <c r="O1" s="202"/>
    </row>
    <row r="2" spans="1:15" ht="9.9" customHeight="1" x14ac:dyDescent="0.25">
      <c r="A2" s="44"/>
      <c r="B2" s="89"/>
      <c r="C2" s="44"/>
      <c r="D2" s="89"/>
      <c r="E2" s="44"/>
      <c r="F2" s="89"/>
      <c r="G2" s="44"/>
      <c r="H2" s="89"/>
      <c r="I2" s="44"/>
      <c r="J2" s="89"/>
      <c r="K2" s="44"/>
      <c r="L2" s="89"/>
      <c r="M2" s="44"/>
      <c r="N2" s="50"/>
    </row>
    <row r="3" spans="1:15" ht="9.9" customHeight="1" x14ac:dyDescent="0.2"/>
    <row r="4" spans="1:15" ht="9.9" customHeight="1" x14ac:dyDescent="0.2"/>
    <row r="5" spans="1:15" ht="9.9" customHeight="1" x14ac:dyDescent="0.2"/>
    <row r="6" spans="1:15" ht="9.9" customHeight="1" x14ac:dyDescent="0.2"/>
    <row r="7" spans="1:15" ht="9.9" customHeight="1" x14ac:dyDescent="0.2"/>
    <row r="8" spans="1:15" ht="124.8" customHeight="1" x14ac:dyDescent="0.2"/>
    <row r="9" spans="1:15" ht="14.4" x14ac:dyDescent="0.2">
      <c r="A9" s="125" t="s">
        <v>245</v>
      </c>
    </row>
    <row r="10" spans="1:15" ht="13.8" thickBot="1" x14ac:dyDescent="0.25"/>
    <row r="11" spans="1:15" s="45" customFormat="1" ht="18" x14ac:dyDescent="0.45">
      <c r="A11" s="195" t="s">
        <v>199</v>
      </c>
      <c r="B11" s="197" t="s">
        <v>200</v>
      </c>
      <c r="C11" s="198"/>
      <c r="D11" s="198" t="s">
        <v>201</v>
      </c>
      <c r="E11" s="198"/>
      <c r="F11" s="198" t="s">
        <v>202</v>
      </c>
      <c r="G11" s="198"/>
      <c r="H11" s="198" t="s">
        <v>203</v>
      </c>
      <c r="I11" s="198"/>
      <c r="J11" s="198" t="s">
        <v>204</v>
      </c>
      <c r="K11" s="199"/>
      <c r="L11" s="193" t="s">
        <v>89</v>
      </c>
      <c r="M11" s="194"/>
      <c r="N11" s="52"/>
    </row>
    <row r="12" spans="1:15" s="45" customFormat="1" ht="18.600000000000001" thickBot="1" x14ac:dyDescent="0.5">
      <c r="A12" s="196"/>
      <c r="B12" s="91" t="s">
        <v>205</v>
      </c>
      <c r="C12" s="53" t="s">
        <v>206</v>
      </c>
      <c r="D12" s="102" t="s">
        <v>205</v>
      </c>
      <c r="E12" s="53" t="s">
        <v>206</v>
      </c>
      <c r="F12" s="102" t="s">
        <v>205</v>
      </c>
      <c r="G12" s="53" t="s">
        <v>206</v>
      </c>
      <c r="H12" s="102" t="s">
        <v>205</v>
      </c>
      <c r="I12" s="53" t="s">
        <v>206</v>
      </c>
      <c r="J12" s="102" t="s">
        <v>205</v>
      </c>
      <c r="K12" s="53" t="s">
        <v>206</v>
      </c>
      <c r="L12" s="109" t="s">
        <v>205</v>
      </c>
      <c r="M12" s="54" t="s">
        <v>206</v>
      </c>
      <c r="N12" s="52"/>
    </row>
    <row r="13" spans="1:15" s="45" customFormat="1" ht="18" x14ac:dyDescent="0.45">
      <c r="A13" s="117" t="s">
        <v>207</v>
      </c>
      <c r="B13" s="92">
        <v>622</v>
      </c>
      <c r="C13" s="56">
        <f t="shared" ref="C13:C18" si="0">B13/$B$18</f>
        <v>0.43194444444444446</v>
      </c>
      <c r="D13" s="103">
        <v>123</v>
      </c>
      <c r="E13" s="57">
        <f t="shared" ref="E13:E18" si="1">D13/$D$18</f>
        <v>0.1671195652173913</v>
      </c>
      <c r="F13" s="103">
        <v>330</v>
      </c>
      <c r="G13" s="56">
        <f t="shared" ref="G13:G18" si="2">F13/$F$18</f>
        <v>0.60550458715596334</v>
      </c>
      <c r="H13" s="103">
        <v>101</v>
      </c>
      <c r="I13" s="56">
        <f t="shared" ref="I13:I18" si="3">H13/$H$18</f>
        <v>0.66887417218543044</v>
      </c>
      <c r="J13" s="103">
        <v>24</v>
      </c>
      <c r="K13" s="57">
        <f t="shared" ref="K13:K18" si="4">J13/$J$18</f>
        <v>0.24489795918367346</v>
      </c>
      <c r="L13" s="110">
        <f>B13+D13+F13+H13+J13</f>
        <v>1200</v>
      </c>
      <c r="M13" s="58">
        <f t="shared" ref="M13:M18" si="5">L13/$L$18</f>
        <v>0.40404040404040403</v>
      </c>
      <c r="N13" s="59"/>
    </row>
    <row r="14" spans="1:15" s="45" customFormat="1" ht="18" x14ac:dyDescent="0.45">
      <c r="A14" s="118" t="s">
        <v>208</v>
      </c>
      <c r="B14" s="93">
        <v>231</v>
      </c>
      <c r="C14" s="61">
        <f t="shared" si="0"/>
        <v>0.16041666666666668</v>
      </c>
      <c r="D14" s="104">
        <v>143</v>
      </c>
      <c r="E14" s="62">
        <f t="shared" si="1"/>
        <v>0.19429347826086957</v>
      </c>
      <c r="F14" s="104">
        <v>40</v>
      </c>
      <c r="G14" s="61">
        <f t="shared" si="2"/>
        <v>7.3394495412844041E-2</v>
      </c>
      <c r="H14" s="104">
        <v>15</v>
      </c>
      <c r="I14" s="61">
        <f t="shared" si="3"/>
        <v>9.9337748344370855E-2</v>
      </c>
      <c r="J14" s="104">
        <v>9</v>
      </c>
      <c r="K14" s="62">
        <f t="shared" si="4"/>
        <v>9.1836734693877556E-2</v>
      </c>
      <c r="L14" s="110">
        <f>B14+D14+F14+H14+J14</f>
        <v>438</v>
      </c>
      <c r="M14" s="58">
        <f t="shared" si="5"/>
        <v>0.14747474747474748</v>
      </c>
      <c r="N14" s="59"/>
    </row>
    <row r="15" spans="1:15" s="45" customFormat="1" ht="18" x14ac:dyDescent="0.45">
      <c r="A15" s="118" t="s">
        <v>209</v>
      </c>
      <c r="B15" s="93">
        <v>282</v>
      </c>
      <c r="C15" s="62">
        <f t="shared" si="0"/>
        <v>0.19583333333333333</v>
      </c>
      <c r="D15" s="104">
        <v>273</v>
      </c>
      <c r="E15" s="61">
        <f t="shared" si="1"/>
        <v>0.37092391304347827</v>
      </c>
      <c r="F15" s="104">
        <v>26</v>
      </c>
      <c r="G15" s="62">
        <f t="shared" si="2"/>
        <v>4.7706422018348627E-2</v>
      </c>
      <c r="H15" s="104">
        <v>11</v>
      </c>
      <c r="I15" s="62">
        <f t="shared" si="3"/>
        <v>7.2847682119205295E-2</v>
      </c>
      <c r="J15" s="104">
        <v>52</v>
      </c>
      <c r="K15" s="61">
        <f t="shared" si="4"/>
        <v>0.53061224489795922</v>
      </c>
      <c r="L15" s="111">
        <f>B15+D15+F15+H15+J15</f>
        <v>644</v>
      </c>
      <c r="M15" s="58">
        <f t="shared" si="5"/>
        <v>0.21683501683501682</v>
      </c>
      <c r="N15" s="59"/>
    </row>
    <row r="16" spans="1:15" s="45" customFormat="1" ht="18" x14ac:dyDescent="0.45">
      <c r="A16" s="119" t="s">
        <v>210</v>
      </c>
      <c r="B16" s="94">
        <v>2</v>
      </c>
      <c r="C16" s="64">
        <f t="shared" si="0"/>
        <v>1.3888888888888889E-3</v>
      </c>
      <c r="D16" s="105">
        <v>4</v>
      </c>
      <c r="E16" s="64">
        <f t="shared" si="1"/>
        <v>5.434782608695652E-3</v>
      </c>
      <c r="F16" s="105">
        <v>0</v>
      </c>
      <c r="G16" s="64">
        <f t="shared" si="2"/>
        <v>0</v>
      </c>
      <c r="H16" s="105">
        <v>0</v>
      </c>
      <c r="I16" s="64">
        <f t="shared" si="3"/>
        <v>0</v>
      </c>
      <c r="J16" s="105">
        <v>0</v>
      </c>
      <c r="K16" s="64">
        <f t="shared" si="4"/>
        <v>0</v>
      </c>
      <c r="L16" s="112">
        <f>B16+D16+F16+H16+J16</f>
        <v>6</v>
      </c>
      <c r="M16" s="65">
        <f t="shared" si="5"/>
        <v>2.0202020202020202E-3</v>
      </c>
      <c r="N16" s="59"/>
    </row>
    <row r="17" spans="1:17" s="45" customFormat="1" ht="18.600000000000001" thickBot="1" x14ac:dyDescent="0.5">
      <c r="A17" s="119" t="s">
        <v>211</v>
      </c>
      <c r="B17" s="94">
        <v>303</v>
      </c>
      <c r="C17" s="64">
        <f t="shared" si="0"/>
        <v>0.21041666666666667</v>
      </c>
      <c r="D17" s="105">
        <v>193</v>
      </c>
      <c r="E17" s="64">
        <f t="shared" si="1"/>
        <v>0.26222826086956524</v>
      </c>
      <c r="F17" s="105">
        <v>149</v>
      </c>
      <c r="G17" s="64">
        <f t="shared" si="2"/>
        <v>0.27339449541284405</v>
      </c>
      <c r="H17" s="105">
        <v>24</v>
      </c>
      <c r="I17" s="64">
        <f t="shared" si="3"/>
        <v>0.15894039735099338</v>
      </c>
      <c r="J17" s="105">
        <v>13</v>
      </c>
      <c r="K17" s="64">
        <f t="shared" si="4"/>
        <v>0.1326530612244898</v>
      </c>
      <c r="L17" s="113">
        <f>B17+D17+F17+H17+J17</f>
        <v>682</v>
      </c>
      <c r="M17" s="66">
        <f t="shared" si="5"/>
        <v>0.22962962962962963</v>
      </c>
      <c r="N17" s="59"/>
    </row>
    <row r="18" spans="1:17" s="45" customFormat="1" ht="19.2" thickTop="1" thickBot="1" x14ac:dyDescent="0.5">
      <c r="A18" s="120" t="s">
        <v>89</v>
      </c>
      <c r="B18" s="95">
        <f>SUM(B13:B17)</f>
        <v>1440</v>
      </c>
      <c r="C18" s="68">
        <f t="shared" si="0"/>
        <v>1</v>
      </c>
      <c r="D18" s="95">
        <f>SUM(D13:D17)</f>
        <v>736</v>
      </c>
      <c r="E18" s="68">
        <f t="shared" si="1"/>
        <v>1</v>
      </c>
      <c r="F18" s="95">
        <f>SUM(F13:F17)</f>
        <v>545</v>
      </c>
      <c r="G18" s="68">
        <f t="shared" si="2"/>
        <v>1</v>
      </c>
      <c r="H18" s="95">
        <f>SUM(H13:H17)</f>
        <v>151</v>
      </c>
      <c r="I18" s="68">
        <f t="shared" si="3"/>
        <v>1</v>
      </c>
      <c r="J18" s="95">
        <f>SUM(J13:J17)</f>
        <v>98</v>
      </c>
      <c r="K18" s="68">
        <f t="shared" si="4"/>
        <v>1</v>
      </c>
      <c r="L18" s="114">
        <f>SUM(L13:L17)</f>
        <v>2970</v>
      </c>
      <c r="M18" s="69">
        <f t="shared" si="5"/>
        <v>1</v>
      </c>
      <c r="N18" s="59"/>
    </row>
    <row r="19" spans="1:17" s="45" customFormat="1" ht="18.600000000000001" thickBot="1" x14ac:dyDescent="0.5">
      <c r="B19" s="96"/>
      <c r="D19" s="96"/>
      <c r="F19" s="96"/>
      <c r="H19" s="96"/>
      <c r="J19" s="96"/>
      <c r="L19" s="96"/>
      <c r="N19" s="70"/>
      <c r="O19" s="124" t="s">
        <v>255</v>
      </c>
    </row>
    <row r="20" spans="1:17" s="45" customFormat="1" ht="18" x14ac:dyDescent="0.45">
      <c r="A20" s="200" t="s">
        <v>212</v>
      </c>
      <c r="B20" s="197" t="s">
        <v>200</v>
      </c>
      <c r="C20" s="198"/>
      <c r="D20" s="198" t="s">
        <v>201</v>
      </c>
      <c r="E20" s="198"/>
      <c r="F20" s="198" t="s">
        <v>202</v>
      </c>
      <c r="G20" s="198"/>
      <c r="H20" s="198" t="s">
        <v>203</v>
      </c>
      <c r="I20" s="198"/>
      <c r="J20" s="198" t="s">
        <v>204</v>
      </c>
      <c r="K20" s="199"/>
      <c r="L20" s="193" t="s">
        <v>89</v>
      </c>
      <c r="M20" s="194"/>
      <c r="N20" s="52"/>
      <c r="O20" s="123" t="s">
        <v>254</v>
      </c>
      <c r="P20" s="47"/>
      <c r="Q20" s="47"/>
    </row>
    <row r="21" spans="1:17" s="45" customFormat="1" ht="18.600000000000001" thickBot="1" x14ac:dyDescent="0.5">
      <c r="A21" s="201"/>
      <c r="B21" s="91" t="s">
        <v>205</v>
      </c>
      <c r="C21" s="53" t="s">
        <v>206</v>
      </c>
      <c r="D21" s="102" t="s">
        <v>205</v>
      </c>
      <c r="E21" s="53" t="s">
        <v>206</v>
      </c>
      <c r="F21" s="102" t="s">
        <v>205</v>
      </c>
      <c r="G21" s="53" t="s">
        <v>206</v>
      </c>
      <c r="H21" s="102" t="s">
        <v>205</v>
      </c>
      <c r="I21" s="53" t="s">
        <v>206</v>
      </c>
      <c r="J21" s="102" t="s">
        <v>205</v>
      </c>
      <c r="K21" s="53" t="s">
        <v>206</v>
      </c>
      <c r="L21" s="109" t="s">
        <v>205</v>
      </c>
      <c r="M21" s="54" t="s">
        <v>206</v>
      </c>
      <c r="N21" s="52"/>
      <c r="O21" s="123" t="s">
        <v>253</v>
      </c>
      <c r="P21" s="49"/>
      <c r="Q21" s="49"/>
    </row>
    <row r="22" spans="1:17" s="45" customFormat="1" ht="18" x14ac:dyDescent="0.45">
      <c r="A22" s="118" t="s">
        <v>242</v>
      </c>
      <c r="B22" s="93">
        <v>400</v>
      </c>
      <c r="C22" s="71">
        <f t="shared" ref="C22:C31" si="6">B22/$B$42</f>
        <v>0.27777777777777779</v>
      </c>
      <c r="D22" s="104">
        <v>223</v>
      </c>
      <c r="E22" s="71">
        <f t="shared" ref="E22:E39" si="7">D22/$D$42</f>
        <v>0.30298913043478259</v>
      </c>
      <c r="F22" s="104">
        <v>156</v>
      </c>
      <c r="G22" s="71">
        <f t="shared" ref="G22:G39" si="8">F22/$F$42</f>
        <v>0.28623853211009176</v>
      </c>
      <c r="H22" s="104">
        <v>18</v>
      </c>
      <c r="I22" s="71">
        <f t="shared" ref="I22:I39" si="9">H22/$H$42</f>
        <v>0.11920529801324503</v>
      </c>
      <c r="J22" s="104">
        <v>5</v>
      </c>
      <c r="K22" s="71">
        <f t="shared" ref="K22:K39" si="10">J22/$J$42</f>
        <v>5.1020408163265307E-2</v>
      </c>
      <c r="L22" s="110">
        <f t="shared" ref="L22:L41" si="11">B22+D22+F22+H22+J22</f>
        <v>802</v>
      </c>
      <c r="M22" s="58">
        <f t="shared" ref="M22:M39" si="12">L22/$L$42</f>
        <v>0.27003367003367001</v>
      </c>
      <c r="N22" s="59"/>
      <c r="O22" s="122">
        <v>0.31833600047432731</v>
      </c>
      <c r="P22" s="48"/>
      <c r="Q22" s="48"/>
    </row>
    <row r="23" spans="1:17" s="45" customFormat="1" ht="18" x14ac:dyDescent="0.45">
      <c r="A23" s="118" t="s">
        <v>250</v>
      </c>
      <c r="B23" s="93">
        <v>49</v>
      </c>
      <c r="C23" s="71">
        <f t="shared" si="6"/>
        <v>3.4027777777777775E-2</v>
      </c>
      <c r="D23" s="93">
        <v>25</v>
      </c>
      <c r="E23" s="71">
        <f t="shared" si="7"/>
        <v>3.3967391304347824E-2</v>
      </c>
      <c r="F23" s="93">
        <v>19</v>
      </c>
      <c r="G23" s="71">
        <f t="shared" si="8"/>
        <v>3.4862385321100919E-2</v>
      </c>
      <c r="H23" s="93">
        <v>11</v>
      </c>
      <c r="I23" s="71">
        <f t="shared" si="9"/>
        <v>7.2847682119205295E-2</v>
      </c>
      <c r="J23" s="93">
        <v>13</v>
      </c>
      <c r="K23" s="71">
        <f t="shared" si="10"/>
        <v>0.1326530612244898</v>
      </c>
      <c r="L23" s="110">
        <v>117</v>
      </c>
      <c r="M23" s="58">
        <f t="shared" si="12"/>
        <v>3.9393939393939391E-2</v>
      </c>
      <c r="N23" s="59"/>
      <c r="O23" s="122">
        <v>3.0451927895406267E-2</v>
      </c>
      <c r="P23" s="48"/>
      <c r="Q23" s="48"/>
    </row>
    <row r="24" spans="1:17" s="45" customFormat="1" ht="18" x14ac:dyDescent="0.45">
      <c r="A24" s="118" t="s">
        <v>233</v>
      </c>
      <c r="B24" s="93">
        <v>85</v>
      </c>
      <c r="C24" s="71">
        <f t="shared" si="6"/>
        <v>5.9027777777777776E-2</v>
      </c>
      <c r="D24" s="104">
        <v>29</v>
      </c>
      <c r="E24" s="71">
        <f t="shared" si="7"/>
        <v>3.940217391304348E-2</v>
      </c>
      <c r="F24" s="104">
        <v>24</v>
      </c>
      <c r="G24" s="71">
        <f t="shared" si="8"/>
        <v>4.4036697247706424E-2</v>
      </c>
      <c r="H24" s="104">
        <v>4</v>
      </c>
      <c r="I24" s="71">
        <f t="shared" si="9"/>
        <v>2.6490066225165563E-2</v>
      </c>
      <c r="J24" s="104">
        <v>2</v>
      </c>
      <c r="K24" s="71">
        <f t="shared" si="10"/>
        <v>2.0408163265306121E-2</v>
      </c>
      <c r="L24" s="110">
        <f t="shared" si="11"/>
        <v>144</v>
      </c>
      <c r="M24" s="58">
        <f t="shared" si="12"/>
        <v>4.8484848484848485E-2</v>
      </c>
      <c r="N24" s="59"/>
      <c r="O24" s="122">
        <v>4.539688711294862E-2</v>
      </c>
      <c r="P24" s="48"/>
      <c r="Q24" s="48"/>
    </row>
    <row r="25" spans="1:17" s="45" customFormat="1" ht="18" x14ac:dyDescent="0.45">
      <c r="A25" s="118" t="s">
        <v>234</v>
      </c>
      <c r="B25" s="93">
        <v>57</v>
      </c>
      <c r="C25" s="71">
        <f t="shared" si="6"/>
        <v>3.9583333333333331E-2</v>
      </c>
      <c r="D25" s="104">
        <v>26</v>
      </c>
      <c r="E25" s="71">
        <f t="shared" si="7"/>
        <v>3.5326086956521736E-2</v>
      </c>
      <c r="F25" s="104">
        <v>20</v>
      </c>
      <c r="G25" s="71">
        <f t="shared" si="8"/>
        <v>3.669724770642202E-2</v>
      </c>
      <c r="H25" s="104">
        <v>9</v>
      </c>
      <c r="I25" s="71">
        <f t="shared" si="9"/>
        <v>5.9602649006622516E-2</v>
      </c>
      <c r="J25" s="104">
        <v>8</v>
      </c>
      <c r="K25" s="71">
        <f t="shared" si="10"/>
        <v>8.1632653061224483E-2</v>
      </c>
      <c r="L25" s="110">
        <f t="shared" si="11"/>
        <v>120</v>
      </c>
      <c r="M25" s="58">
        <f t="shared" si="12"/>
        <v>4.0404040404040407E-2</v>
      </c>
      <c r="N25" s="59"/>
      <c r="O25" s="122">
        <v>4.4891660105708858E-2</v>
      </c>
      <c r="P25" s="48"/>
      <c r="Q25" s="48"/>
    </row>
    <row r="26" spans="1:17" s="45" customFormat="1" ht="18" x14ac:dyDescent="0.45">
      <c r="A26" s="118" t="s">
        <v>235</v>
      </c>
      <c r="B26" s="93">
        <v>73</v>
      </c>
      <c r="C26" s="71">
        <f t="shared" si="6"/>
        <v>5.0694444444444445E-2</v>
      </c>
      <c r="D26" s="93">
        <v>34</v>
      </c>
      <c r="E26" s="71">
        <f t="shared" si="7"/>
        <v>4.619565217391304E-2</v>
      </c>
      <c r="F26" s="93">
        <v>27</v>
      </c>
      <c r="G26" s="71">
        <f t="shared" si="8"/>
        <v>4.9541284403669728E-2</v>
      </c>
      <c r="H26" s="93">
        <v>15</v>
      </c>
      <c r="I26" s="71">
        <f t="shared" si="9"/>
        <v>9.9337748344370855E-2</v>
      </c>
      <c r="J26" s="93">
        <v>9</v>
      </c>
      <c r="K26" s="71">
        <f t="shared" si="10"/>
        <v>9.1836734693877556E-2</v>
      </c>
      <c r="L26" s="110">
        <v>158</v>
      </c>
      <c r="M26" s="58">
        <f t="shared" si="12"/>
        <v>5.3198653198653197E-2</v>
      </c>
      <c r="N26" s="59"/>
      <c r="O26" s="122">
        <v>4.6589660690636539E-2</v>
      </c>
      <c r="P26" s="48"/>
      <c r="Q26" s="48"/>
    </row>
    <row r="27" spans="1:17" s="45" customFormat="1" ht="18" x14ac:dyDescent="0.45">
      <c r="A27" s="118" t="s">
        <v>236</v>
      </c>
      <c r="B27" s="93">
        <v>65</v>
      </c>
      <c r="C27" s="71">
        <f t="shared" si="6"/>
        <v>4.5138888888888888E-2</v>
      </c>
      <c r="D27" s="104">
        <v>39</v>
      </c>
      <c r="E27" s="71">
        <f t="shared" si="7"/>
        <v>5.2989130434782608E-2</v>
      </c>
      <c r="F27" s="104">
        <v>18</v>
      </c>
      <c r="G27" s="71">
        <f t="shared" si="8"/>
        <v>3.3027522935779818E-2</v>
      </c>
      <c r="H27" s="104">
        <v>5</v>
      </c>
      <c r="I27" s="71">
        <f t="shared" si="9"/>
        <v>3.3112582781456956E-2</v>
      </c>
      <c r="J27" s="104">
        <v>11</v>
      </c>
      <c r="K27" s="71">
        <f t="shared" si="10"/>
        <v>0.11224489795918367</v>
      </c>
      <c r="L27" s="110">
        <f t="shared" si="11"/>
        <v>138</v>
      </c>
      <c r="M27" s="58">
        <f t="shared" si="12"/>
        <v>4.6464646464646465E-2</v>
      </c>
      <c r="N27" s="59"/>
      <c r="O27" s="122">
        <v>3.9632099873265672E-2</v>
      </c>
      <c r="P27" s="48"/>
      <c r="Q27" s="48"/>
    </row>
    <row r="28" spans="1:17" s="45" customFormat="1" ht="18" x14ac:dyDescent="0.45">
      <c r="A28" s="118" t="s">
        <v>237</v>
      </c>
      <c r="B28" s="93">
        <v>64</v>
      </c>
      <c r="C28" s="71">
        <f t="shared" si="6"/>
        <v>4.4444444444444446E-2</v>
      </c>
      <c r="D28" s="104">
        <v>33</v>
      </c>
      <c r="E28" s="71">
        <f t="shared" si="7"/>
        <v>4.4836956521739128E-2</v>
      </c>
      <c r="F28" s="104">
        <v>17</v>
      </c>
      <c r="G28" s="71">
        <f t="shared" si="8"/>
        <v>3.1192660550458717E-2</v>
      </c>
      <c r="H28" s="104">
        <v>7</v>
      </c>
      <c r="I28" s="71">
        <f t="shared" si="9"/>
        <v>4.6357615894039736E-2</v>
      </c>
      <c r="J28" s="104">
        <v>9</v>
      </c>
      <c r="K28" s="71">
        <f t="shared" si="10"/>
        <v>9.1836734693877556E-2</v>
      </c>
      <c r="L28" s="110">
        <f t="shared" si="11"/>
        <v>130</v>
      </c>
      <c r="M28" s="58">
        <f t="shared" si="12"/>
        <v>4.3771043771043773E-2</v>
      </c>
      <c r="N28" s="59"/>
      <c r="O28" s="122">
        <v>4.4473317092943637E-2</v>
      </c>
      <c r="P28" s="48"/>
      <c r="Q28" s="48"/>
    </row>
    <row r="29" spans="1:17" s="45" customFormat="1" ht="18" x14ac:dyDescent="0.45">
      <c r="A29" s="118" t="s">
        <v>238</v>
      </c>
      <c r="B29" s="93">
        <v>28</v>
      </c>
      <c r="C29" s="71">
        <f t="shared" si="6"/>
        <v>1.9444444444444445E-2</v>
      </c>
      <c r="D29" s="104">
        <v>15</v>
      </c>
      <c r="E29" s="71">
        <f t="shared" si="7"/>
        <v>2.0380434782608696E-2</v>
      </c>
      <c r="F29" s="104">
        <v>15</v>
      </c>
      <c r="G29" s="71">
        <f t="shared" si="8"/>
        <v>2.7522935779816515E-2</v>
      </c>
      <c r="H29" s="104">
        <v>3</v>
      </c>
      <c r="I29" s="71">
        <f t="shared" si="9"/>
        <v>1.9867549668874173E-2</v>
      </c>
      <c r="J29" s="104">
        <v>4</v>
      </c>
      <c r="K29" s="71">
        <f t="shared" si="10"/>
        <v>4.0816326530612242E-2</v>
      </c>
      <c r="L29" s="110">
        <f t="shared" si="11"/>
        <v>65</v>
      </c>
      <c r="M29" s="58">
        <f t="shared" si="12"/>
        <v>2.1885521885521887E-2</v>
      </c>
      <c r="N29" s="59"/>
      <c r="O29" s="122">
        <v>2.5495549475702983E-2</v>
      </c>
      <c r="P29" s="48"/>
      <c r="Q29" s="48"/>
    </row>
    <row r="30" spans="1:17" s="45" customFormat="1" ht="18" x14ac:dyDescent="0.45">
      <c r="A30" s="118" t="s">
        <v>239</v>
      </c>
      <c r="B30" s="93">
        <v>26</v>
      </c>
      <c r="C30" s="71">
        <f t="shared" si="6"/>
        <v>1.8055555555555554E-2</v>
      </c>
      <c r="D30" s="93">
        <v>20</v>
      </c>
      <c r="E30" s="71">
        <f t="shared" si="7"/>
        <v>2.717391304347826E-2</v>
      </c>
      <c r="F30" s="93">
        <v>9</v>
      </c>
      <c r="G30" s="71">
        <f t="shared" si="8"/>
        <v>1.6513761467889909E-2</v>
      </c>
      <c r="H30" s="93">
        <v>3</v>
      </c>
      <c r="I30" s="71">
        <f t="shared" si="9"/>
        <v>1.9867549668874173E-2</v>
      </c>
      <c r="J30" s="93">
        <v>1</v>
      </c>
      <c r="K30" s="71">
        <f t="shared" si="10"/>
        <v>1.020408163265306E-2</v>
      </c>
      <c r="L30" s="110">
        <v>59</v>
      </c>
      <c r="M30" s="58">
        <f t="shared" si="12"/>
        <v>1.9865319865319864E-2</v>
      </c>
      <c r="N30" s="59"/>
      <c r="O30" s="122">
        <v>2.9176147036908025E-2</v>
      </c>
      <c r="P30" s="48"/>
      <c r="Q30" s="48"/>
    </row>
    <row r="31" spans="1:17" s="45" customFormat="1" ht="18" x14ac:dyDescent="0.45">
      <c r="A31" s="118" t="s">
        <v>249</v>
      </c>
      <c r="B31" s="93">
        <v>41</v>
      </c>
      <c r="C31" s="71">
        <f t="shared" si="6"/>
        <v>2.8472222222222222E-2</v>
      </c>
      <c r="D31" s="93">
        <v>25</v>
      </c>
      <c r="E31" s="71">
        <f t="shared" si="7"/>
        <v>3.3967391304347824E-2</v>
      </c>
      <c r="F31" s="93">
        <v>13</v>
      </c>
      <c r="G31" s="71">
        <f t="shared" si="8"/>
        <v>2.3853211009174313E-2</v>
      </c>
      <c r="H31" s="93">
        <v>12</v>
      </c>
      <c r="I31" s="71">
        <f t="shared" si="9"/>
        <v>7.9470198675496692E-2</v>
      </c>
      <c r="J31" s="93">
        <v>4</v>
      </c>
      <c r="K31" s="71">
        <f t="shared" si="10"/>
        <v>4.0816326530612242E-2</v>
      </c>
      <c r="L31" s="110">
        <v>95</v>
      </c>
      <c r="M31" s="58">
        <f t="shared" si="12"/>
        <v>3.1986531986531987E-2</v>
      </c>
      <c r="N31" s="59"/>
      <c r="O31" s="122">
        <v>2.7792616342742535E-2</v>
      </c>
      <c r="P31" s="48"/>
      <c r="Q31" s="48"/>
    </row>
    <row r="32" spans="1:17" s="45" customFormat="1" ht="18" x14ac:dyDescent="0.45">
      <c r="A32" s="118" t="s">
        <v>240</v>
      </c>
      <c r="B32" s="93">
        <v>43</v>
      </c>
      <c r="C32" s="71">
        <f>B32/$B$42</f>
        <v>2.9861111111111113E-2</v>
      </c>
      <c r="D32" s="104">
        <v>15</v>
      </c>
      <c r="E32" s="71">
        <f t="shared" si="7"/>
        <v>2.0380434782608696E-2</v>
      </c>
      <c r="F32" s="104">
        <v>12</v>
      </c>
      <c r="G32" s="71">
        <f t="shared" si="8"/>
        <v>2.2018348623853212E-2</v>
      </c>
      <c r="H32" s="104">
        <v>3</v>
      </c>
      <c r="I32" s="71">
        <f t="shared" si="9"/>
        <v>1.9867549668874173E-2</v>
      </c>
      <c r="J32" s="104">
        <v>2</v>
      </c>
      <c r="K32" s="71">
        <f t="shared" si="10"/>
        <v>2.0408163265306121E-2</v>
      </c>
      <c r="L32" s="110">
        <f t="shared" si="11"/>
        <v>75</v>
      </c>
      <c r="M32" s="58">
        <f t="shared" si="12"/>
        <v>2.5252525252525252E-2</v>
      </c>
      <c r="N32" s="59"/>
      <c r="O32" s="122">
        <v>2.9498598396978899E-2</v>
      </c>
      <c r="P32" s="48"/>
      <c r="Q32" s="48"/>
    </row>
    <row r="33" spans="1:17" s="45" customFormat="1" ht="18" x14ac:dyDescent="0.45">
      <c r="A33" s="118" t="s">
        <v>241</v>
      </c>
      <c r="B33" s="93">
        <v>83</v>
      </c>
      <c r="C33" s="71">
        <f>B33/$B$42</f>
        <v>5.7638888888888892E-2</v>
      </c>
      <c r="D33" s="104">
        <v>37</v>
      </c>
      <c r="E33" s="71">
        <f t="shared" si="7"/>
        <v>5.0271739130434784E-2</v>
      </c>
      <c r="F33" s="104">
        <v>26</v>
      </c>
      <c r="G33" s="71">
        <f t="shared" si="8"/>
        <v>4.7706422018348627E-2</v>
      </c>
      <c r="H33" s="104">
        <v>0</v>
      </c>
      <c r="I33" s="71">
        <f t="shared" si="9"/>
        <v>0</v>
      </c>
      <c r="J33" s="104">
        <v>3</v>
      </c>
      <c r="K33" s="71">
        <f t="shared" si="10"/>
        <v>3.0612244897959183E-2</v>
      </c>
      <c r="L33" s="110">
        <f t="shared" si="11"/>
        <v>149</v>
      </c>
      <c r="M33" s="58">
        <f t="shared" si="12"/>
        <v>5.0168350168350168E-2</v>
      </c>
      <c r="N33" s="59"/>
      <c r="O33" s="122">
        <v>5.5340885703649187E-2</v>
      </c>
      <c r="P33" s="48"/>
      <c r="Q33" s="48"/>
    </row>
    <row r="34" spans="1:17" s="45" customFormat="1" ht="18" x14ac:dyDescent="0.45">
      <c r="A34" s="118" t="s">
        <v>251</v>
      </c>
      <c r="B34" s="93">
        <v>53</v>
      </c>
      <c r="C34" s="71">
        <f t="shared" ref="C34:C39" si="13">B34/$B$42</f>
        <v>3.6805555555555557E-2</v>
      </c>
      <c r="D34" s="93">
        <v>27</v>
      </c>
      <c r="E34" s="71">
        <f t="shared" si="7"/>
        <v>3.6684782608695655E-2</v>
      </c>
      <c r="F34" s="93">
        <v>24</v>
      </c>
      <c r="G34" s="71">
        <f t="shared" si="8"/>
        <v>4.4036697247706424E-2</v>
      </c>
      <c r="H34" s="93">
        <v>8</v>
      </c>
      <c r="I34" s="71">
        <f t="shared" si="9"/>
        <v>5.2980132450331126E-2</v>
      </c>
      <c r="J34" s="93">
        <v>3</v>
      </c>
      <c r="K34" s="71">
        <f t="shared" si="10"/>
        <v>3.0612244897959183E-2</v>
      </c>
      <c r="L34" s="110">
        <v>115</v>
      </c>
      <c r="M34" s="58">
        <f t="shared" si="12"/>
        <v>3.8720538720538718E-2</v>
      </c>
      <c r="N34" s="59"/>
      <c r="O34" s="122">
        <v>3.9839732096281603E-2</v>
      </c>
      <c r="P34" s="48"/>
      <c r="Q34" s="48"/>
    </row>
    <row r="35" spans="1:17" s="45" customFormat="1" ht="32.4" x14ac:dyDescent="0.45">
      <c r="A35" s="121" t="s">
        <v>252</v>
      </c>
      <c r="B35" s="97">
        <v>49</v>
      </c>
      <c r="C35" s="73">
        <f t="shared" si="13"/>
        <v>3.4027777777777775E-2</v>
      </c>
      <c r="D35" s="97">
        <v>33</v>
      </c>
      <c r="E35" s="73">
        <f t="shared" si="7"/>
        <v>4.4836956521739128E-2</v>
      </c>
      <c r="F35" s="97">
        <v>23</v>
      </c>
      <c r="G35" s="73">
        <f t="shared" si="8"/>
        <v>4.2201834862385323E-2</v>
      </c>
      <c r="H35" s="97">
        <v>7</v>
      </c>
      <c r="I35" s="73">
        <f t="shared" si="9"/>
        <v>4.6357615894039736E-2</v>
      </c>
      <c r="J35" s="97">
        <v>8</v>
      </c>
      <c r="K35" s="73">
        <f t="shared" si="10"/>
        <v>8.1632653061224483E-2</v>
      </c>
      <c r="L35" s="115">
        <v>120</v>
      </c>
      <c r="M35" s="74">
        <f t="shared" si="12"/>
        <v>4.0404040404040407E-2</v>
      </c>
      <c r="N35" s="75"/>
      <c r="O35" s="122">
        <v>3.3088777313015551E-2</v>
      </c>
      <c r="P35" s="48"/>
      <c r="Q35" s="48"/>
    </row>
    <row r="36" spans="1:17" s="45" customFormat="1" ht="18" x14ac:dyDescent="0.45">
      <c r="A36" s="60" t="s">
        <v>243</v>
      </c>
      <c r="B36" s="93">
        <v>136</v>
      </c>
      <c r="C36" s="71">
        <f t="shared" si="13"/>
        <v>9.4444444444444442E-2</v>
      </c>
      <c r="D36" s="104">
        <v>67</v>
      </c>
      <c r="E36" s="71">
        <f t="shared" si="7"/>
        <v>9.1032608695652176E-2</v>
      </c>
      <c r="F36" s="104">
        <v>40</v>
      </c>
      <c r="G36" s="71">
        <f t="shared" si="8"/>
        <v>7.3394495412844041E-2</v>
      </c>
      <c r="H36" s="104">
        <v>12</v>
      </c>
      <c r="I36" s="71">
        <f t="shared" si="9"/>
        <v>7.9470198675496692E-2</v>
      </c>
      <c r="J36" s="104">
        <v>5</v>
      </c>
      <c r="K36" s="71">
        <f t="shared" si="10"/>
        <v>5.1020408163265307E-2</v>
      </c>
      <c r="L36" s="110">
        <f t="shared" si="11"/>
        <v>260</v>
      </c>
      <c r="M36" s="58">
        <f t="shared" si="12"/>
        <v>8.7542087542087546E-2</v>
      </c>
      <c r="N36" s="59"/>
      <c r="O36" s="122">
        <v>9.1998976091508686E-2</v>
      </c>
      <c r="P36" s="48"/>
      <c r="Q36" s="48"/>
    </row>
    <row r="37" spans="1:17" s="45" customFormat="1" ht="18" x14ac:dyDescent="0.45">
      <c r="A37" s="60" t="s">
        <v>247</v>
      </c>
      <c r="B37" s="93">
        <v>53</v>
      </c>
      <c r="C37" s="71">
        <f t="shared" si="13"/>
        <v>3.6805555555555557E-2</v>
      </c>
      <c r="D37" s="93">
        <v>24</v>
      </c>
      <c r="E37" s="71">
        <f t="shared" si="7"/>
        <v>3.2608695652173912E-2</v>
      </c>
      <c r="F37" s="93">
        <v>25</v>
      </c>
      <c r="G37" s="71">
        <f t="shared" si="8"/>
        <v>4.5871559633027525E-2</v>
      </c>
      <c r="H37" s="93">
        <v>6</v>
      </c>
      <c r="I37" s="71">
        <f t="shared" si="9"/>
        <v>3.9735099337748346E-2</v>
      </c>
      <c r="J37" s="93">
        <v>6</v>
      </c>
      <c r="K37" s="71">
        <f t="shared" si="10"/>
        <v>6.1224489795918366E-2</v>
      </c>
      <c r="L37" s="110">
        <v>114</v>
      </c>
      <c r="M37" s="58">
        <f t="shared" si="12"/>
        <v>3.8383838383838381E-2</v>
      </c>
      <c r="N37" s="59"/>
      <c r="O37" s="122">
        <v>3.7007564722589779E-2</v>
      </c>
      <c r="P37" s="48"/>
      <c r="Q37" s="48"/>
    </row>
    <row r="38" spans="1:17" s="45" customFormat="1" ht="18" x14ac:dyDescent="0.45">
      <c r="A38" s="60" t="s">
        <v>244</v>
      </c>
      <c r="B38" s="93">
        <v>38</v>
      </c>
      <c r="C38" s="71">
        <f t="shared" si="13"/>
        <v>2.6388888888888889E-2</v>
      </c>
      <c r="D38" s="93">
        <v>22</v>
      </c>
      <c r="E38" s="71">
        <f t="shared" si="7"/>
        <v>2.9891304347826088E-2</v>
      </c>
      <c r="F38" s="93">
        <v>24</v>
      </c>
      <c r="G38" s="71">
        <f t="shared" si="8"/>
        <v>4.4036697247706424E-2</v>
      </c>
      <c r="H38" s="93">
        <v>12</v>
      </c>
      <c r="I38" s="71">
        <f t="shared" si="9"/>
        <v>7.9470198675496692E-2</v>
      </c>
      <c r="J38" s="93">
        <v>2</v>
      </c>
      <c r="K38" s="71">
        <f t="shared" si="10"/>
        <v>2.0408163265306121E-2</v>
      </c>
      <c r="L38" s="110">
        <v>98</v>
      </c>
      <c r="M38" s="58">
        <f t="shared" si="12"/>
        <v>3.2996632996632996E-2</v>
      </c>
      <c r="N38" s="59"/>
      <c r="O38" s="122">
        <v>3.0230157069614946E-2</v>
      </c>
      <c r="P38" s="48"/>
      <c r="Q38" s="48"/>
    </row>
    <row r="39" spans="1:17" s="45" customFormat="1" ht="32.4" x14ac:dyDescent="0.45">
      <c r="A39" s="72" t="s">
        <v>248</v>
      </c>
      <c r="B39" s="97">
        <v>58</v>
      </c>
      <c r="C39" s="73">
        <f t="shared" si="13"/>
        <v>4.027777777777778E-2</v>
      </c>
      <c r="D39" s="97">
        <v>18</v>
      </c>
      <c r="E39" s="73">
        <f t="shared" si="7"/>
        <v>2.4456521739130436E-2</v>
      </c>
      <c r="F39" s="97">
        <v>32</v>
      </c>
      <c r="G39" s="73">
        <f t="shared" si="8"/>
        <v>5.8715596330275233E-2</v>
      </c>
      <c r="H39" s="97">
        <v>8</v>
      </c>
      <c r="I39" s="73">
        <f t="shared" si="9"/>
        <v>5.2980132450331126E-2</v>
      </c>
      <c r="J39" s="97">
        <v>3</v>
      </c>
      <c r="K39" s="73">
        <f t="shared" si="10"/>
        <v>3.0612244897959183E-2</v>
      </c>
      <c r="L39" s="115">
        <v>119</v>
      </c>
      <c r="M39" s="74">
        <f t="shared" si="12"/>
        <v>4.0067340067340064E-2</v>
      </c>
      <c r="N39" s="75"/>
      <c r="O39" s="122">
        <v>3.0759442505770888E-2</v>
      </c>
      <c r="P39" s="48"/>
      <c r="Q39" s="48"/>
    </row>
    <row r="40" spans="1:17" s="45" customFormat="1" ht="18" x14ac:dyDescent="0.45">
      <c r="A40" s="76" t="s">
        <v>213</v>
      </c>
      <c r="B40" s="98">
        <v>28</v>
      </c>
      <c r="C40" s="77">
        <f>B40/$B$42</f>
        <v>1.9444444444444445E-2</v>
      </c>
      <c r="D40" s="106">
        <v>9</v>
      </c>
      <c r="E40" s="77">
        <f>D40/$D$42</f>
        <v>1.2228260869565218E-2</v>
      </c>
      <c r="F40" s="106">
        <v>6</v>
      </c>
      <c r="G40" s="77">
        <f>F40/$F$42</f>
        <v>1.1009174311926606E-2</v>
      </c>
      <c r="H40" s="106">
        <v>4</v>
      </c>
      <c r="I40" s="77">
        <f>H40/$H$42</f>
        <v>2.6490066225165563E-2</v>
      </c>
      <c r="J40" s="106">
        <v>0</v>
      </c>
      <c r="K40" s="77">
        <f>J40/$J$42</f>
        <v>0</v>
      </c>
      <c r="L40" s="116">
        <f t="shared" si="11"/>
        <v>47</v>
      </c>
      <c r="M40" s="78">
        <f>L40/$L$42</f>
        <v>1.5824915824915825E-2</v>
      </c>
      <c r="N40" s="59"/>
    </row>
    <row r="41" spans="1:17" s="45" customFormat="1" ht="18.600000000000001" thickBot="1" x14ac:dyDescent="0.5">
      <c r="A41" s="76" t="s">
        <v>214</v>
      </c>
      <c r="B41" s="98">
        <v>11</v>
      </c>
      <c r="C41" s="77">
        <f>B41/$B$42</f>
        <v>7.6388888888888886E-3</v>
      </c>
      <c r="D41" s="106">
        <v>15</v>
      </c>
      <c r="E41" s="77">
        <f>D41/$D$42</f>
        <v>2.0380434782608696E-2</v>
      </c>
      <c r="F41" s="106">
        <v>15</v>
      </c>
      <c r="G41" s="77">
        <f>F41/$F$42</f>
        <v>2.7522935779816515E-2</v>
      </c>
      <c r="H41" s="106">
        <v>4</v>
      </c>
      <c r="I41" s="77">
        <f>H41/$H$42</f>
        <v>2.6490066225165563E-2</v>
      </c>
      <c r="J41" s="106">
        <v>0</v>
      </c>
      <c r="K41" s="77">
        <f>J41/$J$42</f>
        <v>0</v>
      </c>
      <c r="L41" s="113">
        <f t="shared" si="11"/>
        <v>45</v>
      </c>
      <c r="M41" s="78">
        <f>L41/$L$42</f>
        <v>1.5151515151515152E-2</v>
      </c>
      <c r="N41" s="59"/>
    </row>
    <row r="42" spans="1:17" s="45" customFormat="1" ht="19.2" thickTop="1" thickBot="1" x14ac:dyDescent="0.5">
      <c r="A42" s="67" t="s">
        <v>89</v>
      </c>
      <c r="B42" s="95">
        <f>SUM(B22:B41)</f>
        <v>1440</v>
      </c>
      <c r="C42" s="68">
        <f>B42/$B$42</f>
        <v>1</v>
      </c>
      <c r="D42" s="95">
        <f>SUM(D22:D41)</f>
        <v>736</v>
      </c>
      <c r="E42" s="68">
        <f>D42/$D$42</f>
        <v>1</v>
      </c>
      <c r="F42" s="95">
        <f>SUM(F22:F41)</f>
        <v>545</v>
      </c>
      <c r="G42" s="68">
        <f>F42/$F$42</f>
        <v>1</v>
      </c>
      <c r="H42" s="95">
        <f>SUM(H22:H41)</f>
        <v>151</v>
      </c>
      <c r="I42" s="68">
        <f>H42/$H$42</f>
        <v>1</v>
      </c>
      <c r="J42" s="95">
        <f>SUM(J22:J41)</f>
        <v>98</v>
      </c>
      <c r="K42" s="68">
        <f>J42/$J$42</f>
        <v>1</v>
      </c>
      <c r="L42" s="114">
        <f>SUM(L22:L41)</f>
        <v>2970</v>
      </c>
      <c r="M42" s="69">
        <f>L42/$L$42</f>
        <v>1</v>
      </c>
      <c r="N42" s="59"/>
    </row>
    <row r="43" spans="1:17" s="45" customFormat="1" ht="18.600000000000001" thickBot="1" x14ac:dyDescent="0.5">
      <c r="B43" s="96"/>
      <c r="D43" s="96"/>
      <c r="F43" s="96"/>
      <c r="H43" s="96"/>
      <c r="J43" s="96"/>
      <c r="L43" s="96"/>
      <c r="N43" s="70"/>
      <c r="O43" s="124" t="s">
        <v>255</v>
      </c>
    </row>
    <row r="44" spans="1:17" s="45" customFormat="1" ht="18" x14ac:dyDescent="0.45">
      <c r="A44" s="195" t="s">
        <v>215</v>
      </c>
      <c r="B44" s="197" t="s">
        <v>200</v>
      </c>
      <c r="C44" s="198"/>
      <c r="D44" s="198" t="s">
        <v>201</v>
      </c>
      <c r="E44" s="198"/>
      <c r="F44" s="198" t="s">
        <v>202</v>
      </c>
      <c r="G44" s="198"/>
      <c r="H44" s="198" t="s">
        <v>203</v>
      </c>
      <c r="I44" s="198"/>
      <c r="J44" s="198" t="s">
        <v>204</v>
      </c>
      <c r="K44" s="199"/>
      <c r="L44" s="193" t="s">
        <v>89</v>
      </c>
      <c r="M44" s="194"/>
      <c r="N44" s="52"/>
      <c r="O44" s="123" t="s">
        <v>254</v>
      </c>
    </row>
    <row r="45" spans="1:17" s="45" customFormat="1" ht="18.600000000000001" thickBot="1" x14ac:dyDescent="0.5">
      <c r="A45" s="196"/>
      <c r="B45" s="91" t="s">
        <v>205</v>
      </c>
      <c r="C45" s="53" t="s">
        <v>206</v>
      </c>
      <c r="D45" s="102" t="s">
        <v>205</v>
      </c>
      <c r="E45" s="53" t="s">
        <v>206</v>
      </c>
      <c r="F45" s="102" t="s">
        <v>205</v>
      </c>
      <c r="G45" s="53" t="s">
        <v>206</v>
      </c>
      <c r="H45" s="102" t="s">
        <v>205</v>
      </c>
      <c r="I45" s="53" t="s">
        <v>206</v>
      </c>
      <c r="J45" s="102" t="s">
        <v>205</v>
      </c>
      <c r="K45" s="53" t="s">
        <v>206</v>
      </c>
      <c r="L45" s="109" t="s">
        <v>205</v>
      </c>
      <c r="M45" s="54" t="s">
        <v>206</v>
      </c>
      <c r="N45" s="52"/>
      <c r="O45" s="123" t="s">
        <v>253</v>
      </c>
    </row>
    <row r="46" spans="1:17" s="45" customFormat="1" ht="18" x14ac:dyDescent="0.45">
      <c r="A46" s="55" t="s">
        <v>216</v>
      </c>
      <c r="B46" s="92">
        <v>168</v>
      </c>
      <c r="C46" s="56">
        <f t="shared" ref="C46:C59" si="14">B46/$B$59</f>
        <v>0.11666666666666667</v>
      </c>
      <c r="D46" s="103">
        <v>120</v>
      </c>
      <c r="E46" s="56">
        <f t="shared" ref="E46:E59" si="15">D46/$D$59</f>
        <v>0.16304347826086957</v>
      </c>
      <c r="F46" s="103">
        <v>4</v>
      </c>
      <c r="G46" s="79">
        <f t="shared" ref="G46:G59" si="16">F46/$F$59</f>
        <v>7.3394495412844041E-3</v>
      </c>
      <c r="H46" s="103">
        <v>4</v>
      </c>
      <c r="I46" s="79">
        <f t="shared" ref="I46:I59" si="17">H46/$H$59</f>
        <v>2.6490066225165563E-2</v>
      </c>
      <c r="J46" s="103">
        <v>51</v>
      </c>
      <c r="K46" s="56">
        <f t="shared" ref="K46:K59" si="18">J46/$J$59</f>
        <v>0.52040816326530615</v>
      </c>
      <c r="L46" s="110">
        <f t="shared" ref="L46:L58" si="19">B46+D46+F46+H46+J46</f>
        <v>347</v>
      </c>
      <c r="M46" s="80">
        <f t="shared" ref="M46:M59" si="20">L46/$L$59</f>
        <v>0.11683501683501683</v>
      </c>
      <c r="N46" s="59"/>
      <c r="O46" s="122">
        <v>7.107475615186E-2</v>
      </c>
      <c r="P46" s="46"/>
      <c r="Q46" s="46"/>
    </row>
    <row r="47" spans="1:17" s="45" customFormat="1" ht="18" x14ac:dyDescent="0.45">
      <c r="A47" s="60" t="s">
        <v>217</v>
      </c>
      <c r="B47" s="93">
        <v>169</v>
      </c>
      <c r="C47" s="56">
        <f t="shared" si="14"/>
        <v>0.11736111111111111</v>
      </c>
      <c r="D47" s="104">
        <v>171</v>
      </c>
      <c r="E47" s="56">
        <f t="shared" si="15"/>
        <v>0.23233695652173914</v>
      </c>
      <c r="F47" s="104">
        <v>10</v>
      </c>
      <c r="G47" s="79">
        <f t="shared" si="16"/>
        <v>1.834862385321101E-2</v>
      </c>
      <c r="H47" s="104">
        <v>5</v>
      </c>
      <c r="I47" s="79">
        <f t="shared" si="17"/>
        <v>3.3112582781456956E-2</v>
      </c>
      <c r="J47" s="104">
        <v>8</v>
      </c>
      <c r="K47" s="56">
        <f t="shared" si="18"/>
        <v>8.1632653061224483E-2</v>
      </c>
      <c r="L47" s="110">
        <f t="shared" si="19"/>
        <v>363</v>
      </c>
      <c r="M47" s="80">
        <f t="shared" si="20"/>
        <v>0.12222222222222222</v>
      </c>
      <c r="N47" s="59"/>
      <c r="O47" s="122">
        <v>8.4884636412717221E-2</v>
      </c>
      <c r="P47" s="46"/>
      <c r="Q47" s="46"/>
    </row>
    <row r="48" spans="1:17" s="45" customFormat="1" ht="18" x14ac:dyDescent="0.45">
      <c r="A48" s="60" t="s">
        <v>218</v>
      </c>
      <c r="B48" s="93">
        <v>23</v>
      </c>
      <c r="C48" s="79">
        <f t="shared" si="14"/>
        <v>1.5972222222222221E-2</v>
      </c>
      <c r="D48" s="104">
        <v>96</v>
      </c>
      <c r="E48" s="56">
        <f t="shared" si="15"/>
        <v>0.13043478260869565</v>
      </c>
      <c r="F48" s="104">
        <v>50</v>
      </c>
      <c r="G48" s="79">
        <f t="shared" si="16"/>
        <v>9.1743119266055051E-2</v>
      </c>
      <c r="H48" s="104">
        <v>9</v>
      </c>
      <c r="I48" s="79">
        <f t="shared" si="17"/>
        <v>5.9602649006622516E-2</v>
      </c>
      <c r="J48" s="104">
        <v>6</v>
      </c>
      <c r="K48" s="79">
        <f t="shared" si="18"/>
        <v>6.1224489795918366E-2</v>
      </c>
      <c r="L48" s="110">
        <f t="shared" si="19"/>
        <v>184</v>
      </c>
      <c r="M48" s="81">
        <f t="shared" si="20"/>
        <v>6.1952861952861954E-2</v>
      </c>
      <c r="N48" s="59"/>
      <c r="O48" s="122">
        <v>0.11567463654384136</v>
      </c>
      <c r="P48" s="46"/>
      <c r="Q48" s="46"/>
    </row>
    <row r="49" spans="1:17" s="45" customFormat="1" ht="18" x14ac:dyDescent="0.45">
      <c r="A49" s="60" t="s">
        <v>219</v>
      </c>
      <c r="B49" s="93">
        <v>26</v>
      </c>
      <c r="C49" s="79">
        <f t="shared" si="14"/>
        <v>1.8055555555555554E-2</v>
      </c>
      <c r="D49" s="104">
        <v>96</v>
      </c>
      <c r="E49" s="56">
        <f t="shared" si="15"/>
        <v>0.13043478260869565</v>
      </c>
      <c r="F49" s="104">
        <v>70</v>
      </c>
      <c r="G49" s="56">
        <f t="shared" si="16"/>
        <v>0.12844036697247707</v>
      </c>
      <c r="H49" s="104">
        <v>6</v>
      </c>
      <c r="I49" s="79">
        <f t="shared" si="17"/>
        <v>3.9735099337748346E-2</v>
      </c>
      <c r="J49" s="104">
        <v>13</v>
      </c>
      <c r="K49" s="56">
        <f t="shared" si="18"/>
        <v>0.1326530612244898</v>
      </c>
      <c r="L49" s="110">
        <f t="shared" si="19"/>
        <v>211</v>
      </c>
      <c r="M49" s="81">
        <f t="shared" si="20"/>
        <v>7.1043771043771048E-2</v>
      </c>
      <c r="N49" s="59"/>
      <c r="O49" s="122">
        <v>0.11275797961646759</v>
      </c>
      <c r="P49" s="46"/>
      <c r="Q49" s="46"/>
    </row>
    <row r="50" spans="1:17" s="45" customFormat="1" ht="18" x14ac:dyDescent="0.45">
      <c r="A50" s="60" t="s">
        <v>220</v>
      </c>
      <c r="B50" s="93">
        <v>48</v>
      </c>
      <c r="C50" s="79">
        <f t="shared" si="14"/>
        <v>3.3333333333333333E-2</v>
      </c>
      <c r="D50" s="104">
        <v>84</v>
      </c>
      <c r="E50" s="56">
        <f t="shared" si="15"/>
        <v>0.11413043478260869</v>
      </c>
      <c r="F50" s="104">
        <v>96</v>
      </c>
      <c r="G50" s="56">
        <f t="shared" si="16"/>
        <v>0.1761467889908257</v>
      </c>
      <c r="H50" s="104">
        <v>17</v>
      </c>
      <c r="I50" s="56">
        <f t="shared" si="17"/>
        <v>0.11258278145695365</v>
      </c>
      <c r="J50" s="104">
        <v>5</v>
      </c>
      <c r="K50" s="79">
        <f t="shared" si="18"/>
        <v>5.1020408163265307E-2</v>
      </c>
      <c r="L50" s="110">
        <f t="shared" si="19"/>
        <v>250</v>
      </c>
      <c r="M50" s="81">
        <f t="shared" si="20"/>
        <v>8.4175084175084181E-2</v>
      </c>
      <c r="N50" s="59"/>
      <c r="O50" s="122">
        <v>0.13108970430366526</v>
      </c>
      <c r="P50" s="46"/>
      <c r="Q50" s="46"/>
    </row>
    <row r="51" spans="1:17" s="45" customFormat="1" ht="18" x14ac:dyDescent="0.45">
      <c r="A51" s="60" t="s">
        <v>221</v>
      </c>
      <c r="B51" s="93">
        <v>108</v>
      </c>
      <c r="C51" s="79">
        <f t="shared" si="14"/>
        <v>7.4999999999999997E-2</v>
      </c>
      <c r="D51" s="104">
        <v>98</v>
      </c>
      <c r="E51" s="56">
        <f t="shared" si="15"/>
        <v>0.13315217391304349</v>
      </c>
      <c r="F51" s="104">
        <v>139</v>
      </c>
      <c r="G51" s="56">
        <f t="shared" si="16"/>
        <v>0.25504587155963304</v>
      </c>
      <c r="H51" s="104">
        <v>20</v>
      </c>
      <c r="I51" s="56">
        <f t="shared" si="17"/>
        <v>0.13245033112582782</v>
      </c>
      <c r="J51" s="104">
        <v>2</v>
      </c>
      <c r="K51" s="79">
        <f t="shared" si="18"/>
        <v>2.0408163265306121E-2</v>
      </c>
      <c r="L51" s="110">
        <f t="shared" si="19"/>
        <v>367</v>
      </c>
      <c r="M51" s="81">
        <f t="shared" si="20"/>
        <v>0.12356902356902356</v>
      </c>
      <c r="N51" s="59"/>
      <c r="O51" s="122">
        <v>0.15532144512483304</v>
      </c>
      <c r="P51" s="46"/>
      <c r="Q51" s="46"/>
    </row>
    <row r="52" spans="1:17" s="45" customFormat="1" ht="18" x14ac:dyDescent="0.45">
      <c r="A52" s="60" t="s">
        <v>222</v>
      </c>
      <c r="B52" s="93">
        <v>175</v>
      </c>
      <c r="C52" s="56">
        <f t="shared" si="14"/>
        <v>0.12152777777777778</v>
      </c>
      <c r="D52" s="104">
        <v>33</v>
      </c>
      <c r="E52" s="79">
        <f t="shared" si="15"/>
        <v>4.4836956521739128E-2</v>
      </c>
      <c r="F52" s="104">
        <v>96</v>
      </c>
      <c r="G52" s="56">
        <f t="shared" si="16"/>
        <v>0.1761467889908257</v>
      </c>
      <c r="H52" s="104">
        <v>27</v>
      </c>
      <c r="I52" s="56">
        <f t="shared" si="17"/>
        <v>0.17880794701986755</v>
      </c>
      <c r="J52" s="104">
        <v>1</v>
      </c>
      <c r="K52" s="79">
        <f t="shared" si="18"/>
        <v>1.020408163265306E-2</v>
      </c>
      <c r="L52" s="110">
        <f t="shared" si="19"/>
        <v>332</v>
      </c>
      <c r="M52" s="80">
        <f t="shared" si="20"/>
        <v>0.11178451178451178</v>
      </c>
      <c r="N52" s="59"/>
      <c r="O52" s="122">
        <v>0.10878959307618939</v>
      </c>
      <c r="P52" s="46"/>
      <c r="Q52" s="46"/>
    </row>
    <row r="53" spans="1:17" s="45" customFormat="1" ht="18" x14ac:dyDescent="0.45">
      <c r="A53" s="60" t="s">
        <v>223</v>
      </c>
      <c r="B53" s="93">
        <v>309</v>
      </c>
      <c r="C53" s="56">
        <f t="shared" si="14"/>
        <v>0.21458333333333332</v>
      </c>
      <c r="D53" s="104">
        <v>12</v>
      </c>
      <c r="E53" s="79">
        <f t="shared" si="15"/>
        <v>1.6304347826086956E-2</v>
      </c>
      <c r="F53" s="104">
        <v>50</v>
      </c>
      <c r="G53" s="79">
        <f t="shared" si="16"/>
        <v>9.1743119266055051E-2</v>
      </c>
      <c r="H53" s="104">
        <v>28</v>
      </c>
      <c r="I53" s="56">
        <f t="shared" si="17"/>
        <v>0.18543046357615894</v>
      </c>
      <c r="J53" s="104">
        <v>0</v>
      </c>
      <c r="K53" s="79">
        <f t="shared" si="18"/>
        <v>0</v>
      </c>
      <c r="L53" s="110">
        <f t="shared" si="19"/>
        <v>399</v>
      </c>
      <c r="M53" s="80">
        <f t="shared" si="20"/>
        <v>0.13434343434343435</v>
      </c>
      <c r="N53" s="59"/>
      <c r="O53" s="122">
        <v>0.120616648318789</v>
      </c>
      <c r="P53" s="46"/>
      <c r="Q53" s="46"/>
    </row>
    <row r="54" spans="1:17" s="45" customFormat="1" ht="18" x14ac:dyDescent="0.45">
      <c r="A54" s="60" t="s">
        <v>224</v>
      </c>
      <c r="B54" s="93">
        <v>310</v>
      </c>
      <c r="C54" s="56">
        <f t="shared" si="14"/>
        <v>0.21527777777777779</v>
      </c>
      <c r="D54" s="104">
        <v>1</v>
      </c>
      <c r="E54" s="79">
        <f t="shared" si="15"/>
        <v>1.358695652173913E-3</v>
      </c>
      <c r="F54" s="104">
        <v>18</v>
      </c>
      <c r="G54" s="79">
        <f t="shared" si="16"/>
        <v>3.3027522935779818E-2</v>
      </c>
      <c r="H54" s="104">
        <v>22</v>
      </c>
      <c r="I54" s="56">
        <f t="shared" si="17"/>
        <v>0.14569536423841059</v>
      </c>
      <c r="J54" s="104">
        <v>0</v>
      </c>
      <c r="K54" s="79">
        <f t="shared" si="18"/>
        <v>0</v>
      </c>
      <c r="L54" s="110">
        <f t="shared" si="19"/>
        <v>351</v>
      </c>
      <c r="M54" s="80">
        <f t="shared" si="20"/>
        <v>0.11818181818181818</v>
      </c>
      <c r="N54" s="59"/>
      <c r="O54" s="122">
        <v>8.1127986851099412E-2</v>
      </c>
      <c r="P54" s="46"/>
      <c r="Q54" s="46"/>
    </row>
    <row r="55" spans="1:17" s="45" customFormat="1" ht="18" x14ac:dyDescent="0.45">
      <c r="A55" s="60" t="s">
        <v>225</v>
      </c>
      <c r="B55" s="93">
        <v>71</v>
      </c>
      <c r="C55" s="79">
        <f t="shared" si="14"/>
        <v>4.9305555555555554E-2</v>
      </c>
      <c r="D55" s="104">
        <v>1</v>
      </c>
      <c r="E55" s="79">
        <f t="shared" si="15"/>
        <v>1.358695652173913E-3</v>
      </c>
      <c r="F55" s="104">
        <v>2</v>
      </c>
      <c r="G55" s="79">
        <f t="shared" si="16"/>
        <v>3.669724770642202E-3</v>
      </c>
      <c r="H55" s="104">
        <v>0</v>
      </c>
      <c r="I55" s="79">
        <f t="shared" si="17"/>
        <v>0</v>
      </c>
      <c r="J55" s="104">
        <v>0</v>
      </c>
      <c r="K55" s="79">
        <f t="shared" si="18"/>
        <v>0</v>
      </c>
      <c r="L55" s="110">
        <f t="shared" si="19"/>
        <v>74</v>
      </c>
      <c r="M55" s="80">
        <f t="shared" si="20"/>
        <v>2.4915824915824916E-2</v>
      </c>
      <c r="N55" s="59"/>
      <c r="O55" s="122">
        <v>1.8662271537567349E-2</v>
      </c>
      <c r="P55" s="46"/>
      <c r="Q55" s="46"/>
    </row>
    <row r="56" spans="1:17" s="45" customFormat="1" ht="18" x14ac:dyDescent="0.45">
      <c r="A56" s="82" t="s">
        <v>226</v>
      </c>
      <c r="B56" s="99">
        <v>0</v>
      </c>
      <c r="C56" s="79">
        <f t="shared" si="14"/>
        <v>0</v>
      </c>
      <c r="D56" s="107">
        <v>0</v>
      </c>
      <c r="E56" s="79">
        <f t="shared" si="15"/>
        <v>0</v>
      </c>
      <c r="F56" s="107">
        <v>0</v>
      </c>
      <c r="G56" s="79">
        <f t="shared" si="16"/>
        <v>0</v>
      </c>
      <c r="H56" s="107">
        <v>0</v>
      </c>
      <c r="I56" s="79">
        <f t="shared" si="17"/>
        <v>0</v>
      </c>
      <c r="J56" s="107">
        <v>0</v>
      </c>
      <c r="K56" s="79">
        <f t="shared" si="18"/>
        <v>0</v>
      </c>
      <c r="L56" s="110">
        <f t="shared" si="19"/>
        <v>0</v>
      </c>
      <c r="M56" s="58">
        <f t="shared" si="20"/>
        <v>0</v>
      </c>
      <c r="N56" s="59"/>
    </row>
    <row r="57" spans="1:17" s="45" customFormat="1" ht="18" x14ac:dyDescent="0.45">
      <c r="A57" s="63" t="s">
        <v>227</v>
      </c>
      <c r="B57" s="94">
        <v>1</v>
      </c>
      <c r="C57" s="83">
        <f t="shared" si="14"/>
        <v>6.9444444444444447E-4</v>
      </c>
      <c r="D57" s="105">
        <v>2</v>
      </c>
      <c r="E57" s="83">
        <f t="shared" si="15"/>
        <v>2.717391304347826E-3</v>
      </c>
      <c r="F57" s="105">
        <v>0</v>
      </c>
      <c r="G57" s="83">
        <f t="shared" si="16"/>
        <v>0</v>
      </c>
      <c r="H57" s="105">
        <v>0</v>
      </c>
      <c r="I57" s="83">
        <f t="shared" si="17"/>
        <v>0</v>
      </c>
      <c r="J57" s="105">
        <v>0</v>
      </c>
      <c r="K57" s="83">
        <f t="shared" si="18"/>
        <v>0</v>
      </c>
      <c r="L57" s="116">
        <f t="shared" si="19"/>
        <v>3</v>
      </c>
      <c r="M57" s="78">
        <f t="shared" si="20"/>
        <v>1.0101010101010101E-3</v>
      </c>
      <c r="N57" s="59"/>
    </row>
    <row r="58" spans="1:17" s="45" customFormat="1" ht="18.600000000000001" thickBot="1" x14ac:dyDescent="0.5">
      <c r="A58" s="63" t="s">
        <v>211</v>
      </c>
      <c r="B58" s="94">
        <v>32</v>
      </c>
      <c r="C58" s="83">
        <f t="shared" si="14"/>
        <v>2.2222222222222223E-2</v>
      </c>
      <c r="D58" s="105">
        <v>22</v>
      </c>
      <c r="E58" s="83">
        <f t="shared" si="15"/>
        <v>2.9891304347826088E-2</v>
      </c>
      <c r="F58" s="105">
        <v>10</v>
      </c>
      <c r="G58" s="83">
        <f t="shared" si="16"/>
        <v>1.834862385321101E-2</v>
      </c>
      <c r="H58" s="105">
        <v>13</v>
      </c>
      <c r="I58" s="83">
        <f t="shared" si="17"/>
        <v>8.6092715231788075E-2</v>
      </c>
      <c r="J58" s="105">
        <v>12</v>
      </c>
      <c r="K58" s="83">
        <f t="shared" si="18"/>
        <v>0.12244897959183673</v>
      </c>
      <c r="L58" s="113">
        <f t="shared" si="19"/>
        <v>89</v>
      </c>
      <c r="M58" s="78">
        <f t="shared" si="20"/>
        <v>2.9966329966329967E-2</v>
      </c>
      <c r="N58" s="59"/>
    </row>
    <row r="59" spans="1:17" s="45" customFormat="1" ht="19.2" thickTop="1" thickBot="1" x14ac:dyDescent="0.5">
      <c r="A59" s="67" t="s">
        <v>89</v>
      </c>
      <c r="B59" s="95">
        <f>SUM(B46:B58)</f>
        <v>1440</v>
      </c>
      <c r="C59" s="68">
        <f t="shared" si="14"/>
        <v>1</v>
      </c>
      <c r="D59" s="95">
        <f>SUM(D46:D58)</f>
        <v>736</v>
      </c>
      <c r="E59" s="68">
        <f t="shared" si="15"/>
        <v>1</v>
      </c>
      <c r="F59" s="95">
        <f>SUM(F46:F58)</f>
        <v>545</v>
      </c>
      <c r="G59" s="68">
        <f t="shared" si="16"/>
        <v>1</v>
      </c>
      <c r="H59" s="95">
        <f>SUM(H46:H58)</f>
        <v>151</v>
      </c>
      <c r="I59" s="68">
        <f t="shared" si="17"/>
        <v>1</v>
      </c>
      <c r="J59" s="95">
        <f>SUM(J46:J58)</f>
        <v>98</v>
      </c>
      <c r="K59" s="68">
        <f t="shared" si="18"/>
        <v>1</v>
      </c>
      <c r="L59" s="114">
        <f>SUM(L46:L58)</f>
        <v>2970</v>
      </c>
      <c r="M59" s="69">
        <f t="shared" si="20"/>
        <v>1</v>
      </c>
      <c r="N59" s="59"/>
    </row>
    <row r="60" spans="1:17" s="45" customFormat="1" ht="18.600000000000001" thickBot="1" x14ac:dyDescent="0.5">
      <c r="B60" s="96"/>
      <c r="D60" s="96"/>
      <c r="F60" s="96"/>
      <c r="H60" s="96"/>
      <c r="J60" s="96"/>
      <c r="L60" s="96"/>
      <c r="N60" s="70"/>
    </row>
    <row r="61" spans="1:17" s="45" customFormat="1" ht="18" x14ac:dyDescent="0.45">
      <c r="A61" s="195" t="s">
        <v>228</v>
      </c>
      <c r="B61" s="197" t="s">
        <v>200</v>
      </c>
      <c r="C61" s="198"/>
      <c r="D61" s="198" t="s">
        <v>201</v>
      </c>
      <c r="E61" s="198"/>
      <c r="F61" s="198" t="s">
        <v>202</v>
      </c>
      <c r="G61" s="198"/>
      <c r="H61" s="198" t="s">
        <v>203</v>
      </c>
      <c r="I61" s="198"/>
      <c r="J61" s="198" t="s">
        <v>204</v>
      </c>
      <c r="K61" s="199"/>
      <c r="L61" s="193" t="s">
        <v>89</v>
      </c>
      <c r="M61" s="194"/>
      <c r="N61" s="52"/>
    </row>
    <row r="62" spans="1:17" s="45" customFormat="1" ht="18.600000000000001" thickBot="1" x14ac:dyDescent="0.5">
      <c r="A62" s="196"/>
      <c r="B62" s="91" t="s">
        <v>205</v>
      </c>
      <c r="C62" s="53" t="s">
        <v>206</v>
      </c>
      <c r="D62" s="102" t="s">
        <v>205</v>
      </c>
      <c r="E62" s="53" t="s">
        <v>206</v>
      </c>
      <c r="F62" s="102" t="s">
        <v>205</v>
      </c>
      <c r="G62" s="53" t="s">
        <v>206</v>
      </c>
      <c r="H62" s="102" t="s">
        <v>205</v>
      </c>
      <c r="I62" s="53" t="s">
        <v>206</v>
      </c>
      <c r="J62" s="102" t="s">
        <v>205</v>
      </c>
      <c r="K62" s="53" t="s">
        <v>206</v>
      </c>
      <c r="L62" s="109" t="s">
        <v>205</v>
      </c>
      <c r="M62" s="54" t="s">
        <v>206</v>
      </c>
      <c r="N62" s="52"/>
    </row>
    <row r="63" spans="1:17" s="45" customFormat="1" ht="18" x14ac:dyDescent="0.45">
      <c r="A63" s="55" t="s">
        <v>229</v>
      </c>
      <c r="B63" s="92">
        <v>673</v>
      </c>
      <c r="C63" s="79">
        <f t="shared" ref="C63:C69" si="21">B63/$B$69</f>
        <v>0.46736111111111112</v>
      </c>
      <c r="D63" s="103">
        <v>474</v>
      </c>
      <c r="E63" s="56">
        <f t="shared" ref="E63:E69" si="22">D63/$D$69</f>
        <v>0.64402173913043481</v>
      </c>
      <c r="F63" s="103">
        <v>214</v>
      </c>
      <c r="G63" s="79">
        <f t="shared" ref="G63:G69" si="23">F63/$F$69</f>
        <v>0.39266055045871562</v>
      </c>
      <c r="H63" s="103">
        <v>38</v>
      </c>
      <c r="I63" s="79">
        <f t="shared" ref="I63:I69" si="24">H63/$H$69</f>
        <v>0.25165562913907286</v>
      </c>
      <c r="J63" s="103">
        <v>75</v>
      </c>
      <c r="K63" s="56">
        <f t="shared" ref="K63:K69" si="25">J63/$J$69</f>
        <v>0.76530612244897955</v>
      </c>
      <c r="L63" s="111">
        <f t="shared" ref="L63:L68" si="26">B63+D63+F63+H63+J63</f>
        <v>1474</v>
      </c>
      <c r="M63" s="58">
        <f t="shared" ref="M63:M69" si="27">L63/$L$69</f>
        <v>0.49629629629629629</v>
      </c>
      <c r="N63" s="59"/>
    </row>
    <row r="64" spans="1:17" s="45" customFormat="1" ht="18" x14ac:dyDescent="0.45">
      <c r="A64" s="60" t="s">
        <v>230</v>
      </c>
      <c r="B64" s="93">
        <v>740</v>
      </c>
      <c r="C64" s="79">
        <f t="shared" si="21"/>
        <v>0.51388888888888884</v>
      </c>
      <c r="D64" s="104">
        <v>242</v>
      </c>
      <c r="E64" s="79">
        <f t="shared" si="22"/>
        <v>0.32880434782608697</v>
      </c>
      <c r="F64" s="104">
        <v>318</v>
      </c>
      <c r="G64" s="56">
        <f t="shared" si="23"/>
        <v>0.58348623853211012</v>
      </c>
      <c r="H64" s="104">
        <v>112</v>
      </c>
      <c r="I64" s="56">
        <f t="shared" si="24"/>
        <v>0.74172185430463577</v>
      </c>
      <c r="J64" s="104">
        <v>21</v>
      </c>
      <c r="K64" s="79">
        <f t="shared" si="25"/>
        <v>0.21428571428571427</v>
      </c>
      <c r="L64" s="111">
        <f t="shared" si="26"/>
        <v>1433</v>
      </c>
      <c r="M64" s="58">
        <f t="shared" si="27"/>
        <v>0.48249158249158247</v>
      </c>
      <c r="N64" s="59"/>
    </row>
    <row r="65" spans="1:14" s="45" customFormat="1" ht="18" x14ac:dyDescent="0.45">
      <c r="A65" s="63" t="s">
        <v>231</v>
      </c>
      <c r="B65" s="98">
        <v>1</v>
      </c>
      <c r="C65" s="83">
        <f t="shared" si="21"/>
        <v>6.9444444444444447E-4</v>
      </c>
      <c r="D65" s="106">
        <v>0</v>
      </c>
      <c r="E65" s="83">
        <f t="shared" si="22"/>
        <v>0</v>
      </c>
      <c r="F65" s="106">
        <v>2</v>
      </c>
      <c r="G65" s="83">
        <f t="shared" si="23"/>
        <v>3.669724770642202E-3</v>
      </c>
      <c r="H65" s="106">
        <v>0</v>
      </c>
      <c r="I65" s="83">
        <f t="shared" si="24"/>
        <v>0</v>
      </c>
      <c r="J65" s="106">
        <v>0</v>
      </c>
      <c r="K65" s="83">
        <f t="shared" si="25"/>
        <v>0</v>
      </c>
      <c r="L65" s="112">
        <f t="shared" si="26"/>
        <v>3</v>
      </c>
      <c r="M65" s="78">
        <f t="shared" si="27"/>
        <v>1.0101010101010101E-3</v>
      </c>
      <c r="N65" s="59"/>
    </row>
    <row r="66" spans="1:14" s="45" customFormat="1" ht="18" x14ac:dyDescent="0.45">
      <c r="A66" s="63" t="s">
        <v>232</v>
      </c>
      <c r="B66" s="98">
        <v>10</v>
      </c>
      <c r="C66" s="83">
        <f t="shared" si="21"/>
        <v>6.9444444444444441E-3</v>
      </c>
      <c r="D66" s="106">
        <v>4</v>
      </c>
      <c r="E66" s="83">
        <f t="shared" si="22"/>
        <v>5.434782608695652E-3</v>
      </c>
      <c r="F66" s="106">
        <v>3</v>
      </c>
      <c r="G66" s="83">
        <f t="shared" si="23"/>
        <v>5.5045871559633031E-3</v>
      </c>
      <c r="H66" s="106">
        <v>0</v>
      </c>
      <c r="I66" s="83">
        <f t="shared" si="24"/>
        <v>0</v>
      </c>
      <c r="J66" s="106">
        <v>0</v>
      </c>
      <c r="K66" s="83">
        <f t="shared" si="25"/>
        <v>0</v>
      </c>
      <c r="L66" s="112">
        <f t="shared" si="26"/>
        <v>17</v>
      </c>
      <c r="M66" s="78">
        <f t="shared" si="27"/>
        <v>5.723905723905724E-3</v>
      </c>
      <c r="N66" s="59"/>
    </row>
    <row r="67" spans="1:14" s="45" customFormat="1" ht="18" x14ac:dyDescent="0.45">
      <c r="A67" s="63" t="s">
        <v>210</v>
      </c>
      <c r="B67" s="94">
        <v>0</v>
      </c>
      <c r="C67" s="83">
        <f t="shared" si="21"/>
        <v>0</v>
      </c>
      <c r="D67" s="105">
        <v>0</v>
      </c>
      <c r="E67" s="83">
        <f t="shared" si="22"/>
        <v>0</v>
      </c>
      <c r="F67" s="105">
        <v>0</v>
      </c>
      <c r="G67" s="83">
        <f t="shared" si="23"/>
        <v>0</v>
      </c>
      <c r="H67" s="105">
        <v>0</v>
      </c>
      <c r="I67" s="83">
        <f t="shared" si="24"/>
        <v>0</v>
      </c>
      <c r="J67" s="105">
        <v>0</v>
      </c>
      <c r="K67" s="83">
        <f t="shared" si="25"/>
        <v>0</v>
      </c>
      <c r="L67" s="112">
        <f t="shared" si="26"/>
        <v>0</v>
      </c>
      <c r="M67" s="78">
        <f t="shared" si="27"/>
        <v>0</v>
      </c>
      <c r="N67" s="59"/>
    </row>
    <row r="68" spans="1:14" s="45" customFormat="1" ht="18.600000000000001" thickBot="1" x14ac:dyDescent="0.5">
      <c r="A68" s="84" t="s">
        <v>211</v>
      </c>
      <c r="B68" s="100">
        <v>16</v>
      </c>
      <c r="C68" s="85">
        <f t="shared" si="21"/>
        <v>1.1111111111111112E-2</v>
      </c>
      <c r="D68" s="108">
        <v>16</v>
      </c>
      <c r="E68" s="85">
        <f t="shared" si="22"/>
        <v>2.1739130434782608E-2</v>
      </c>
      <c r="F68" s="108">
        <v>8</v>
      </c>
      <c r="G68" s="85">
        <f t="shared" si="23"/>
        <v>1.4678899082568808E-2</v>
      </c>
      <c r="H68" s="108">
        <v>1</v>
      </c>
      <c r="I68" s="85">
        <f t="shared" si="24"/>
        <v>6.6225165562913907E-3</v>
      </c>
      <c r="J68" s="108">
        <v>2</v>
      </c>
      <c r="K68" s="85">
        <f t="shared" si="25"/>
        <v>2.0408163265306121E-2</v>
      </c>
      <c r="L68" s="113">
        <f t="shared" si="26"/>
        <v>43</v>
      </c>
      <c r="M68" s="66">
        <f t="shared" si="27"/>
        <v>1.4478114478114479E-2</v>
      </c>
      <c r="N68" s="59"/>
    </row>
    <row r="69" spans="1:14" s="45" customFormat="1" ht="19.2" thickTop="1" thickBot="1" x14ac:dyDescent="0.5">
      <c r="A69" s="86" t="s">
        <v>89</v>
      </c>
      <c r="B69" s="101">
        <f>SUM(B63:B68)</f>
        <v>1440</v>
      </c>
      <c r="C69" s="87">
        <f t="shared" si="21"/>
        <v>1</v>
      </c>
      <c r="D69" s="101">
        <f>SUM(D63:D68)</f>
        <v>736</v>
      </c>
      <c r="E69" s="87">
        <f t="shared" si="22"/>
        <v>1</v>
      </c>
      <c r="F69" s="101">
        <f>SUM(F63:F68)</f>
        <v>545</v>
      </c>
      <c r="G69" s="87">
        <f t="shared" si="23"/>
        <v>1</v>
      </c>
      <c r="H69" s="101">
        <f>SUM(H63:H68)</f>
        <v>151</v>
      </c>
      <c r="I69" s="87">
        <f t="shared" si="24"/>
        <v>1</v>
      </c>
      <c r="J69" s="101">
        <f>SUM(J63:J68)</f>
        <v>98</v>
      </c>
      <c r="K69" s="87">
        <f t="shared" si="25"/>
        <v>1</v>
      </c>
      <c r="L69" s="114">
        <f>SUM(L63:L68)</f>
        <v>2970</v>
      </c>
      <c r="M69" s="88">
        <f t="shared" si="27"/>
        <v>1</v>
      </c>
      <c r="N69" s="59"/>
    </row>
    <row r="70" spans="1:14" s="45" customFormat="1" ht="18" x14ac:dyDescent="0.45">
      <c r="B70" s="96"/>
      <c r="D70" s="96"/>
      <c r="F70" s="96"/>
      <c r="H70" s="96"/>
      <c r="J70" s="96"/>
      <c r="L70" s="96"/>
      <c r="N70" s="70"/>
    </row>
    <row r="71" spans="1:14" s="45" customFormat="1" ht="18" x14ac:dyDescent="0.45">
      <c r="B71" s="96"/>
      <c r="D71" s="96"/>
      <c r="F71" s="96"/>
      <c r="H71" s="96"/>
      <c r="J71" s="96"/>
      <c r="L71" s="96"/>
      <c r="N71" s="70"/>
    </row>
    <row r="72" spans="1:14" s="45" customFormat="1" ht="18" x14ac:dyDescent="0.45">
      <c r="B72" s="96"/>
      <c r="D72" s="96"/>
      <c r="F72" s="96"/>
      <c r="H72" s="96"/>
      <c r="J72" s="96"/>
      <c r="L72" s="96"/>
      <c r="N72" s="70"/>
    </row>
    <row r="73" spans="1:14" s="45" customFormat="1" ht="18" x14ac:dyDescent="0.45">
      <c r="B73" s="96"/>
      <c r="D73" s="96"/>
      <c r="F73" s="96"/>
      <c r="H73" s="96"/>
      <c r="J73" s="96"/>
      <c r="L73" s="96"/>
      <c r="N73" s="70"/>
    </row>
    <row r="74" spans="1:14" s="45" customFormat="1" ht="18" x14ac:dyDescent="0.45">
      <c r="B74" s="96"/>
      <c r="D74" s="96"/>
      <c r="F74" s="96"/>
      <c r="H74" s="96"/>
      <c r="J74" s="96"/>
      <c r="L74" s="96"/>
      <c r="N74" s="70"/>
    </row>
    <row r="75" spans="1:14" s="45" customFormat="1" ht="18" x14ac:dyDescent="0.45">
      <c r="B75" s="96"/>
      <c r="D75" s="96"/>
      <c r="F75" s="96"/>
      <c r="H75" s="96"/>
      <c r="J75" s="96"/>
      <c r="L75" s="96"/>
      <c r="N75" s="70"/>
    </row>
    <row r="76" spans="1:14" s="45" customFormat="1" ht="18" x14ac:dyDescent="0.45">
      <c r="B76" s="96"/>
      <c r="D76" s="96"/>
      <c r="F76" s="96"/>
      <c r="H76" s="96"/>
      <c r="J76" s="96"/>
      <c r="L76" s="96"/>
      <c r="N76" s="70"/>
    </row>
    <row r="77" spans="1:14" s="45" customFormat="1" ht="18" x14ac:dyDescent="0.45">
      <c r="B77" s="96"/>
      <c r="D77" s="96"/>
      <c r="F77" s="96"/>
      <c r="H77" s="96"/>
      <c r="J77" s="96"/>
      <c r="L77" s="96"/>
      <c r="N77" s="70"/>
    </row>
    <row r="78" spans="1:14" s="45" customFormat="1" ht="18" x14ac:dyDescent="0.45">
      <c r="B78" s="96"/>
      <c r="D78" s="96"/>
      <c r="F78" s="96"/>
      <c r="H78" s="96"/>
      <c r="J78" s="96"/>
      <c r="L78" s="96"/>
      <c r="N78" s="70"/>
    </row>
    <row r="79" spans="1:14" s="45" customFormat="1" ht="18" x14ac:dyDescent="0.45">
      <c r="B79" s="96"/>
      <c r="D79" s="96"/>
      <c r="F79" s="96"/>
      <c r="H79" s="96"/>
      <c r="J79" s="96"/>
      <c r="L79" s="96"/>
      <c r="N79" s="70"/>
    </row>
    <row r="80" spans="1:14" s="45" customFormat="1" ht="18" x14ac:dyDescent="0.45">
      <c r="B80" s="96"/>
      <c r="D80" s="96"/>
      <c r="F80" s="96"/>
      <c r="H80" s="96"/>
      <c r="J80" s="96"/>
      <c r="L80" s="96"/>
      <c r="N80" s="70"/>
    </row>
    <row r="81" spans="2:14" s="45" customFormat="1" ht="18" x14ac:dyDescent="0.45">
      <c r="B81" s="96"/>
      <c r="D81" s="96"/>
      <c r="F81" s="96"/>
      <c r="H81" s="96"/>
      <c r="J81" s="96"/>
      <c r="L81" s="96"/>
      <c r="N81" s="70"/>
    </row>
    <row r="82" spans="2:14" s="45" customFormat="1" ht="18" x14ac:dyDescent="0.45">
      <c r="B82" s="96"/>
      <c r="D82" s="96"/>
      <c r="F82" s="96"/>
      <c r="H82" s="96"/>
      <c r="J82" s="96"/>
      <c r="L82" s="96"/>
      <c r="N82" s="70"/>
    </row>
    <row r="83" spans="2:14" s="45" customFormat="1" ht="18" x14ac:dyDescent="0.45">
      <c r="B83" s="96"/>
      <c r="D83" s="96"/>
      <c r="F83" s="96"/>
      <c r="H83" s="96"/>
      <c r="J83" s="96"/>
      <c r="L83" s="96"/>
      <c r="N83" s="70"/>
    </row>
    <row r="84" spans="2:14" s="45" customFormat="1" ht="18" x14ac:dyDescent="0.45">
      <c r="B84" s="96"/>
      <c r="D84" s="96"/>
      <c r="F84" s="96"/>
      <c r="H84" s="96"/>
      <c r="J84" s="96"/>
      <c r="L84" s="96"/>
      <c r="N84" s="70"/>
    </row>
    <row r="85" spans="2:14" s="45" customFormat="1" ht="18" x14ac:dyDescent="0.45">
      <c r="B85" s="96"/>
      <c r="D85" s="96"/>
      <c r="F85" s="96"/>
      <c r="H85" s="96"/>
      <c r="J85" s="96"/>
      <c r="L85" s="96"/>
      <c r="N85" s="70"/>
    </row>
    <row r="86" spans="2:14" s="45" customFormat="1" ht="18" x14ac:dyDescent="0.45">
      <c r="B86" s="96"/>
      <c r="D86" s="96"/>
      <c r="F86" s="96"/>
      <c r="H86" s="96"/>
      <c r="J86" s="96"/>
      <c r="L86" s="96"/>
      <c r="N86" s="70"/>
    </row>
    <row r="87" spans="2:14" s="45" customFormat="1" ht="18" x14ac:dyDescent="0.45">
      <c r="B87" s="96"/>
      <c r="D87" s="96"/>
      <c r="F87" s="96"/>
      <c r="H87" s="96"/>
      <c r="J87" s="96"/>
      <c r="L87" s="96"/>
      <c r="N87" s="70"/>
    </row>
    <row r="88" spans="2:14" s="45" customFormat="1" ht="18" x14ac:dyDescent="0.45">
      <c r="B88" s="96"/>
      <c r="D88" s="96"/>
      <c r="F88" s="96"/>
      <c r="H88" s="96"/>
      <c r="J88" s="96"/>
      <c r="L88" s="96"/>
      <c r="N88" s="70"/>
    </row>
    <row r="89" spans="2:14" s="45" customFormat="1" ht="18" x14ac:dyDescent="0.45">
      <c r="B89" s="96"/>
      <c r="D89" s="96"/>
      <c r="F89" s="96"/>
      <c r="H89" s="96"/>
      <c r="J89" s="96"/>
      <c r="L89" s="96"/>
      <c r="N89" s="70"/>
    </row>
    <row r="90" spans="2:14" s="45" customFormat="1" ht="18" x14ac:dyDescent="0.45">
      <c r="B90" s="96"/>
      <c r="D90" s="96"/>
      <c r="F90" s="96"/>
      <c r="H90" s="96"/>
      <c r="J90" s="96"/>
      <c r="L90" s="96"/>
      <c r="N90" s="70"/>
    </row>
    <row r="91" spans="2:14" s="45" customFormat="1" ht="18" x14ac:dyDescent="0.45">
      <c r="B91" s="96"/>
      <c r="D91" s="96"/>
      <c r="F91" s="96"/>
      <c r="H91" s="96"/>
      <c r="J91" s="96"/>
      <c r="L91" s="96"/>
      <c r="N91" s="70"/>
    </row>
    <row r="92" spans="2:14" s="45" customFormat="1" ht="18" x14ac:dyDescent="0.45">
      <c r="B92" s="96"/>
      <c r="D92" s="96"/>
      <c r="F92" s="96"/>
      <c r="H92" s="96"/>
      <c r="J92" s="96"/>
      <c r="L92" s="96"/>
      <c r="N92" s="70"/>
    </row>
    <row r="93" spans="2:14" s="45" customFormat="1" ht="18" x14ac:dyDescent="0.45">
      <c r="B93" s="96"/>
      <c r="D93" s="96"/>
      <c r="F93" s="96"/>
      <c r="H93" s="96"/>
      <c r="J93" s="96"/>
      <c r="L93" s="96"/>
      <c r="N93" s="70"/>
    </row>
    <row r="94" spans="2:14" s="45" customFormat="1" ht="18" x14ac:dyDescent="0.45">
      <c r="B94" s="96"/>
      <c r="D94" s="96"/>
      <c r="F94" s="96"/>
      <c r="H94" s="96"/>
      <c r="J94" s="96"/>
      <c r="L94" s="96"/>
      <c r="N94" s="70"/>
    </row>
    <row r="95" spans="2:14" s="45" customFormat="1" ht="18" x14ac:dyDescent="0.45">
      <c r="B95" s="96"/>
      <c r="D95" s="96"/>
      <c r="F95" s="96"/>
      <c r="H95" s="96"/>
      <c r="J95" s="96"/>
      <c r="L95" s="96"/>
      <c r="N95" s="70"/>
    </row>
    <row r="96" spans="2:14" s="45" customFormat="1" ht="18" x14ac:dyDescent="0.45">
      <c r="B96" s="96"/>
      <c r="D96" s="96"/>
      <c r="F96" s="96"/>
      <c r="H96" s="96"/>
      <c r="J96" s="96"/>
      <c r="L96" s="96"/>
      <c r="N96" s="70"/>
    </row>
    <row r="97" spans="2:14" s="45" customFormat="1" ht="18" x14ac:dyDescent="0.45">
      <c r="B97" s="96"/>
      <c r="D97" s="96"/>
      <c r="F97" s="96"/>
      <c r="H97" s="96"/>
      <c r="J97" s="96"/>
      <c r="L97" s="96"/>
      <c r="N97" s="70"/>
    </row>
    <row r="98" spans="2:14" s="45" customFormat="1" ht="18" x14ac:dyDescent="0.45">
      <c r="B98" s="96"/>
      <c r="D98" s="96"/>
      <c r="F98" s="96"/>
      <c r="H98" s="96"/>
      <c r="J98" s="96"/>
      <c r="L98" s="96"/>
      <c r="N98" s="70"/>
    </row>
    <row r="99" spans="2:14" s="45" customFormat="1" ht="18" x14ac:dyDescent="0.45">
      <c r="B99" s="96"/>
      <c r="D99" s="96"/>
      <c r="F99" s="96"/>
      <c r="H99" s="96"/>
      <c r="J99" s="96"/>
      <c r="L99" s="96"/>
      <c r="N99" s="70"/>
    </row>
    <row r="100" spans="2:14" s="45" customFormat="1" ht="18" x14ac:dyDescent="0.45">
      <c r="B100" s="96"/>
      <c r="D100" s="96"/>
      <c r="F100" s="96"/>
      <c r="H100" s="96"/>
      <c r="J100" s="96"/>
      <c r="L100" s="96"/>
      <c r="N100" s="70"/>
    </row>
    <row r="101" spans="2:14" s="45" customFormat="1" ht="18" x14ac:dyDescent="0.45">
      <c r="B101" s="96"/>
      <c r="D101" s="96"/>
      <c r="F101" s="96"/>
      <c r="H101" s="96"/>
      <c r="J101" s="96"/>
      <c r="L101" s="96"/>
      <c r="N101" s="70"/>
    </row>
    <row r="102" spans="2:14" s="45" customFormat="1" ht="18" x14ac:dyDescent="0.45">
      <c r="B102" s="96"/>
      <c r="D102" s="96"/>
      <c r="F102" s="96"/>
      <c r="H102" s="96"/>
      <c r="J102" s="96"/>
      <c r="L102" s="96"/>
      <c r="N102" s="70"/>
    </row>
    <row r="103" spans="2:14" s="45" customFormat="1" ht="18" x14ac:dyDescent="0.45">
      <c r="B103" s="96"/>
      <c r="D103" s="96"/>
      <c r="F103" s="96"/>
      <c r="H103" s="96"/>
      <c r="J103" s="96"/>
      <c r="L103" s="96"/>
      <c r="N103" s="70"/>
    </row>
    <row r="104" spans="2:14" s="45" customFormat="1" ht="18" x14ac:dyDescent="0.45">
      <c r="B104" s="96"/>
      <c r="D104" s="96"/>
      <c r="F104" s="96"/>
      <c r="H104" s="96"/>
      <c r="J104" s="96"/>
      <c r="L104" s="96"/>
      <c r="N104" s="70"/>
    </row>
    <row r="105" spans="2:14" s="45" customFormat="1" ht="18" x14ac:dyDescent="0.45">
      <c r="B105" s="96"/>
      <c r="D105" s="96"/>
      <c r="F105" s="96"/>
      <c r="H105" s="96"/>
      <c r="J105" s="96"/>
      <c r="L105" s="96"/>
      <c r="N105" s="70"/>
    </row>
    <row r="106" spans="2:14" s="45" customFormat="1" ht="18" x14ac:dyDescent="0.45">
      <c r="B106" s="96"/>
      <c r="D106" s="96"/>
      <c r="F106" s="96"/>
      <c r="H106" s="96"/>
      <c r="J106" s="96"/>
      <c r="L106" s="96"/>
      <c r="N106" s="70"/>
    </row>
    <row r="107" spans="2:14" s="45" customFormat="1" ht="18" x14ac:dyDescent="0.45">
      <c r="B107" s="96"/>
      <c r="D107" s="96"/>
      <c r="F107" s="96"/>
      <c r="H107" s="96"/>
      <c r="J107" s="96"/>
      <c r="L107" s="96"/>
      <c r="N107" s="70"/>
    </row>
    <row r="108" spans="2:14" s="45" customFormat="1" ht="18" x14ac:dyDescent="0.45">
      <c r="B108" s="96"/>
      <c r="D108" s="96"/>
      <c r="F108" s="96"/>
      <c r="H108" s="96"/>
      <c r="J108" s="96"/>
      <c r="L108" s="96"/>
      <c r="N108" s="70"/>
    </row>
    <row r="109" spans="2:14" s="45" customFormat="1" ht="18" x14ac:dyDescent="0.45">
      <c r="B109" s="96"/>
      <c r="D109" s="96"/>
      <c r="F109" s="96"/>
      <c r="H109" s="96"/>
      <c r="J109" s="96"/>
      <c r="L109" s="96"/>
      <c r="N109" s="70"/>
    </row>
    <row r="110" spans="2:14" s="45" customFormat="1" ht="18" x14ac:dyDescent="0.45">
      <c r="B110" s="96"/>
      <c r="D110" s="96"/>
      <c r="F110" s="96"/>
      <c r="H110" s="96"/>
      <c r="J110" s="96"/>
      <c r="L110" s="96"/>
      <c r="N110" s="70"/>
    </row>
    <row r="111" spans="2:14" s="45" customFormat="1" ht="18" x14ac:dyDescent="0.45">
      <c r="B111" s="96"/>
      <c r="D111" s="96"/>
      <c r="F111" s="96"/>
      <c r="H111" s="96"/>
      <c r="J111" s="96"/>
      <c r="L111" s="96"/>
      <c r="N111" s="70"/>
    </row>
    <row r="112" spans="2:14" s="45" customFormat="1" ht="18" x14ac:dyDescent="0.45">
      <c r="B112" s="96"/>
      <c r="D112" s="96"/>
      <c r="F112" s="96"/>
      <c r="H112" s="96"/>
      <c r="J112" s="96"/>
      <c r="L112" s="96"/>
      <c r="N112" s="70"/>
    </row>
    <row r="113" spans="2:14" s="45" customFormat="1" ht="18" x14ac:dyDescent="0.45">
      <c r="B113" s="96"/>
      <c r="D113" s="96"/>
      <c r="F113" s="96"/>
      <c r="H113" s="96"/>
      <c r="J113" s="96"/>
      <c r="L113" s="96"/>
      <c r="N113" s="70"/>
    </row>
    <row r="114" spans="2:14" s="45" customFormat="1" ht="18" x14ac:dyDescent="0.45">
      <c r="B114" s="96"/>
      <c r="D114" s="96"/>
      <c r="F114" s="96"/>
      <c r="H114" s="96"/>
      <c r="J114" s="96"/>
      <c r="L114" s="96"/>
      <c r="N114" s="70"/>
    </row>
    <row r="115" spans="2:14" s="45" customFormat="1" ht="18" x14ac:dyDescent="0.45">
      <c r="B115" s="96"/>
      <c r="D115" s="96"/>
      <c r="F115" s="96"/>
      <c r="H115" s="96"/>
      <c r="J115" s="96"/>
      <c r="L115" s="96"/>
      <c r="N115" s="70"/>
    </row>
    <row r="116" spans="2:14" s="45" customFormat="1" ht="18" x14ac:dyDescent="0.45">
      <c r="B116" s="96"/>
      <c r="D116" s="96"/>
      <c r="F116" s="96"/>
      <c r="H116" s="96"/>
      <c r="J116" s="96"/>
      <c r="L116" s="96"/>
      <c r="N116" s="70"/>
    </row>
    <row r="117" spans="2:14" s="45" customFormat="1" ht="18" x14ac:dyDescent="0.45">
      <c r="B117" s="96"/>
      <c r="D117" s="96"/>
      <c r="F117" s="96"/>
      <c r="H117" s="96"/>
      <c r="J117" s="96"/>
      <c r="L117" s="96"/>
      <c r="N117" s="70"/>
    </row>
    <row r="118" spans="2:14" s="45" customFormat="1" ht="18" x14ac:dyDescent="0.45">
      <c r="B118" s="96"/>
      <c r="D118" s="96"/>
      <c r="F118" s="96"/>
      <c r="H118" s="96"/>
      <c r="J118" s="96"/>
      <c r="L118" s="96"/>
      <c r="N118" s="70"/>
    </row>
    <row r="119" spans="2:14" s="45" customFormat="1" ht="18" x14ac:dyDescent="0.45">
      <c r="B119" s="96"/>
      <c r="D119" s="96"/>
      <c r="F119" s="96"/>
      <c r="H119" s="96"/>
      <c r="J119" s="96"/>
      <c r="L119" s="96"/>
      <c r="N119" s="70"/>
    </row>
    <row r="120" spans="2:14" s="45" customFormat="1" ht="18" x14ac:dyDescent="0.45">
      <c r="B120" s="96"/>
      <c r="D120" s="96"/>
      <c r="F120" s="96"/>
      <c r="H120" s="96"/>
      <c r="J120" s="96"/>
      <c r="L120" s="96"/>
      <c r="N120" s="70"/>
    </row>
    <row r="121" spans="2:14" s="45" customFormat="1" ht="18" x14ac:dyDescent="0.45">
      <c r="B121" s="96"/>
      <c r="D121" s="96"/>
      <c r="F121" s="96"/>
      <c r="H121" s="96"/>
      <c r="J121" s="96"/>
      <c r="L121" s="96"/>
      <c r="N121" s="70"/>
    </row>
    <row r="122" spans="2:14" s="45" customFormat="1" ht="18" x14ac:dyDescent="0.45">
      <c r="B122" s="96"/>
      <c r="D122" s="96"/>
      <c r="F122" s="96"/>
      <c r="H122" s="96"/>
      <c r="J122" s="96"/>
      <c r="L122" s="96"/>
      <c r="N122" s="70"/>
    </row>
    <row r="123" spans="2:14" s="45" customFormat="1" ht="18" x14ac:dyDescent="0.45">
      <c r="B123" s="96"/>
      <c r="D123" s="96"/>
      <c r="F123" s="96"/>
      <c r="H123" s="96"/>
      <c r="J123" s="96"/>
      <c r="L123" s="96"/>
      <c r="N123" s="70"/>
    </row>
    <row r="124" spans="2:14" s="45" customFormat="1" ht="18" x14ac:dyDescent="0.45">
      <c r="B124" s="96"/>
      <c r="D124" s="96"/>
      <c r="F124" s="96"/>
      <c r="H124" s="96"/>
      <c r="J124" s="96"/>
      <c r="L124" s="96"/>
      <c r="N124" s="70"/>
    </row>
    <row r="125" spans="2:14" s="45" customFormat="1" ht="18" x14ac:dyDescent="0.45">
      <c r="B125" s="96"/>
      <c r="D125" s="96"/>
      <c r="F125" s="96"/>
      <c r="H125" s="96"/>
      <c r="J125" s="96"/>
      <c r="L125" s="96"/>
      <c r="N125" s="70"/>
    </row>
    <row r="126" spans="2:14" s="45" customFormat="1" ht="18" x14ac:dyDescent="0.45">
      <c r="B126" s="96"/>
      <c r="D126" s="96"/>
      <c r="F126" s="96"/>
      <c r="H126" s="96"/>
      <c r="J126" s="96"/>
      <c r="L126" s="96"/>
      <c r="N126" s="70"/>
    </row>
    <row r="127" spans="2:14" s="45" customFormat="1" ht="18" x14ac:dyDescent="0.45">
      <c r="B127" s="96"/>
      <c r="D127" s="96"/>
      <c r="F127" s="96"/>
      <c r="H127" s="96"/>
      <c r="J127" s="96"/>
      <c r="L127" s="96"/>
      <c r="N127" s="70"/>
    </row>
    <row r="128" spans="2:14" s="45" customFormat="1" ht="18" x14ac:dyDescent="0.45">
      <c r="B128" s="96"/>
      <c r="D128" s="96"/>
      <c r="F128" s="96"/>
      <c r="H128" s="96"/>
      <c r="J128" s="96"/>
      <c r="L128" s="96"/>
      <c r="N128" s="70"/>
    </row>
    <row r="129" spans="2:14" s="45" customFormat="1" ht="18" x14ac:dyDescent="0.45">
      <c r="B129" s="96"/>
      <c r="D129" s="96"/>
      <c r="F129" s="96"/>
      <c r="H129" s="96"/>
      <c r="J129" s="96"/>
      <c r="L129" s="96"/>
      <c r="N129" s="70"/>
    </row>
    <row r="130" spans="2:14" s="45" customFormat="1" ht="18" x14ac:dyDescent="0.45">
      <c r="B130" s="96"/>
      <c r="D130" s="96"/>
      <c r="F130" s="96"/>
      <c r="H130" s="96"/>
      <c r="J130" s="96"/>
      <c r="L130" s="96"/>
      <c r="N130" s="70"/>
    </row>
    <row r="131" spans="2:14" s="45" customFormat="1" ht="18" x14ac:dyDescent="0.45">
      <c r="B131" s="96"/>
      <c r="D131" s="96"/>
      <c r="F131" s="96"/>
      <c r="H131" s="96"/>
      <c r="J131" s="96"/>
      <c r="L131" s="96"/>
      <c r="N131" s="70"/>
    </row>
    <row r="132" spans="2:14" s="45" customFormat="1" ht="18" x14ac:dyDescent="0.45">
      <c r="B132" s="96"/>
      <c r="D132" s="96"/>
      <c r="F132" s="96"/>
      <c r="H132" s="96"/>
      <c r="J132" s="96"/>
      <c r="L132" s="96"/>
      <c r="N132" s="70"/>
    </row>
    <row r="133" spans="2:14" s="45" customFormat="1" ht="18" x14ac:dyDescent="0.45">
      <c r="B133" s="96"/>
      <c r="D133" s="96"/>
      <c r="F133" s="96"/>
      <c r="H133" s="96"/>
      <c r="J133" s="96"/>
      <c r="L133" s="96"/>
      <c r="N133" s="70"/>
    </row>
    <row r="134" spans="2:14" s="45" customFormat="1" ht="18" x14ac:dyDescent="0.45">
      <c r="B134" s="96"/>
      <c r="D134" s="96"/>
      <c r="F134" s="96"/>
      <c r="H134" s="96"/>
      <c r="J134" s="96"/>
      <c r="L134" s="96"/>
      <c r="N134" s="70"/>
    </row>
    <row r="135" spans="2:14" s="45" customFormat="1" ht="18" x14ac:dyDescent="0.45">
      <c r="B135" s="96"/>
      <c r="D135" s="96"/>
      <c r="F135" s="96"/>
      <c r="H135" s="96"/>
      <c r="J135" s="96"/>
      <c r="L135" s="96"/>
      <c r="N135" s="70"/>
    </row>
    <row r="136" spans="2:14" s="45" customFormat="1" ht="18" x14ac:dyDescent="0.45">
      <c r="B136" s="96"/>
      <c r="D136" s="96"/>
      <c r="F136" s="96"/>
      <c r="H136" s="96"/>
      <c r="J136" s="96"/>
      <c r="L136" s="96"/>
      <c r="N136" s="70"/>
    </row>
    <row r="137" spans="2:14" s="45" customFormat="1" ht="18" x14ac:dyDescent="0.45">
      <c r="B137" s="96"/>
      <c r="D137" s="96"/>
      <c r="F137" s="96"/>
      <c r="H137" s="96"/>
      <c r="J137" s="96"/>
      <c r="L137" s="96"/>
      <c r="N137" s="70"/>
    </row>
    <row r="138" spans="2:14" s="45" customFormat="1" ht="18" x14ac:dyDescent="0.45">
      <c r="B138" s="96"/>
      <c r="D138" s="96"/>
      <c r="F138" s="96"/>
      <c r="H138" s="96"/>
      <c r="J138" s="96"/>
      <c r="L138" s="96"/>
      <c r="N138" s="70"/>
    </row>
    <row r="139" spans="2:14" s="45" customFormat="1" ht="18" x14ac:dyDescent="0.45">
      <c r="B139" s="96"/>
      <c r="D139" s="96"/>
      <c r="F139" s="96"/>
      <c r="H139" s="96"/>
      <c r="J139" s="96"/>
      <c r="L139" s="96"/>
      <c r="N139" s="70"/>
    </row>
    <row r="140" spans="2:14" s="45" customFormat="1" ht="18" x14ac:dyDescent="0.45">
      <c r="B140" s="96"/>
      <c r="D140" s="96"/>
      <c r="F140" s="96"/>
      <c r="H140" s="96"/>
      <c r="J140" s="96"/>
      <c r="L140" s="96"/>
      <c r="N140" s="70"/>
    </row>
    <row r="141" spans="2:14" s="45" customFormat="1" ht="18" x14ac:dyDescent="0.45">
      <c r="B141" s="96"/>
      <c r="D141" s="96"/>
      <c r="F141" s="96"/>
      <c r="H141" s="96"/>
      <c r="J141" s="96"/>
      <c r="L141" s="96"/>
      <c r="N141" s="70"/>
    </row>
    <row r="142" spans="2:14" s="45" customFormat="1" ht="18" x14ac:dyDescent="0.45">
      <c r="B142" s="96"/>
      <c r="D142" s="96"/>
      <c r="F142" s="96"/>
      <c r="H142" s="96"/>
      <c r="J142" s="96"/>
      <c r="L142" s="96"/>
      <c r="N142" s="70"/>
    </row>
    <row r="143" spans="2:14" s="45" customFormat="1" ht="18" x14ac:dyDescent="0.45">
      <c r="B143" s="96"/>
      <c r="D143" s="96"/>
      <c r="F143" s="96"/>
      <c r="H143" s="96"/>
      <c r="J143" s="96"/>
      <c r="L143" s="96"/>
      <c r="N143" s="70"/>
    </row>
    <row r="144" spans="2:14" s="45" customFormat="1" ht="18" x14ac:dyDescent="0.45">
      <c r="B144" s="96"/>
      <c r="D144" s="96"/>
      <c r="F144" s="96"/>
      <c r="H144" s="96"/>
      <c r="J144" s="96"/>
      <c r="L144" s="96"/>
      <c r="N144" s="70"/>
    </row>
    <row r="145" spans="2:14" s="45" customFormat="1" ht="18" x14ac:dyDescent="0.45">
      <c r="B145" s="96"/>
      <c r="D145" s="96"/>
      <c r="F145" s="96"/>
      <c r="H145" s="96"/>
      <c r="J145" s="96"/>
      <c r="L145" s="96"/>
      <c r="N145" s="70"/>
    </row>
    <row r="146" spans="2:14" s="45" customFormat="1" ht="18" x14ac:dyDescent="0.45">
      <c r="B146" s="96"/>
      <c r="D146" s="96"/>
      <c r="F146" s="96"/>
      <c r="H146" s="96"/>
      <c r="J146" s="96"/>
      <c r="L146" s="96"/>
      <c r="N146" s="70"/>
    </row>
    <row r="147" spans="2:14" s="45" customFormat="1" ht="18" x14ac:dyDescent="0.45">
      <c r="B147" s="96"/>
      <c r="D147" s="96"/>
      <c r="F147" s="96"/>
      <c r="H147" s="96"/>
      <c r="J147" s="96"/>
      <c r="L147" s="96"/>
      <c r="N147" s="70"/>
    </row>
    <row r="148" spans="2:14" s="45" customFormat="1" ht="18" x14ac:dyDescent="0.45">
      <c r="B148" s="96"/>
      <c r="D148" s="96"/>
      <c r="F148" s="96"/>
      <c r="H148" s="96"/>
      <c r="J148" s="96"/>
      <c r="L148" s="96"/>
      <c r="N148" s="70"/>
    </row>
    <row r="149" spans="2:14" s="45" customFormat="1" ht="18" x14ac:dyDescent="0.45">
      <c r="B149" s="96"/>
      <c r="D149" s="96"/>
      <c r="F149" s="96"/>
      <c r="H149" s="96"/>
      <c r="J149" s="96"/>
      <c r="L149" s="96"/>
      <c r="N149" s="70"/>
    </row>
    <row r="150" spans="2:14" s="45" customFormat="1" ht="18" x14ac:dyDescent="0.45">
      <c r="B150" s="96"/>
      <c r="D150" s="96"/>
      <c r="F150" s="96"/>
      <c r="H150" s="96"/>
      <c r="J150" s="96"/>
      <c r="L150" s="96"/>
      <c r="N150" s="70"/>
    </row>
    <row r="151" spans="2:14" s="45" customFormat="1" ht="18" x14ac:dyDescent="0.45">
      <c r="B151" s="96"/>
      <c r="D151" s="96"/>
      <c r="F151" s="96"/>
      <c r="H151" s="96"/>
      <c r="J151" s="96"/>
      <c r="L151" s="96"/>
      <c r="N151" s="70"/>
    </row>
    <row r="152" spans="2:14" s="45" customFormat="1" ht="18" x14ac:dyDescent="0.45">
      <c r="B152" s="96"/>
      <c r="D152" s="96"/>
      <c r="F152" s="96"/>
      <c r="H152" s="96"/>
      <c r="J152" s="96"/>
      <c r="L152" s="96"/>
      <c r="N152" s="70"/>
    </row>
    <row r="153" spans="2:14" s="45" customFormat="1" ht="18" x14ac:dyDescent="0.45">
      <c r="B153" s="96"/>
      <c r="D153" s="96"/>
      <c r="F153" s="96"/>
      <c r="H153" s="96"/>
      <c r="J153" s="96"/>
      <c r="L153" s="96"/>
      <c r="N153" s="70"/>
    </row>
    <row r="154" spans="2:14" s="45" customFormat="1" ht="18" x14ac:dyDescent="0.45">
      <c r="B154" s="96"/>
      <c r="D154" s="96"/>
      <c r="F154" s="96"/>
      <c r="H154" s="96"/>
      <c r="J154" s="96"/>
      <c r="L154" s="96"/>
      <c r="N154" s="70"/>
    </row>
    <row r="155" spans="2:14" s="45" customFormat="1" ht="18" x14ac:dyDescent="0.45">
      <c r="B155" s="96"/>
      <c r="D155" s="96"/>
      <c r="F155" s="96"/>
      <c r="H155" s="96"/>
      <c r="J155" s="96"/>
      <c r="L155" s="96"/>
      <c r="N155" s="70"/>
    </row>
    <row r="156" spans="2:14" s="45" customFormat="1" ht="18" x14ac:dyDescent="0.45">
      <c r="B156" s="96"/>
      <c r="D156" s="96"/>
      <c r="F156" s="96"/>
      <c r="H156" s="96"/>
      <c r="J156" s="96"/>
      <c r="L156" s="96"/>
      <c r="N156" s="70"/>
    </row>
    <row r="157" spans="2:14" s="45" customFormat="1" ht="18" x14ac:dyDescent="0.45">
      <c r="B157" s="96"/>
      <c r="D157" s="96"/>
      <c r="F157" s="96"/>
      <c r="H157" s="96"/>
      <c r="J157" s="96"/>
      <c r="L157" s="96"/>
      <c r="N157" s="70"/>
    </row>
    <row r="158" spans="2:14" s="45" customFormat="1" ht="18" x14ac:dyDescent="0.45">
      <c r="B158" s="96"/>
      <c r="D158" s="96"/>
      <c r="F158" s="96"/>
      <c r="H158" s="96"/>
      <c r="J158" s="96"/>
      <c r="L158" s="96"/>
      <c r="N158" s="70"/>
    </row>
    <row r="159" spans="2:14" s="45" customFormat="1" ht="18" x14ac:dyDescent="0.45">
      <c r="B159" s="96"/>
      <c r="D159" s="96"/>
      <c r="F159" s="96"/>
      <c r="H159" s="96"/>
      <c r="J159" s="96"/>
      <c r="L159" s="96"/>
      <c r="N159" s="70"/>
    </row>
    <row r="160" spans="2:14" s="45" customFormat="1" ht="18" x14ac:dyDescent="0.45">
      <c r="B160" s="96"/>
      <c r="D160" s="96"/>
      <c r="F160" s="96"/>
      <c r="H160" s="96"/>
      <c r="J160" s="96"/>
      <c r="L160" s="96"/>
      <c r="N160" s="70"/>
    </row>
    <row r="161" spans="2:14" s="45" customFormat="1" ht="18" x14ac:dyDescent="0.45">
      <c r="B161" s="96"/>
      <c r="D161" s="96"/>
      <c r="F161" s="96"/>
      <c r="H161" s="96"/>
      <c r="J161" s="96"/>
      <c r="L161" s="96"/>
      <c r="N161" s="70"/>
    </row>
    <row r="162" spans="2:14" s="45" customFormat="1" ht="18" x14ac:dyDescent="0.45">
      <c r="B162" s="96"/>
      <c r="D162" s="96"/>
      <c r="F162" s="96"/>
      <c r="H162" s="96"/>
      <c r="J162" s="96"/>
      <c r="L162" s="96"/>
      <c r="N162" s="70"/>
    </row>
    <row r="163" spans="2:14" s="45" customFormat="1" ht="18" x14ac:dyDescent="0.45">
      <c r="B163" s="96"/>
      <c r="D163" s="96"/>
      <c r="F163" s="96"/>
      <c r="H163" s="96"/>
      <c r="J163" s="96"/>
      <c r="L163" s="96"/>
      <c r="N163" s="70"/>
    </row>
    <row r="164" spans="2:14" s="45" customFormat="1" ht="18" x14ac:dyDescent="0.45">
      <c r="B164" s="96"/>
      <c r="D164" s="96"/>
      <c r="F164" s="96"/>
      <c r="H164" s="96"/>
      <c r="J164" s="96"/>
      <c r="L164" s="96"/>
      <c r="N164" s="70"/>
    </row>
    <row r="165" spans="2:14" s="45" customFormat="1" ht="18" x14ac:dyDescent="0.45">
      <c r="B165" s="96"/>
      <c r="D165" s="96"/>
      <c r="F165" s="96"/>
      <c r="H165" s="96"/>
      <c r="J165" s="96"/>
      <c r="L165" s="96"/>
      <c r="N165" s="70"/>
    </row>
    <row r="166" spans="2:14" s="45" customFormat="1" ht="18" x14ac:dyDescent="0.45">
      <c r="B166" s="96"/>
      <c r="D166" s="96"/>
      <c r="F166" s="96"/>
      <c r="H166" s="96"/>
      <c r="J166" s="96"/>
      <c r="L166" s="96"/>
      <c r="N166" s="70"/>
    </row>
    <row r="167" spans="2:14" s="45" customFormat="1" ht="18" x14ac:dyDescent="0.45">
      <c r="B167" s="96"/>
      <c r="D167" s="96"/>
      <c r="F167" s="96"/>
      <c r="H167" s="96"/>
      <c r="J167" s="96"/>
      <c r="L167" s="96"/>
      <c r="N167" s="70"/>
    </row>
    <row r="168" spans="2:14" s="45" customFormat="1" ht="18" x14ac:dyDescent="0.45">
      <c r="B168" s="96"/>
      <c r="D168" s="96"/>
      <c r="F168" s="96"/>
      <c r="H168" s="96"/>
      <c r="J168" s="96"/>
      <c r="L168" s="96"/>
      <c r="N168" s="70"/>
    </row>
    <row r="169" spans="2:14" s="45" customFormat="1" ht="18" x14ac:dyDescent="0.45">
      <c r="B169" s="96"/>
      <c r="D169" s="96"/>
      <c r="F169" s="96"/>
      <c r="H169" s="96"/>
      <c r="J169" s="96"/>
      <c r="L169" s="96"/>
      <c r="N169" s="70"/>
    </row>
    <row r="170" spans="2:14" s="45" customFormat="1" ht="18" x14ac:dyDescent="0.45">
      <c r="B170" s="96"/>
      <c r="D170" s="96"/>
      <c r="F170" s="96"/>
      <c r="H170" s="96"/>
      <c r="J170" s="96"/>
      <c r="L170" s="96"/>
      <c r="N170" s="70"/>
    </row>
    <row r="171" spans="2:14" s="45" customFormat="1" ht="18" x14ac:dyDescent="0.45">
      <c r="B171" s="96"/>
      <c r="D171" s="96"/>
      <c r="F171" s="96"/>
      <c r="H171" s="96"/>
      <c r="J171" s="96"/>
      <c r="L171" s="96"/>
      <c r="N171" s="70"/>
    </row>
    <row r="172" spans="2:14" s="45" customFormat="1" ht="18" x14ac:dyDescent="0.45">
      <c r="B172" s="96"/>
      <c r="D172" s="96"/>
      <c r="F172" s="96"/>
      <c r="H172" s="96"/>
      <c r="J172" s="96"/>
      <c r="L172" s="96"/>
      <c r="N172" s="70"/>
    </row>
    <row r="173" spans="2:14" s="45" customFormat="1" ht="18" x14ac:dyDescent="0.45">
      <c r="B173" s="96"/>
      <c r="D173" s="96"/>
      <c r="F173" s="96"/>
      <c r="H173" s="96"/>
      <c r="J173" s="96"/>
      <c r="L173" s="96"/>
      <c r="N173" s="70"/>
    </row>
    <row r="174" spans="2:14" s="45" customFormat="1" ht="18" x14ac:dyDescent="0.45">
      <c r="B174" s="96"/>
      <c r="D174" s="96"/>
      <c r="F174" s="96"/>
      <c r="H174" s="96"/>
      <c r="J174" s="96"/>
      <c r="L174" s="96"/>
      <c r="N174" s="70"/>
    </row>
    <row r="175" spans="2:14" s="45" customFormat="1" ht="18" x14ac:dyDescent="0.45">
      <c r="B175" s="96"/>
      <c r="D175" s="96"/>
      <c r="F175" s="96"/>
      <c r="H175" s="96"/>
      <c r="J175" s="96"/>
      <c r="L175" s="96"/>
      <c r="N175" s="70"/>
    </row>
    <row r="176" spans="2:14" s="45" customFormat="1" ht="18" x14ac:dyDescent="0.45">
      <c r="B176" s="96"/>
      <c r="D176" s="96"/>
      <c r="F176" s="96"/>
      <c r="H176" s="96"/>
      <c r="J176" s="96"/>
      <c r="L176" s="96"/>
      <c r="N176" s="70"/>
    </row>
    <row r="177" spans="2:14" s="45" customFormat="1" ht="18" x14ac:dyDescent="0.45">
      <c r="B177" s="96"/>
      <c r="D177" s="96"/>
      <c r="F177" s="96"/>
      <c r="H177" s="96"/>
      <c r="J177" s="96"/>
      <c r="L177" s="96"/>
      <c r="N177" s="70"/>
    </row>
    <row r="178" spans="2:14" s="45" customFormat="1" ht="18" x14ac:dyDescent="0.45">
      <c r="B178" s="96"/>
      <c r="D178" s="96"/>
      <c r="F178" s="96"/>
      <c r="H178" s="96"/>
      <c r="J178" s="96"/>
      <c r="L178" s="96"/>
      <c r="N178" s="70"/>
    </row>
    <row r="179" spans="2:14" s="45" customFormat="1" ht="18" x14ac:dyDescent="0.45">
      <c r="B179" s="96"/>
      <c r="D179" s="96"/>
      <c r="F179" s="96"/>
      <c r="H179" s="96"/>
      <c r="J179" s="96"/>
      <c r="L179" s="96"/>
      <c r="N179" s="70"/>
    </row>
    <row r="180" spans="2:14" s="45" customFormat="1" ht="18" x14ac:dyDescent="0.45">
      <c r="B180" s="96"/>
      <c r="D180" s="96"/>
      <c r="F180" s="96"/>
      <c r="H180" s="96"/>
      <c r="J180" s="96"/>
      <c r="L180" s="96"/>
      <c r="N180" s="70"/>
    </row>
    <row r="181" spans="2:14" s="45" customFormat="1" ht="18" x14ac:dyDescent="0.45">
      <c r="B181" s="96"/>
      <c r="D181" s="96"/>
      <c r="F181" s="96"/>
      <c r="H181" s="96"/>
      <c r="J181" s="96"/>
      <c r="L181" s="96"/>
      <c r="N181" s="70"/>
    </row>
    <row r="182" spans="2:14" s="45" customFormat="1" ht="18" x14ac:dyDescent="0.45">
      <c r="B182" s="96"/>
      <c r="D182" s="96"/>
      <c r="F182" s="96"/>
      <c r="H182" s="96"/>
      <c r="J182" s="96"/>
      <c r="L182" s="96"/>
      <c r="N182" s="70"/>
    </row>
    <row r="183" spans="2:14" s="45" customFormat="1" ht="18" x14ac:dyDescent="0.45">
      <c r="B183" s="96"/>
      <c r="D183" s="96"/>
      <c r="F183" s="96"/>
      <c r="H183" s="96"/>
      <c r="J183" s="96"/>
      <c r="L183" s="96"/>
      <c r="N183" s="70"/>
    </row>
    <row r="184" spans="2:14" s="45" customFormat="1" ht="18" x14ac:dyDescent="0.45">
      <c r="B184" s="96"/>
      <c r="D184" s="96"/>
      <c r="F184" s="96"/>
      <c r="H184" s="96"/>
      <c r="J184" s="96"/>
      <c r="L184" s="96"/>
      <c r="N184" s="70"/>
    </row>
    <row r="185" spans="2:14" s="45" customFormat="1" ht="18" x14ac:dyDescent="0.45">
      <c r="B185" s="96"/>
      <c r="D185" s="96"/>
      <c r="F185" s="96"/>
      <c r="H185" s="96"/>
      <c r="J185" s="96"/>
      <c r="L185" s="96"/>
      <c r="N185" s="70"/>
    </row>
    <row r="186" spans="2:14" s="45" customFormat="1" ht="18" x14ac:dyDescent="0.45">
      <c r="B186" s="96"/>
      <c r="D186" s="96"/>
      <c r="F186" s="96"/>
      <c r="H186" s="96"/>
      <c r="J186" s="96"/>
      <c r="L186" s="96"/>
      <c r="N186" s="70"/>
    </row>
    <row r="187" spans="2:14" s="45" customFormat="1" ht="18" x14ac:dyDescent="0.45">
      <c r="B187" s="96"/>
      <c r="D187" s="96"/>
      <c r="F187" s="96"/>
      <c r="H187" s="96"/>
      <c r="J187" s="96"/>
      <c r="L187" s="96"/>
      <c r="N187" s="70"/>
    </row>
    <row r="188" spans="2:14" s="45" customFormat="1" ht="18" x14ac:dyDescent="0.45">
      <c r="B188" s="96"/>
      <c r="D188" s="96"/>
      <c r="F188" s="96"/>
      <c r="H188" s="96"/>
      <c r="J188" s="96"/>
      <c r="L188" s="96"/>
      <c r="N188" s="70"/>
    </row>
    <row r="189" spans="2:14" s="45" customFormat="1" ht="18" x14ac:dyDescent="0.45">
      <c r="B189" s="96"/>
      <c r="D189" s="96"/>
      <c r="F189" s="96"/>
      <c r="H189" s="96"/>
      <c r="J189" s="96"/>
      <c r="L189" s="96"/>
      <c r="N189" s="70"/>
    </row>
    <row r="190" spans="2:14" s="45" customFormat="1" ht="18" x14ac:dyDescent="0.45">
      <c r="B190" s="96"/>
      <c r="D190" s="96"/>
      <c r="F190" s="96"/>
      <c r="H190" s="96"/>
      <c r="J190" s="96"/>
      <c r="L190" s="96"/>
      <c r="N190" s="70"/>
    </row>
    <row r="191" spans="2:14" s="45" customFormat="1" ht="18" x14ac:dyDescent="0.45">
      <c r="B191" s="96"/>
      <c r="D191" s="96"/>
      <c r="F191" s="96"/>
      <c r="H191" s="96"/>
      <c r="J191" s="96"/>
      <c r="L191" s="96"/>
      <c r="N191" s="70"/>
    </row>
    <row r="192" spans="2:14" s="45" customFormat="1" ht="18" x14ac:dyDescent="0.45">
      <c r="B192" s="96"/>
      <c r="D192" s="96"/>
      <c r="F192" s="96"/>
      <c r="H192" s="96"/>
      <c r="J192" s="96"/>
      <c r="L192" s="96"/>
      <c r="N192" s="70"/>
    </row>
    <row r="193" spans="2:14" s="45" customFormat="1" ht="18" x14ac:dyDescent="0.45">
      <c r="B193" s="96"/>
      <c r="D193" s="96"/>
      <c r="F193" s="96"/>
      <c r="H193" s="96"/>
      <c r="J193" s="96"/>
      <c r="L193" s="96"/>
      <c r="N193" s="70"/>
    </row>
    <row r="194" spans="2:14" s="45" customFormat="1" ht="18" x14ac:dyDescent="0.45">
      <c r="B194" s="96"/>
      <c r="D194" s="96"/>
      <c r="F194" s="96"/>
      <c r="H194" s="96"/>
      <c r="J194" s="96"/>
      <c r="L194" s="96"/>
      <c r="N194" s="70"/>
    </row>
    <row r="195" spans="2:14" s="45" customFormat="1" ht="18" x14ac:dyDescent="0.45">
      <c r="B195" s="96"/>
      <c r="D195" s="96"/>
      <c r="F195" s="96"/>
      <c r="H195" s="96"/>
      <c r="J195" s="96"/>
      <c r="L195" s="96"/>
      <c r="N195" s="70"/>
    </row>
    <row r="196" spans="2:14" s="45" customFormat="1" ht="18" x14ac:dyDescent="0.45">
      <c r="B196" s="96"/>
      <c r="D196" s="96"/>
      <c r="F196" s="96"/>
      <c r="H196" s="96"/>
      <c r="J196" s="96"/>
      <c r="L196" s="96"/>
      <c r="N196" s="70"/>
    </row>
    <row r="197" spans="2:14" s="45" customFormat="1" ht="18" x14ac:dyDescent="0.45">
      <c r="B197" s="96"/>
      <c r="D197" s="96"/>
      <c r="F197" s="96"/>
      <c r="H197" s="96"/>
      <c r="J197" s="96"/>
      <c r="L197" s="96"/>
      <c r="N197" s="70"/>
    </row>
    <row r="198" spans="2:14" s="45" customFormat="1" ht="18" x14ac:dyDescent="0.45">
      <c r="B198" s="96"/>
      <c r="D198" s="96"/>
      <c r="F198" s="96"/>
      <c r="H198" s="96"/>
      <c r="J198" s="96"/>
      <c r="L198" s="96"/>
      <c r="N198" s="70"/>
    </row>
    <row r="199" spans="2:14" s="45" customFormat="1" ht="18" x14ac:dyDescent="0.45">
      <c r="B199" s="96"/>
      <c r="D199" s="96"/>
      <c r="F199" s="96"/>
      <c r="H199" s="96"/>
      <c r="J199" s="96"/>
      <c r="L199" s="96"/>
      <c r="N199" s="70"/>
    </row>
    <row r="200" spans="2:14" s="45" customFormat="1" ht="18" x14ac:dyDescent="0.45">
      <c r="B200" s="96"/>
      <c r="D200" s="96"/>
      <c r="F200" s="96"/>
      <c r="H200" s="96"/>
      <c r="J200" s="96"/>
      <c r="L200" s="96"/>
      <c r="N200" s="70"/>
    </row>
    <row r="201" spans="2:14" s="45" customFormat="1" ht="18" x14ac:dyDescent="0.45">
      <c r="B201" s="96"/>
      <c r="D201" s="96"/>
      <c r="F201" s="96"/>
      <c r="H201" s="96"/>
      <c r="J201" s="96"/>
      <c r="L201" s="96"/>
      <c r="N201" s="70"/>
    </row>
    <row r="202" spans="2:14" s="45" customFormat="1" ht="18" x14ac:dyDescent="0.45">
      <c r="B202" s="96"/>
      <c r="D202" s="96"/>
      <c r="F202" s="96"/>
      <c r="H202" s="96"/>
      <c r="J202" s="96"/>
      <c r="L202" s="96"/>
      <c r="N202" s="70"/>
    </row>
    <row r="203" spans="2:14" s="45" customFormat="1" ht="18" x14ac:dyDescent="0.45">
      <c r="B203" s="96"/>
      <c r="D203" s="96"/>
      <c r="F203" s="96"/>
      <c r="H203" s="96"/>
      <c r="J203" s="96"/>
      <c r="L203" s="96"/>
      <c r="N203" s="70"/>
    </row>
    <row r="204" spans="2:14" s="45" customFormat="1" ht="18" x14ac:dyDescent="0.45">
      <c r="B204" s="96"/>
      <c r="D204" s="96"/>
      <c r="F204" s="96"/>
      <c r="H204" s="96"/>
      <c r="J204" s="96"/>
      <c r="L204" s="96"/>
      <c r="N204" s="70"/>
    </row>
    <row r="205" spans="2:14" s="45" customFormat="1" ht="18" x14ac:dyDescent="0.45">
      <c r="B205" s="96"/>
      <c r="D205" s="96"/>
      <c r="F205" s="96"/>
      <c r="H205" s="96"/>
      <c r="J205" s="96"/>
      <c r="L205" s="96"/>
      <c r="N205" s="70"/>
    </row>
    <row r="206" spans="2:14" s="45" customFormat="1" ht="18" x14ac:dyDescent="0.45">
      <c r="B206" s="96"/>
      <c r="D206" s="96"/>
      <c r="F206" s="96"/>
      <c r="H206" s="96"/>
      <c r="J206" s="96"/>
      <c r="L206" s="96"/>
      <c r="N206" s="70"/>
    </row>
    <row r="207" spans="2:14" s="45" customFormat="1" ht="18" x14ac:dyDescent="0.45">
      <c r="B207" s="96"/>
      <c r="D207" s="96"/>
      <c r="F207" s="96"/>
      <c r="H207" s="96"/>
      <c r="J207" s="96"/>
      <c r="L207" s="96"/>
      <c r="N207" s="70"/>
    </row>
    <row r="208" spans="2:14" s="45" customFormat="1" ht="18" x14ac:dyDescent="0.45">
      <c r="B208" s="96"/>
      <c r="D208" s="96"/>
      <c r="F208" s="96"/>
      <c r="H208" s="96"/>
      <c r="J208" s="96"/>
      <c r="L208" s="96"/>
      <c r="N208" s="70"/>
    </row>
    <row r="209" spans="2:14" s="45" customFormat="1" ht="18" x14ac:dyDescent="0.45">
      <c r="B209" s="96"/>
      <c r="D209" s="96"/>
      <c r="F209" s="96"/>
      <c r="H209" s="96"/>
      <c r="J209" s="96"/>
      <c r="L209" s="96"/>
      <c r="N209" s="70"/>
    </row>
    <row r="210" spans="2:14" s="45" customFormat="1" ht="18" x14ac:dyDescent="0.45">
      <c r="B210" s="96"/>
      <c r="D210" s="96"/>
      <c r="F210" s="96"/>
      <c r="H210" s="96"/>
      <c r="J210" s="96"/>
      <c r="L210" s="96"/>
      <c r="N210" s="70"/>
    </row>
    <row r="211" spans="2:14" s="45" customFormat="1" ht="18" x14ac:dyDescent="0.45">
      <c r="B211" s="96"/>
      <c r="D211" s="96"/>
      <c r="F211" s="96"/>
      <c r="H211" s="96"/>
      <c r="J211" s="96"/>
      <c r="L211" s="96"/>
      <c r="N211" s="70"/>
    </row>
    <row r="212" spans="2:14" s="45" customFormat="1" ht="18" x14ac:dyDescent="0.45">
      <c r="B212" s="96"/>
      <c r="D212" s="96"/>
      <c r="F212" s="96"/>
      <c r="H212" s="96"/>
      <c r="J212" s="96"/>
      <c r="L212" s="96"/>
      <c r="N212" s="70"/>
    </row>
    <row r="213" spans="2:14" s="45" customFormat="1" ht="18" x14ac:dyDescent="0.45">
      <c r="B213" s="96"/>
      <c r="D213" s="96"/>
      <c r="F213" s="96"/>
      <c r="H213" s="96"/>
      <c r="J213" s="96"/>
      <c r="L213" s="96"/>
      <c r="N213" s="70"/>
    </row>
    <row r="214" spans="2:14" s="45" customFormat="1" ht="18" x14ac:dyDescent="0.45">
      <c r="B214" s="96"/>
      <c r="D214" s="96"/>
      <c r="F214" s="96"/>
      <c r="H214" s="96"/>
      <c r="J214" s="96"/>
      <c r="L214" s="96"/>
      <c r="N214" s="70"/>
    </row>
    <row r="215" spans="2:14" s="45" customFormat="1" ht="18" x14ac:dyDescent="0.45">
      <c r="B215" s="96"/>
      <c r="D215" s="96"/>
      <c r="F215" s="96"/>
      <c r="H215" s="96"/>
      <c r="J215" s="96"/>
      <c r="L215" s="96"/>
      <c r="N215" s="70"/>
    </row>
    <row r="216" spans="2:14" s="45" customFormat="1" ht="18" x14ac:dyDescent="0.45">
      <c r="B216" s="96"/>
      <c r="D216" s="96"/>
      <c r="F216" s="96"/>
      <c r="H216" s="96"/>
      <c r="J216" s="96"/>
      <c r="L216" s="96"/>
      <c r="N216" s="70"/>
    </row>
    <row r="217" spans="2:14" s="45" customFormat="1" ht="18" x14ac:dyDescent="0.45">
      <c r="B217" s="96"/>
      <c r="D217" s="96"/>
      <c r="F217" s="96"/>
      <c r="H217" s="96"/>
      <c r="J217" s="96"/>
      <c r="L217" s="96"/>
      <c r="N217" s="70"/>
    </row>
    <row r="218" spans="2:14" s="45" customFormat="1" ht="18" x14ac:dyDescent="0.45">
      <c r="B218" s="96"/>
      <c r="D218" s="96"/>
      <c r="F218" s="96"/>
      <c r="H218" s="96"/>
      <c r="J218" s="96"/>
      <c r="L218" s="96"/>
      <c r="N218" s="70"/>
    </row>
    <row r="219" spans="2:14" s="45" customFormat="1" ht="18" x14ac:dyDescent="0.45">
      <c r="B219" s="96"/>
      <c r="D219" s="96"/>
      <c r="F219" s="96"/>
      <c r="H219" s="96"/>
      <c r="J219" s="96"/>
      <c r="L219" s="96"/>
      <c r="N219" s="70"/>
    </row>
    <row r="220" spans="2:14" s="45" customFormat="1" ht="18" x14ac:dyDescent="0.45">
      <c r="B220" s="96"/>
      <c r="D220" s="96"/>
      <c r="F220" s="96"/>
      <c r="H220" s="96"/>
      <c r="J220" s="96"/>
      <c r="L220" s="96"/>
      <c r="N220" s="70"/>
    </row>
    <row r="221" spans="2:14" s="45" customFormat="1" ht="18" x14ac:dyDescent="0.45">
      <c r="B221" s="96"/>
      <c r="D221" s="96"/>
      <c r="F221" s="96"/>
      <c r="H221" s="96"/>
      <c r="J221" s="96"/>
      <c r="L221" s="96"/>
      <c r="N221" s="70"/>
    </row>
    <row r="222" spans="2:14" s="45" customFormat="1" ht="18" x14ac:dyDescent="0.45">
      <c r="B222" s="96"/>
      <c r="D222" s="96"/>
      <c r="F222" s="96"/>
      <c r="H222" s="96"/>
      <c r="J222" s="96"/>
      <c r="L222" s="96"/>
      <c r="N222" s="70"/>
    </row>
    <row r="223" spans="2:14" s="45" customFormat="1" ht="18" x14ac:dyDescent="0.45">
      <c r="B223" s="96"/>
      <c r="D223" s="96"/>
      <c r="F223" s="96"/>
      <c r="H223" s="96"/>
      <c r="J223" s="96"/>
      <c r="L223" s="96"/>
      <c r="N223" s="70"/>
    </row>
    <row r="224" spans="2:14" s="45" customFormat="1" ht="18" x14ac:dyDescent="0.45">
      <c r="B224" s="96"/>
      <c r="D224" s="96"/>
      <c r="F224" s="96"/>
      <c r="H224" s="96"/>
      <c r="J224" s="96"/>
      <c r="L224" s="96"/>
      <c r="N224" s="70"/>
    </row>
    <row r="225" spans="2:14" s="45" customFormat="1" ht="18" x14ac:dyDescent="0.45">
      <c r="B225" s="96"/>
      <c r="D225" s="96"/>
      <c r="F225" s="96"/>
      <c r="H225" s="96"/>
      <c r="J225" s="96"/>
      <c r="L225" s="96"/>
      <c r="N225" s="70"/>
    </row>
    <row r="226" spans="2:14" s="45" customFormat="1" ht="18" x14ac:dyDescent="0.45">
      <c r="B226" s="96"/>
      <c r="D226" s="96"/>
      <c r="F226" s="96"/>
      <c r="H226" s="96"/>
      <c r="J226" s="96"/>
      <c r="L226" s="96"/>
      <c r="N226" s="70"/>
    </row>
    <row r="227" spans="2:14" s="45" customFormat="1" ht="18" x14ac:dyDescent="0.45">
      <c r="B227" s="96"/>
      <c r="D227" s="96"/>
      <c r="F227" s="96"/>
      <c r="H227" s="96"/>
      <c r="J227" s="96"/>
      <c r="L227" s="96"/>
      <c r="N227" s="70"/>
    </row>
    <row r="228" spans="2:14" s="45" customFormat="1" ht="18" x14ac:dyDescent="0.45">
      <c r="B228" s="96"/>
      <c r="D228" s="96"/>
      <c r="F228" s="96"/>
      <c r="H228" s="96"/>
      <c r="J228" s="96"/>
      <c r="L228" s="96"/>
      <c r="N228" s="70"/>
    </row>
    <row r="229" spans="2:14" s="45" customFormat="1" ht="18" x14ac:dyDescent="0.45">
      <c r="B229" s="96"/>
      <c r="D229" s="96"/>
      <c r="F229" s="96"/>
      <c r="H229" s="96"/>
      <c r="J229" s="96"/>
      <c r="L229" s="96"/>
      <c r="N229" s="70"/>
    </row>
    <row r="230" spans="2:14" s="45" customFormat="1" ht="18" x14ac:dyDescent="0.45">
      <c r="B230" s="96"/>
      <c r="D230" s="96"/>
      <c r="F230" s="96"/>
      <c r="H230" s="96"/>
      <c r="J230" s="96"/>
      <c r="L230" s="96"/>
      <c r="N230" s="70"/>
    </row>
    <row r="231" spans="2:14" s="45" customFormat="1" ht="18" x14ac:dyDescent="0.45">
      <c r="B231" s="96"/>
      <c r="D231" s="96"/>
      <c r="F231" s="96"/>
      <c r="H231" s="96"/>
      <c r="J231" s="96"/>
      <c r="L231" s="96"/>
      <c r="N231" s="70"/>
    </row>
    <row r="232" spans="2:14" s="45" customFormat="1" ht="18" x14ac:dyDescent="0.45">
      <c r="B232" s="96"/>
      <c r="D232" s="96"/>
      <c r="F232" s="96"/>
      <c r="H232" s="96"/>
      <c r="J232" s="96"/>
      <c r="L232" s="96"/>
      <c r="N232" s="70"/>
    </row>
    <row r="233" spans="2:14" s="45" customFormat="1" ht="18" x14ac:dyDescent="0.45">
      <c r="B233" s="96"/>
      <c r="D233" s="96"/>
      <c r="F233" s="96"/>
      <c r="H233" s="96"/>
      <c r="J233" s="96"/>
      <c r="L233" s="96"/>
      <c r="N233" s="70"/>
    </row>
    <row r="234" spans="2:14" s="45" customFormat="1" ht="18" x14ac:dyDescent="0.45">
      <c r="B234" s="96"/>
      <c r="D234" s="96"/>
      <c r="F234" s="96"/>
      <c r="H234" s="96"/>
      <c r="J234" s="96"/>
      <c r="L234" s="96"/>
      <c r="N234" s="70"/>
    </row>
    <row r="235" spans="2:14" s="45" customFormat="1" ht="18" x14ac:dyDescent="0.45">
      <c r="B235" s="96"/>
      <c r="D235" s="96"/>
      <c r="F235" s="96"/>
      <c r="H235" s="96"/>
      <c r="J235" s="96"/>
      <c r="L235" s="96"/>
      <c r="N235" s="70"/>
    </row>
    <row r="236" spans="2:14" s="45" customFormat="1" ht="18" x14ac:dyDescent="0.45">
      <c r="B236" s="96"/>
      <c r="D236" s="96"/>
      <c r="F236" s="96"/>
      <c r="H236" s="96"/>
      <c r="J236" s="96"/>
      <c r="L236" s="96"/>
      <c r="N236" s="70"/>
    </row>
    <row r="237" spans="2:14" s="45" customFormat="1" ht="18" x14ac:dyDescent="0.45">
      <c r="B237" s="96"/>
      <c r="D237" s="96"/>
      <c r="F237" s="96"/>
      <c r="H237" s="96"/>
      <c r="J237" s="96"/>
      <c r="L237" s="96"/>
      <c r="N237" s="70"/>
    </row>
    <row r="238" spans="2:14" s="45" customFormat="1" ht="18" x14ac:dyDescent="0.45">
      <c r="B238" s="96"/>
      <c r="D238" s="96"/>
      <c r="F238" s="96"/>
      <c r="H238" s="96"/>
      <c r="J238" s="96"/>
      <c r="L238" s="96"/>
      <c r="N238" s="70"/>
    </row>
    <row r="239" spans="2:14" s="45" customFormat="1" ht="18" x14ac:dyDescent="0.45">
      <c r="B239" s="96"/>
      <c r="D239" s="96"/>
      <c r="F239" s="96"/>
      <c r="H239" s="96"/>
      <c r="J239" s="96"/>
      <c r="L239" s="96"/>
      <c r="N239" s="70"/>
    </row>
    <row r="240" spans="2:14" s="45" customFormat="1" ht="18" x14ac:dyDescent="0.45">
      <c r="B240" s="96"/>
      <c r="D240" s="96"/>
      <c r="F240" s="96"/>
      <c r="H240" s="96"/>
      <c r="J240" s="96"/>
      <c r="L240" s="96"/>
      <c r="N240" s="70"/>
    </row>
    <row r="241" spans="2:14" s="45" customFormat="1" ht="18" x14ac:dyDescent="0.45">
      <c r="B241" s="96"/>
      <c r="D241" s="96"/>
      <c r="F241" s="96"/>
      <c r="H241" s="96"/>
      <c r="J241" s="96"/>
      <c r="L241" s="96"/>
      <c r="N241" s="70"/>
    </row>
    <row r="242" spans="2:14" s="45" customFormat="1" ht="18" x14ac:dyDescent="0.45">
      <c r="B242" s="96"/>
      <c r="D242" s="96"/>
      <c r="F242" s="96"/>
      <c r="H242" s="96"/>
      <c r="J242" s="96"/>
      <c r="L242" s="96"/>
      <c r="N242" s="70"/>
    </row>
    <row r="243" spans="2:14" s="45" customFormat="1" ht="18" x14ac:dyDescent="0.45">
      <c r="B243" s="96"/>
      <c r="D243" s="96"/>
      <c r="F243" s="96"/>
      <c r="H243" s="96"/>
      <c r="J243" s="96"/>
      <c r="L243" s="96"/>
      <c r="N243" s="70"/>
    </row>
    <row r="244" spans="2:14" s="45" customFormat="1" ht="18" x14ac:dyDescent="0.45">
      <c r="B244" s="96"/>
      <c r="D244" s="96"/>
      <c r="F244" s="96"/>
      <c r="H244" s="96"/>
      <c r="J244" s="96"/>
      <c r="L244" s="96"/>
      <c r="N244" s="70"/>
    </row>
    <row r="245" spans="2:14" s="45" customFormat="1" ht="18" x14ac:dyDescent="0.45">
      <c r="B245" s="96"/>
      <c r="D245" s="96"/>
      <c r="F245" s="96"/>
      <c r="H245" s="96"/>
      <c r="J245" s="96"/>
      <c r="L245" s="96"/>
      <c r="N245" s="70"/>
    </row>
    <row r="246" spans="2:14" s="45" customFormat="1" ht="18" x14ac:dyDescent="0.45">
      <c r="B246" s="96"/>
      <c r="D246" s="96"/>
      <c r="F246" s="96"/>
      <c r="H246" s="96"/>
      <c r="J246" s="96"/>
      <c r="L246" s="96"/>
      <c r="N246" s="70"/>
    </row>
    <row r="247" spans="2:14" s="45" customFormat="1" ht="18" x14ac:dyDescent="0.45">
      <c r="B247" s="96"/>
      <c r="D247" s="96"/>
      <c r="F247" s="96"/>
      <c r="H247" s="96"/>
      <c r="J247" s="96"/>
      <c r="L247" s="96"/>
      <c r="N247" s="70"/>
    </row>
    <row r="248" spans="2:14" s="45" customFormat="1" ht="18" x14ac:dyDescent="0.45">
      <c r="B248" s="96"/>
      <c r="D248" s="96"/>
      <c r="F248" s="96"/>
      <c r="H248" s="96"/>
      <c r="J248" s="96"/>
      <c r="L248" s="96"/>
      <c r="N248" s="70"/>
    </row>
    <row r="249" spans="2:14" s="45" customFormat="1" ht="18" x14ac:dyDescent="0.45">
      <c r="B249" s="96"/>
      <c r="D249" s="96"/>
      <c r="F249" s="96"/>
      <c r="H249" s="96"/>
      <c r="J249" s="96"/>
      <c r="L249" s="96"/>
      <c r="N249" s="70"/>
    </row>
    <row r="250" spans="2:14" s="45" customFormat="1" ht="18" x14ac:dyDescent="0.45">
      <c r="B250" s="96"/>
      <c r="D250" s="96"/>
      <c r="F250" s="96"/>
      <c r="H250" s="96"/>
      <c r="J250" s="96"/>
      <c r="L250" s="96"/>
      <c r="N250" s="70"/>
    </row>
    <row r="251" spans="2:14" s="45" customFormat="1" ht="18" x14ac:dyDescent="0.45">
      <c r="B251" s="96"/>
      <c r="D251" s="96"/>
      <c r="F251" s="96"/>
      <c r="H251" s="96"/>
      <c r="J251" s="96"/>
      <c r="L251" s="96"/>
      <c r="N251" s="70"/>
    </row>
    <row r="252" spans="2:14" s="45" customFormat="1" ht="18" x14ac:dyDescent="0.45">
      <c r="B252" s="96"/>
      <c r="D252" s="96"/>
      <c r="F252" s="96"/>
      <c r="H252" s="96"/>
      <c r="J252" s="96"/>
      <c r="L252" s="96"/>
      <c r="N252" s="70"/>
    </row>
    <row r="253" spans="2:14" s="45" customFormat="1" ht="18" x14ac:dyDescent="0.45">
      <c r="B253" s="96"/>
      <c r="D253" s="96"/>
      <c r="F253" s="96"/>
      <c r="H253" s="96"/>
      <c r="J253" s="96"/>
      <c r="L253" s="96"/>
      <c r="N253" s="70"/>
    </row>
    <row r="254" spans="2:14" s="45" customFormat="1" ht="18" x14ac:dyDescent="0.45">
      <c r="B254" s="96"/>
      <c r="D254" s="96"/>
      <c r="F254" s="96"/>
      <c r="H254" s="96"/>
      <c r="J254" s="96"/>
      <c r="L254" s="96"/>
      <c r="N254" s="70"/>
    </row>
    <row r="255" spans="2:14" s="45" customFormat="1" ht="18" x14ac:dyDescent="0.45">
      <c r="B255" s="96"/>
      <c r="D255" s="96"/>
      <c r="F255" s="96"/>
      <c r="H255" s="96"/>
      <c r="J255" s="96"/>
      <c r="L255" s="96"/>
      <c r="N255" s="70"/>
    </row>
    <row r="256" spans="2:14" s="45" customFormat="1" ht="18" x14ac:dyDescent="0.45">
      <c r="B256" s="96"/>
      <c r="D256" s="96"/>
      <c r="F256" s="96"/>
      <c r="H256" s="96"/>
      <c r="J256" s="96"/>
      <c r="L256" s="96"/>
      <c r="N256" s="70"/>
    </row>
    <row r="257" spans="2:14" s="45" customFormat="1" ht="18" x14ac:dyDescent="0.45">
      <c r="B257" s="96"/>
      <c r="D257" s="96"/>
      <c r="F257" s="96"/>
      <c r="H257" s="96"/>
      <c r="J257" s="96"/>
      <c r="L257" s="96"/>
      <c r="N257" s="70"/>
    </row>
    <row r="258" spans="2:14" s="45" customFormat="1" ht="18" x14ac:dyDescent="0.45">
      <c r="B258" s="96"/>
      <c r="D258" s="96"/>
      <c r="F258" s="96"/>
      <c r="H258" s="96"/>
      <c r="J258" s="96"/>
      <c r="L258" s="96"/>
      <c r="N258" s="70"/>
    </row>
    <row r="259" spans="2:14" s="45" customFormat="1" ht="18" x14ac:dyDescent="0.45">
      <c r="B259" s="96"/>
      <c r="D259" s="96"/>
      <c r="F259" s="96"/>
      <c r="H259" s="96"/>
      <c r="J259" s="96"/>
      <c r="L259" s="96"/>
      <c r="N259" s="70"/>
    </row>
    <row r="260" spans="2:14" s="45" customFormat="1" ht="18" x14ac:dyDescent="0.45">
      <c r="B260" s="96"/>
      <c r="D260" s="96"/>
      <c r="F260" s="96"/>
      <c r="H260" s="96"/>
      <c r="J260" s="96"/>
      <c r="L260" s="96"/>
      <c r="N260" s="70"/>
    </row>
    <row r="261" spans="2:14" s="45" customFormat="1" ht="18" x14ac:dyDescent="0.45">
      <c r="B261" s="96"/>
      <c r="D261" s="96"/>
      <c r="F261" s="96"/>
      <c r="H261" s="96"/>
      <c r="J261" s="96"/>
      <c r="L261" s="96"/>
      <c r="N261" s="70"/>
    </row>
    <row r="262" spans="2:14" s="45" customFormat="1" ht="18" x14ac:dyDescent="0.45">
      <c r="B262" s="96"/>
      <c r="D262" s="96"/>
      <c r="F262" s="96"/>
      <c r="H262" s="96"/>
      <c r="J262" s="96"/>
      <c r="L262" s="96"/>
      <c r="N262" s="70"/>
    </row>
    <row r="263" spans="2:14" s="45" customFormat="1" ht="18" x14ac:dyDescent="0.45">
      <c r="B263" s="96"/>
      <c r="D263" s="96"/>
      <c r="F263" s="96"/>
      <c r="H263" s="96"/>
      <c r="J263" s="96"/>
      <c r="L263" s="96"/>
      <c r="N263" s="70"/>
    </row>
    <row r="264" spans="2:14" s="45" customFormat="1" ht="18" x14ac:dyDescent="0.45">
      <c r="B264" s="96"/>
      <c r="D264" s="96"/>
      <c r="F264" s="96"/>
      <c r="H264" s="96"/>
      <c r="J264" s="96"/>
      <c r="L264" s="96"/>
      <c r="N264" s="70"/>
    </row>
    <row r="265" spans="2:14" s="45" customFormat="1" ht="18" x14ac:dyDescent="0.45">
      <c r="B265" s="96"/>
      <c r="D265" s="96"/>
      <c r="F265" s="96"/>
      <c r="H265" s="96"/>
      <c r="J265" s="96"/>
      <c r="L265" s="96"/>
      <c r="N265" s="70"/>
    </row>
    <row r="266" spans="2:14" s="45" customFormat="1" ht="18" x14ac:dyDescent="0.45">
      <c r="B266" s="96"/>
      <c r="D266" s="96"/>
      <c r="F266" s="96"/>
      <c r="H266" s="96"/>
      <c r="J266" s="96"/>
      <c r="L266" s="96"/>
      <c r="N266" s="70"/>
    </row>
    <row r="267" spans="2:14" s="45" customFormat="1" ht="18" x14ac:dyDescent="0.45">
      <c r="B267" s="96"/>
      <c r="D267" s="96"/>
      <c r="F267" s="96"/>
      <c r="H267" s="96"/>
      <c r="J267" s="96"/>
      <c r="L267" s="96"/>
      <c r="N267" s="70"/>
    </row>
    <row r="268" spans="2:14" s="45" customFormat="1" ht="18" x14ac:dyDescent="0.45">
      <c r="B268" s="96"/>
      <c r="D268" s="96"/>
      <c r="F268" s="96"/>
      <c r="H268" s="96"/>
      <c r="J268" s="96"/>
      <c r="L268" s="96"/>
      <c r="N268" s="70"/>
    </row>
    <row r="269" spans="2:14" s="45" customFormat="1" ht="18" x14ac:dyDescent="0.45">
      <c r="B269" s="96"/>
      <c r="D269" s="96"/>
      <c r="F269" s="96"/>
      <c r="H269" s="96"/>
      <c r="J269" s="96"/>
      <c r="L269" s="96"/>
      <c r="N269" s="70"/>
    </row>
    <row r="270" spans="2:14" s="45" customFormat="1" ht="18" x14ac:dyDescent="0.45">
      <c r="B270" s="96"/>
      <c r="D270" s="96"/>
      <c r="F270" s="96"/>
      <c r="H270" s="96"/>
      <c r="J270" s="96"/>
      <c r="L270" s="96"/>
      <c r="N270" s="70"/>
    </row>
    <row r="271" spans="2:14" s="45" customFormat="1" ht="18" x14ac:dyDescent="0.45">
      <c r="B271" s="96"/>
      <c r="D271" s="96"/>
      <c r="F271" s="96"/>
      <c r="H271" s="96"/>
      <c r="J271" s="96"/>
      <c r="L271" s="96"/>
      <c r="N271" s="70"/>
    </row>
    <row r="272" spans="2:14" s="45" customFormat="1" ht="18" x14ac:dyDescent="0.45">
      <c r="B272" s="96"/>
      <c r="D272" s="96"/>
      <c r="F272" s="96"/>
      <c r="H272" s="96"/>
      <c r="J272" s="96"/>
      <c r="L272" s="96"/>
      <c r="N272" s="70"/>
    </row>
    <row r="273" spans="2:14" s="45" customFormat="1" ht="18" x14ac:dyDescent="0.45">
      <c r="B273" s="96"/>
      <c r="D273" s="96"/>
      <c r="F273" s="96"/>
      <c r="H273" s="96"/>
      <c r="J273" s="96"/>
      <c r="L273" s="96"/>
      <c r="N273" s="70"/>
    </row>
    <row r="274" spans="2:14" s="45" customFormat="1" ht="18" x14ac:dyDescent="0.45">
      <c r="B274" s="96"/>
      <c r="D274" s="96"/>
      <c r="F274" s="96"/>
      <c r="H274" s="96"/>
      <c r="J274" s="96"/>
      <c r="L274" s="96"/>
      <c r="N274" s="70"/>
    </row>
    <row r="275" spans="2:14" s="45" customFormat="1" ht="18" x14ac:dyDescent="0.45">
      <c r="B275" s="96"/>
      <c r="D275" s="96"/>
      <c r="F275" s="96"/>
      <c r="H275" s="96"/>
      <c r="J275" s="96"/>
      <c r="L275" s="96"/>
      <c r="N275" s="70"/>
    </row>
    <row r="276" spans="2:14" s="45" customFormat="1" ht="18" x14ac:dyDescent="0.45">
      <c r="B276" s="96"/>
      <c r="D276" s="96"/>
      <c r="F276" s="96"/>
      <c r="H276" s="96"/>
      <c r="J276" s="96"/>
      <c r="L276" s="96"/>
      <c r="N276" s="70"/>
    </row>
    <row r="277" spans="2:14" s="45" customFormat="1" ht="18" x14ac:dyDescent="0.45">
      <c r="B277" s="96"/>
      <c r="D277" s="96"/>
      <c r="F277" s="96"/>
      <c r="H277" s="96"/>
      <c r="J277" s="96"/>
      <c r="L277" s="96"/>
      <c r="N277" s="70"/>
    </row>
    <row r="278" spans="2:14" s="45" customFormat="1" ht="18" x14ac:dyDescent="0.45">
      <c r="B278" s="96"/>
      <c r="D278" s="96"/>
      <c r="F278" s="96"/>
      <c r="H278" s="96"/>
      <c r="J278" s="96"/>
      <c r="L278" s="96"/>
      <c r="N278" s="70"/>
    </row>
    <row r="279" spans="2:14" s="45" customFormat="1" ht="18" x14ac:dyDescent="0.45">
      <c r="B279" s="96"/>
      <c r="D279" s="96"/>
      <c r="F279" s="96"/>
      <c r="H279" s="96"/>
      <c r="J279" s="96"/>
      <c r="L279" s="96"/>
      <c r="N279" s="70"/>
    </row>
    <row r="280" spans="2:14" s="45" customFormat="1" ht="18" x14ac:dyDescent="0.45">
      <c r="B280" s="96"/>
      <c r="D280" s="96"/>
      <c r="F280" s="96"/>
      <c r="H280" s="96"/>
      <c r="J280" s="96"/>
      <c r="L280" s="96"/>
      <c r="N280" s="70"/>
    </row>
    <row r="281" spans="2:14" s="45" customFormat="1" ht="18" x14ac:dyDescent="0.45">
      <c r="B281" s="96"/>
      <c r="D281" s="96"/>
      <c r="F281" s="96"/>
      <c r="H281" s="96"/>
      <c r="J281" s="96"/>
      <c r="L281" s="96"/>
      <c r="N281" s="70"/>
    </row>
    <row r="282" spans="2:14" s="45" customFormat="1" ht="18" x14ac:dyDescent="0.45">
      <c r="B282" s="96"/>
      <c r="D282" s="96"/>
      <c r="F282" s="96"/>
      <c r="H282" s="96"/>
      <c r="J282" s="96"/>
      <c r="L282" s="96"/>
      <c r="N282" s="70"/>
    </row>
    <row r="283" spans="2:14" s="45" customFormat="1" ht="18" x14ac:dyDescent="0.45">
      <c r="B283" s="96"/>
      <c r="D283" s="96"/>
      <c r="F283" s="96"/>
      <c r="H283" s="96"/>
      <c r="J283" s="96"/>
      <c r="L283" s="96"/>
      <c r="N283" s="70"/>
    </row>
  </sheetData>
  <mergeCells count="29">
    <mergeCell ref="J11:K11"/>
    <mergeCell ref="L11:M11"/>
    <mergeCell ref="A1:O1"/>
    <mergeCell ref="A11:A12"/>
    <mergeCell ref="B11:C11"/>
    <mergeCell ref="D11:E11"/>
    <mergeCell ref="F11:G11"/>
    <mergeCell ref="H11:I11"/>
    <mergeCell ref="L20:M20"/>
    <mergeCell ref="A44:A45"/>
    <mergeCell ref="B44:C44"/>
    <mergeCell ref="D44:E44"/>
    <mergeCell ref="F44:G44"/>
    <mergeCell ref="H44:I44"/>
    <mergeCell ref="J44:K44"/>
    <mergeCell ref="L44:M44"/>
    <mergeCell ref="A20:A21"/>
    <mergeCell ref="B20:C20"/>
    <mergeCell ref="D20:E20"/>
    <mergeCell ref="F20:G20"/>
    <mergeCell ref="H20:I20"/>
    <mergeCell ref="J20:K20"/>
    <mergeCell ref="L61:M61"/>
    <mergeCell ref="A61:A62"/>
    <mergeCell ref="B61:C61"/>
    <mergeCell ref="D61:E61"/>
    <mergeCell ref="F61:G61"/>
    <mergeCell ref="H61:I61"/>
    <mergeCell ref="J61:K61"/>
  </mergeCells>
  <phoneticPr fontId="3"/>
  <pageMargins left="1.1811023622047245" right="0.39370078740157483" top="0.59055118110236227" bottom="0.59055118110236227" header="0.51181102362204722" footer="0.27559055118110237"/>
  <pageSetup paperSize="9" scale="55" fitToWidth="0" orientation="portrait" r:id="rId1"/>
  <headerFooter alignWithMargins="0"/>
  <rowBreaks count="1" manualBreakCount="1">
    <brk id="69"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E008E-3452-450F-8618-368C4A612B29}">
  <sheetPr>
    <tabColor theme="4" tint="0.39997558519241921"/>
    <pageSetUpPr fitToPage="1"/>
  </sheetPr>
  <dimension ref="A2:Q879"/>
  <sheetViews>
    <sheetView showGridLines="0" view="pageBreakPreview" zoomScaleNormal="100" zoomScaleSheetLayoutView="100" workbookViewId="0"/>
  </sheetViews>
  <sheetFormatPr defaultColWidth="8.59765625" defaultRowHeight="18" x14ac:dyDescent="0.45"/>
  <cols>
    <col min="1" max="1" width="9.8984375" style="148" customWidth="1"/>
    <col min="2" max="2" width="9.09765625" style="148" bestFit="1" customWidth="1"/>
    <col min="3" max="5" width="8.59765625" style="148"/>
    <col min="6" max="6" width="8.59765625" style="148" bestFit="1" customWidth="1"/>
    <col min="7" max="17" width="8.59765625" style="148"/>
    <col min="18" max="18" width="1.296875" style="148" customWidth="1"/>
    <col min="19" max="16384" width="8.59765625" style="148"/>
  </cols>
  <sheetData>
    <row r="2" spans="1:17" ht="23.4" x14ac:dyDescent="0.45">
      <c r="A2" s="301" t="s">
        <v>329</v>
      </c>
      <c r="B2" s="301"/>
      <c r="C2" s="301"/>
      <c r="D2" s="301"/>
      <c r="E2" s="301"/>
      <c r="F2" s="301"/>
      <c r="G2" s="301"/>
      <c r="H2" s="301"/>
      <c r="I2" s="301"/>
      <c r="J2" s="301"/>
      <c r="K2" s="301"/>
      <c r="L2" s="301"/>
      <c r="M2" s="301"/>
      <c r="N2" s="301"/>
      <c r="O2" s="301"/>
      <c r="P2" s="301"/>
      <c r="Q2" s="301"/>
    </row>
    <row r="3" spans="1:17" ht="9" customHeight="1" x14ac:dyDescent="0.45">
      <c r="A3" s="1"/>
      <c r="B3" s="1"/>
      <c r="C3" s="1"/>
      <c r="D3" s="1"/>
      <c r="E3" s="1"/>
      <c r="F3" s="1"/>
      <c r="G3" s="1"/>
      <c r="H3" s="1"/>
      <c r="I3" s="1"/>
      <c r="J3" s="1"/>
      <c r="K3" s="1"/>
      <c r="L3" s="1"/>
    </row>
    <row r="4" spans="1:17" s="149" customFormat="1" ht="24.75" customHeight="1" thickBot="1" x14ac:dyDescent="0.5">
      <c r="A4" s="2" t="s">
        <v>266</v>
      </c>
    </row>
    <row r="5" spans="1:17" ht="129" customHeight="1" thickBot="1" x14ac:dyDescent="0.5">
      <c r="A5" s="207" t="s">
        <v>330</v>
      </c>
      <c r="B5" s="208"/>
      <c r="C5" s="208"/>
      <c r="D5" s="208"/>
      <c r="E5" s="208"/>
      <c r="F5" s="208"/>
      <c r="G5" s="208"/>
      <c r="H5" s="208"/>
      <c r="I5" s="208"/>
      <c r="J5" s="208"/>
      <c r="K5" s="208"/>
      <c r="L5" s="208"/>
      <c r="M5" s="208"/>
      <c r="N5" s="208"/>
      <c r="O5" s="208"/>
      <c r="P5" s="208"/>
      <c r="Q5" s="209"/>
    </row>
    <row r="6" spans="1:17" x14ac:dyDescent="0.45">
      <c r="A6" s="3"/>
      <c r="B6" s="3"/>
      <c r="C6" s="3"/>
      <c r="D6" s="3"/>
      <c r="E6" s="3"/>
      <c r="F6" s="3"/>
      <c r="G6" s="3"/>
      <c r="H6" s="3"/>
      <c r="I6" s="3"/>
      <c r="J6" s="3"/>
      <c r="K6" s="3"/>
      <c r="L6" s="3"/>
      <c r="M6" s="3"/>
    </row>
    <row r="7" spans="1:17" ht="19.8" x14ac:dyDescent="0.45">
      <c r="A7" s="137" t="s">
        <v>182</v>
      </c>
      <c r="B7" s="3"/>
      <c r="C7" s="3"/>
      <c r="D7" s="3"/>
      <c r="E7" s="3"/>
      <c r="F7" s="3"/>
      <c r="G7" s="3"/>
      <c r="H7" s="3"/>
      <c r="I7" s="3"/>
      <c r="J7" s="3"/>
      <c r="K7" s="3"/>
      <c r="L7" s="3"/>
      <c r="M7" s="3"/>
    </row>
    <row r="8" spans="1:17" s="21" customFormat="1" x14ac:dyDescent="0.45">
      <c r="A8" s="30" t="s">
        <v>331</v>
      </c>
      <c r="K8" s="38" t="s">
        <v>12</v>
      </c>
    </row>
    <row r="9" spans="1:17" ht="39.6" x14ac:dyDescent="0.45">
      <c r="A9" s="223"/>
      <c r="B9" s="223"/>
      <c r="C9" s="223"/>
      <c r="D9" s="223"/>
      <c r="E9" s="147" t="s">
        <v>0</v>
      </c>
      <c r="F9" s="146" t="s">
        <v>186</v>
      </c>
      <c r="G9" s="146" t="s">
        <v>183</v>
      </c>
      <c r="H9" s="146" t="s">
        <v>1</v>
      </c>
      <c r="I9" s="146" t="s">
        <v>2</v>
      </c>
      <c r="J9" s="147" t="s">
        <v>3</v>
      </c>
      <c r="K9" s="146" t="s">
        <v>4</v>
      </c>
    </row>
    <row r="10" spans="1:17" x14ac:dyDescent="0.45">
      <c r="A10" s="224" t="s">
        <v>5</v>
      </c>
      <c r="B10" s="225" t="s">
        <v>6</v>
      </c>
      <c r="C10" s="225"/>
      <c r="D10" s="226" t="s">
        <v>332</v>
      </c>
      <c r="E10" s="31">
        <v>244</v>
      </c>
      <c r="F10" s="31">
        <v>26</v>
      </c>
      <c r="G10" s="32">
        <v>534</v>
      </c>
      <c r="H10" s="31">
        <v>6</v>
      </c>
      <c r="I10" s="32">
        <v>91</v>
      </c>
      <c r="J10" s="31">
        <v>14</v>
      </c>
      <c r="K10" s="203">
        <v>915</v>
      </c>
    </row>
    <row r="11" spans="1:17" x14ac:dyDescent="0.45">
      <c r="A11" s="224"/>
      <c r="B11" s="225"/>
      <c r="C11" s="225"/>
      <c r="D11" s="226"/>
      <c r="E11" s="18">
        <v>0.26666666666666666</v>
      </c>
      <c r="F11" s="18">
        <v>2.8415300546448089E-2</v>
      </c>
      <c r="G11" s="33">
        <v>0.58360655737704914</v>
      </c>
      <c r="H11" s="18">
        <v>6.5573770491803279E-3</v>
      </c>
      <c r="I11" s="33">
        <v>9.94535519125683E-2</v>
      </c>
      <c r="J11" s="18">
        <v>1.5300546448087432E-2</v>
      </c>
      <c r="K11" s="203"/>
    </row>
    <row r="12" spans="1:17" x14ac:dyDescent="0.45">
      <c r="A12" s="224"/>
      <c r="B12" s="225"/>
      <c r="C12" s="225"/>
      <c r="D12" s="227" t="s">
        <v>7</v>
      </c>
      <c r="E12" s="31">
        <v>146</v>
      </c>
      <c r="F12" s="31">
        <v>18</v>
      </c>
      <c r="G12" s="32">
        <v>428</v>
      </c>
      <c r="H12" s="31">
        <v>13</v>
      </c>
      <c r="I12" s="32">
        <v>127</v>
      </c>
      <c r="J12" s="31">
        <v>20</v>
      </c>
      <c r="K12" s="203">
        <v>752</v>
      </c>
    </row>
    <row r="13" spans="1:17" x14ac:dyDescent="0.45">
      <c r="A13" s="224"/>
      <c r="B13" s="225"/>
      <c r="C13" s="225"/>
      <c r="D13" s="227"/>
      <c r="E13" s="18">
        <v>0.19414893617021275</v>
      </c>
      <c r="F13" s="18">
        <v>2.3936170212765957E-2</v>
      </c>
      <c r="G13" s="33">
        <v>0.56914893617021278</v>
      </c>
      <c r="H13" s="18">
        <v>1.7287234042553192E-2</v>
      </c>
      <c r="I13" s="33">
        <v>0.16888297872340424</v>
      </c>
      <c r="J13" s="18">
        <v>2.6595744680851064E-2</v>
      </c>
      <c r="K13" s="203"/>
    </row>
    <row r="14" spans="1:17" x14ac:dyDescent="0.45">
      <c r="A14" s="224" t="s">
        <v>8</v>
      </c>
      <c r="B14" s="225" t="s">
        <v>9</v>
      </c>
      <c r="C14" s="225"/>
      <c r="D14" s="226" t="s">
        <v>332</v>
      </c>
      <c r="E14" s="31">
        <v>193</v>
      </c>
      <c r="F14" s="32">
        <v>411</v>
      </c>
      <c r="G14" s="32">
        <v>230</v>
      </c>
      <c r="H14" s="31">
        <v>14</v>
      </c>
      <c r="I14" s="32">
        <v>105</v>
      </c>
      <c r="J14" s="31">
        <v>42</v>
      </c>
      <c r="K14" s="203">
        <v>995</v>
      </c>
    </row>
    <row r="15" spans="1:17" x14ac:dyDescent="0.45">
      <c r="A15" s="224"/>
      <c r="B15" s="225"/>
      <c r="C15" s="225"/>
      <c r="D15" s="226"/>
      <c r="E15" s="18">
        <v>0.19396984924623115</v>
      </c>
      <c r="F15" s="33">
        <v>0.41306532663316581</v>
      </c>
      <c r="G15" s="33">
        <v>0.23115577889447236</v>
      </c>
      <c r="H15" s="18">
        <v>1.407035175879397E-2</v>
      </c>
      <c r="I15" s="33">
        <v>0.10552763819095477</v>
      </c>
      <c r="J15" s="18">
        <v>4.2211055276381908E-2</v>
      </c>
      <c r="K15" s="203"/>
    </row>
    <row r="16" spans="1:17" x14ac:dyDescent="0.45">
      <c r="A16" s="224"/>
      <c r="B16" s="225"/>
      <c r="C16" s="225"/>
      <c r="D16" s="227" t="s">
        <v>7</v>
      </c>
      <c r="E16" s="31">
        <v>250</v>
      </c>
      <c r="F16" s="32">
        <v>221</v>
      </c>
      <c r="G16" s="32">
        <v>227</v>
      </c>
      <c r="H16" s="31">
        <v>31</v>
      </c>
      <c r="I16" s="32">
        <v>130</v>
      </c>
      <c r="J16" s="31">
        <v>44</v>
      </c>
      <c r="K16" s="203">
        <v>903</v>
      </c>
    </row>
    <row r="17" spans="1:14" x14ac:dyDescent="0.45">
      <c r="A17" s="224"/>
      <c r="B17" s="225"/>
      <c r="C17" s="225"/>
      <c r="D17" s="227"/>
      <c r="E17" s="18">
        <v>0.27685492801771872</v>
      </c>
      <c r="F17" s="33">
        <v>0.24473975636766335</v>
      </c>
      <c r="G17" s="33">
        <v>0.25138427464008861</v>
      </c>
      <c r="H17" s="18">
        <v>3.4330011074197121E-2</v>
      </c>
      <c r="I17" s="33">
        <v>0.14396456256921372</v>
      </c>
      <c r="J17" s="18">
        <v>4.8726467331118496E-2</v>
      </c>
      <c r="K17" s="203"/>
    </row>
    <row r="18" spans="1:14" x14ac:dyDescent="0.45">
      <c r="A18" s="224" t="s">
        <v>10</v>
      </c>
      <c r="B18" s="225" t="s">
        <v>11</v>
      </c>
      <c r="C18" s="225"/>
      <c r="D18" s="226" t="s">
        <v>332</v>
      </c>
      <c r="E18" s="31">
        <v>1</v>
      </c>
      <c r="F18" s="32">
        <v>473</v>
      </c>
      <c r="G18" s="31">
        <v>6</v>
      </c>
      <c r="H18" s="31">
        <v>0</v>
      </c>
      <c r="I18" s="32">
        <v>9</v>
      </c>
      <c r="J18" s="31">
        <v>1</v>
      </c>
      <c r="K18" s="203">
        <v>490</v>
      </c>
    </row>
    <row r="19" spans="1:14" x14ac:dyDescent="0.45">
      <c r="A19" s="224"/>
      <c r="B19" s="225"/>
      <c r="C19" s="225"/>
      <c r="D19" s="226"/>
      <c r="E19" s="18">
        <v>2.0408163265306124E-3</v>
      </c>
      <c r="F19" s="33">
        <v>0.96530612244897962</v>
      </c>
      <c r="G19" s="18">
        <v>1.2244897959183673E-2</v>
      </c>
      <c r="H19" s="18">
        <v>0</v>
      </c>
      <c r="I19" s="33">
        <v>1.8367346938775512E-2</v>
      </c>
      <c r="J19" s="18">
        <v>2.0408163265306124E-3</v>
      </c>
      <c r="K19" s="203"/>
    </row>
    <row r="20" spans="1:14" x14ac:dyDescent="0.45">
      <c r="A20" s="224"/>
      <c r="B20" s="225"/>
      <c r="C20" s="225"/>
      <c r="D20" s="227" t="s">
        <v>7</v>
      </c>
      <c r="E20" s="31">
        <v>27</v>
      </c>
      <c r="F20" s="32">
        <v>348</v>
      </c>
      <c r="G20" s="31">
        <v>19</v>
      </c>
      <c r="H20" s="31">
        <v>11</v>
      </c>
      <c r="I20" s="32">
        <v>39</v>
      </c>
      <c r="J20" s="31">
        <v>12</v>
      </c>
      <c r="K20" s="203">
        <v>456</v>
      </c>
    </row>
    <row r="21" spans="1:14" x14ac:dyDescent="0.45">
      <c r="A21" s="224"/>
      <c r="B21" s="225"/>
      <c r="C21" s="225"/>
      <c r="D21" s="227"/>
      <c r="E21" s="18">
        <v>5.921052631578947E-2</v>
      </c>
      <c r="F21" s="33">
        <v>0.76315789473684215</v>
      </c>
      <c r="G21" s="18">
        <v>4.1666666666666664E-2</v>
      </c>
      <c r="H21" s="18">
        <v>2.4122807017543858E-2</v>
      </c>
      <c r="I21" s="33">
        <v>8.5526315789473686E-2</v>
      </c>
      <c r="J21" s="18">
        <v>2.6315789473684209E-2</v>
      </c>
      <c r="K21" s="203"/>
    </row>
    <row r="22" spans="1:14" x14ac:dyDescent="0.45">
      <c r="A22" s="6"/>
    </row>
    <row r="23" spans="1:14" ht="39.6" x14ac:dyDescent="0.45">
      <c r="A23" s="230" t="s">
        <v>184</v>
      </c>
      <c r="B23" s="230"/>
      <c r="C23" s="230"/>
      <c r="D23" s="230"/>
      <c r="E23" s="8" t="s">
        <v>0</v>
      </c>
      <c r="F23" s="7" t="s">
        <v>186</v>
      </c>
      <c r="G23" s="7" t="s">
        <v>13</v>
      </c>
      <c r="H23" s="7" t="s">
        <v>14</v>
      </c>
      <c r="I23" s="7" t="s">
        <v>15</v>
      </c>
      <c r="J23" s="8" t="s">
        <v>16</v>
      </c>
      <c r="K23" s="7" t="s">
        <v>4</v>
      </c>
    </row>
    <row r="24" spans="1:14" ht="16.2" customHeight="1" x14ac:dyDescent="0.45">
      <c r="A24" s="224" t="s">
        <v>17</v>
      </c>
      <c r="B24" s="225" t="s">
        <v>6</v>
      </c>
      <c r="C24" s="225"/>
      <c r="D24" s="226" t="s">
        <v>332</v>
      </c>
      <c r="E24" s="31">
        <v>221</v>
      </c>
      <c r="F24" s="31">
        <v>28</v>
      </c>
      <c r="G24" s="32">
        <v>653</v>
      </c>
      <c r="H24" s="31">
        <v>7</v>
      </c>
      <c r="I24" s="32">
        <v>73</v>
      </c>
      <c r="J24" s="32">
        <v>20</v>
      </c>
      <c r="K24" s="203">
        <v>1002</v>
      </c>
    </row>
    <row r="25" spans="1:14" ht="16.2" customHeight="1" x14ac:dyDescent="0.45">
      <c r="A25" s="224"/>
      <c r="B25" s="225"/>
      <c r="C25" s="225"/>
      <c r="D25" s="226"/>
      <c r="E25" s="18">
        <v>0.22055888223552894</v>
      </c>
      <c r="F25" s="18">
        <v>2.7944111776447105E-2</v>
      </c>
      <c r="G25" s="33">
        <v>0.65169660678642716</v>
      </c>
      <c r="H25" s="18">
        <v>6.9860279441117763E-3</v>
      </c>
      <c r="I25" s="33">
        <v>7.2854291417165665E-2</v>
      </c>
      <c r="J25" s="33">
        <v>1.9960079840319361E-2</v>
      </c>
      <c r="K25" s="203"/>
    </row>
    <row r="26" spans="1:14" ht="16.2" customHeight="1" x14ac:dyDescent="0.45">
      <c r="A26" s="224"/>
      <c r="B26" s="225"/>
      <c r="C26" s="225"/>
      <c r="D26" s="227" t="s">
        <v>7</v>
      </c>
      <c r="E26" s="31">
        <v>133</v>
      </c>
      <c r="F26" s="31">
        <v>22</v>
      </c>
      <c r="G26" s="32">
        <v>483</v>
      </c>
      <c r="H26" s="31">
        <v>14</v>
      </c>
      <c r="I26" s="32">
        <v>136</v>
      </c>
      <c r="J26" s="32">
        <v>15</v>
      </c>
      <c r="K26" s="203">
        <v>803</v>
      </c>
    </row>
    <row r="27" spans="1:14" ht="16.2" customHeight="1" x14ac:dyDescent="0.45">
      <c r="A27" s="224"/>
      <c r="B27" s="225"/>
      <c r="C27" s="225"/>
      <c r="D27" s="227"/>
      <c r="E27" s="18">
        <v>0.16562889165628891</v>
      </c>
      <c r="F27" s="18">
        <v>2.7397260273972601E-2</v>
      </c>
      <c r="G27" s="33">
        <v>0.60149439601494392</v>
      </c>
      <c r="H27" s="18">
        <v>1.7434620174346202E-2</v>
      </c>
      <c r="I27" s="33">
        <v>0.16936488169364883</v>
      </c>
      <c r="J27" s="33">
        <v>1.86799501867995E-2</v>
      </c>
      <c r="K27" s="203"/>
    </row>
    <row r="28" spans="1:14" ht="16.2" customHeight="1" x14ac:dyDescent="0.45">
      <c r="A28" s="224" t="s">
        <v>8</v>
      </c>
      <c r="B28" s="225" t="s">
        <v>9</v>
      </c>
      <c r="C28" s="225"/>
      <c r="D28" s="226" t="s">
        <v>332</v>
      </c>
      <c r="E28" s="31">
        <v>219</v>
      </c>
      <c r="F28" s="32">
        <v>695</v>
      </c>
      <c r="G28" s="32">
        <v>354</v>
      </c>
      <c r="H28" s="31">
        <v>54</v>
      </c>
      <c r="I28" s="32">
        <v>77</v>
      </c>
      <c r="J28" s="32">
        <v>8</v>
      </c>
      <c r="K28" s="203">
        <v>1407</v>
      </c>
    </row>
    <row r="29" spans="1:14" ht="16.2" customHeight="1" x14ac:dyDescent="0.45">
      <c r="A29" s="224"/>
      <c r="B29" s="225"/>
      <c r="C29" s="225"/>
      <c r="D29" s="226"/>
      <c r="E29" s="18">
        <v>0.15565031982942432</v>
      </c>
      <c r="F29" s="33">
        <v>0.49395877754086709</v>
      </c>
      <c r="G29" s="33">
        <v>0.25159914712153519</v>
      </c>
      <c r="H29" s="18">
        <v>3.8379530916844352E-2</v>
      </c>
      <c r="I29" s="33">
        <v>5.4726368159203981E-2</v>
      </c>
      <c r="J29" s="33">
        <v>5.6858564321250887E-3</v>
      </c>
      <c r="K29" s="203"/>
      <c r="N29" s="150"/>
    </row>
    <row r="30" spans="1:14" ht="16.2" customHeight="1" x14ac:dyDescent="0.45">
      <c r="A30" s="224"/>
      <c r="B30" s="225"/>
      <c r="C30" s="225"/>
      <c r="D30" s="227" t="s">
        <v>7</v>
      </c>
      <c r="E30" s="31">
        <v>276</v>
      </c>
      <c r="F30" s="32">
        <v>323</v>
      </c>
      <c r="G30" s="32">
        <v>401</v>
      </c>
      <c r="H30" s="31">
        <v>121</v>
      </c>
      <c r="I30" s="32">
        <v>131</v>
      </c>
      <c r="J30" s="32">
        <v>10</v>
      </c>
      <c r="K30" s="203">
        <v>1262</v>
      </c>
    </row>
    <row r="31" spans="1:14" ht="16.2" customHeight="1" x14ac:dyDescent="0.45">
      <c r="A31" s="224"/>
      <c r="B31" s="225"/>
      <c r="C31" s="225"/>
      <c r="D31" s="227"/>
      <c r="E31" s="18">
        <v>0.21870047543581617</v>
      </c>
      <c r="F31" s="33">
        <v>0.25594294770206022</v>
      </c>
      <c r="G31" s="33">
        <v>0.31774960380348655</v>
      </c>
      <c r="H31" s="18">
        <v>9.5879556259904908E-2</v>
      </c>
      <c r="I31" s="33">
        <v>0.10380348652931855</v>
      </c>
      <c r="J31" s="33">
        <v>7.9239302694136295E-3</v>
      </c>
      <c r="K31" s="203"/>
    </row>
    <row r="32" spans="1:14" ht="16.2" customHeight="1" x14ac:dyDescent="0.45">
      <c r="A32" s="224" t="s">
        <v>10</v>
      </c>
      <c r="B32" s="224" t="s">
        <v>11</v>
      </c>
      <c r="C32" s="224"/>
      <c r="D32" s="226" t="s">
        <v>332</v>
      </c>
      <c r="E32" s="31">
        <v>1</v>
      </c>
      <c r="F32" s="32">
        <v>705</v>
      </c>
      <c r="G32" s="31">
        <v>4</v>
      </c>
      <c r="H32" s="31">
        <v>2</v>
      </c>
      <c r="I32" s="32">
        <v>6</v>
      </c>
      <c r="J32" s="32">
        <v>1</v>
      </c>
      <c r="K32" s="203">
        <v>719</v>
      </c>
    </row>
    <row r="33" spans="1:17" ht="16.2" customHeight="1" x14ac:dyDescent="0.45">
      <c r="A33" s="224"/>
      <c r="B33" s="224"/>
      <c r="C33" s="224"/>
      <c r="D33" s="226"/>
      <c r="E33" s="18">
        <v>1.3908205841446453E-3</v>
      </c>
      <c r="F33" s="33">
        <v>0.98052851182197498</v>
      </c>
      <c r="G33" s="18">
        <v>5.5632823365785811E-3</v>
      </c>
      <c r="H33" s="18">
        <v>2.7816411682892906E-3</v>
      </c>
      <c r="I33" s="33">
        <v>8.3449235048678721E-3</v>
      </c>
      <c r="J33" s="33">
        <v>1.3908205841446453E-3</v>
      </c>
      <c r="K33" s="203"/>
    </row>
    <row r="34" spans="1:17" ht="16.2" customHeight="1" x14ac:dyDescent="0.45">
      <c r="A34" s="224"/>
      <c r="B34" s="224"/>
      <c r="C34" s="224"/>
      <c r="D34" s="227" t="s">
        <v>7</v>
      </c>
      <c r="E34" s="31">
        <v>45</v>
      </c>
      <c r="F34" s="32">
        <v>450</v>
      </c>
      <c r="G34" s="31">
        <v>65</v>
      </c>
      <c r="H34" s="31">
        <v>47</v>
      </c>
      <c r="I34" s="32">
        <v>25</v>
      </c>
      <c r="J34" s="32">
        <v>1</v>
      </c>
      <c r="K34" s="203">
        <v>633</v>
      </c>
    </row>
    <row r="35" spans="1:17" ht="16.2" customHeight="1" x14ac:dyDescent="0.45">
      <c r="A35" s="224"/>
      <c r="B35" s="224"/>
      <c r="C35" s="224"/>
      <c r="D35" s="227"/>
      <c r="E35" s="18">
        <v>7.1090047393364927E-2</v>
      </c>
      <c r="F35" s="33">
        <v>0.7109004739336493</v>
      </c>
      <c r="G35" s="18">
        <v>0.10268562401263823</v>
      </c>
      <c r="H35" s="18">
        <v>7.4249605055292253E-2</v>
      </c>
      <c r="I35" s="33">
        <v>3.9494470774091628E-2</v>
      </c>
      <c r="J35" s="33">
        <v>1.5797788309636651E-3</v>
      </c>
      <c r="K35" s="203"/>
    </row>
    <row r="36" spans="1:17" ht="8.4" customHeight="1" thickBot="1" x14ac:dyDescent="0.5">
      <c r="A36" s="6"/>
      <c r="B36" s="6"/>
      <c r="C36" s="6"/>
      <c r="D36" s="9"/>
      <c r="E36" s="10"/>
      <c r="F36" s="11"/>
      <c r="G36" s="10"/>
      <c r="H36" s="10"/>
      <c r="I36" s="10"/>
      <c r="J36" s="10"/>
      <c r="K36" s="150"/>
    </row>
    <row r="37" spans="1:17" ht="129.6" customHeight="1" thickBot="1" x14ac:dyDescent="0.5">
      <c r="A37" s="238" t="s">
        <v>389</v>
      </c>
      <c r="B37" s="239"/>
      <c r="C37" s="239"/>
      <c r="D37" s="239"/>
      <c r="E37" s="239"/>
      <c r="F37" s="239"/>
      <c r="G37" s="239"/>
      <c r="H37" s="239"/>
      <c r="I37" s="239"/>
      <c r="J37" s="239"/>
      <c r="K37" s="239"/>
      <c r="L37" s="239"/>
      <c r="M37" s="239"/>
      <c r="N37" s="239"/>
      <c r="O37" s="239"/>
      <c r="P37" s="239"/>
      <c r="Q37" s="240"/>
    </row>
    <row r="38" spans="1:17" x14ac:dyDescent="0.45">
      <c r="A38" s="6"/>
      <c r="B38" s="6"/>
      <c r="C38" s="6"/>
      <c r="D38" s="9"/>
      <c r="E38" s="10"/>
      <c r="F38" s="11"/>
      <c r="G38" s="10"/>
      <c r="H38" s="10"/>
      <c r="I38" s="10"/>
      <c r="J38" s="10"/>
      <c r="K38" s="150"/>
    </row>
    <row r="39" spans="1:17" x14ac:dyDescent="0.45">
      <c r="A39" s="21" t="s">
        <v>18</v>
      </c>
    </row>
    <row r="40" spans="1:17" ht="60" customHeight="1" x14ac:dyDescent="0.45">
      <c r="A40" s="231"/>
      <c r="B40" s="231"/>
      <c r="C40" s="231"/>
      <c r="D40" s="5" t="s">
        <v>185</v>
      </c>
      <c r="E40" s="5" t="s">
        <v>19</v>
      </c>
      <c r="F40" s="42" t="s">
        <v>20</v>
      </c>
      <c r="G40" s="5" t="s">
        <v>146</v>
      </c>
      <c r="H40" s="5" t="s">
        <v>21</v>
      </c>
      <c r="I40" s="5" t="s">
        <v>22</v>
      </c>
      <c r="J40" s="5" t="s">
        <v>23</v>
      </c>
      <c r="K40" s="5" t="s">
        <v>24</v>
      </c>
      <c r="L40" s="5" t="s">
        <v>25</v>
      </c>
      <c r="M40" s="5" t="s">
        <v>26</v>
      </c>
      <c r="N40" s="5" t="s">
        <v>4</v>
      </c>
    </row>
    <row r="41" spans="1:17" ht="18" customHeight="1" x14ac:dyDescent="0.45">
      <c r="A41" s="232" t="s">
        <v>17</v>
      </c>
      <c r="B41" s="232" t="s">
        <v>6</v>
      </c>
      <c r="C41" s="233"/>
      <c r="D41" s="31">
        <v>56</v>
      </c>
      <c r="E41" s="31">
        <v>118</v>
      </c>
      <c r="F41" s="32">
        <v>166</v>
      </c>
      <c r="G41" s="31">
        <v>25</v>
      </c>
      <c r="H41" s="32">
        <v>215</v>
      </c>
      <c r="I41" s="32">
        <v>222</v>
      </c>
      <c r="J41" s="31">
        <v>50</v>
      </c>
      <c r="K41" s="32">
        <v>140</v>
      </c>
      <c r="L41" s="31">
        <v>52</v>
      </c>
      <c r="M41" s="36">
        <v>82</v>
      </c>
      <c r="N41" s="241">
        <v>1126</v>
      </c>
    </row>
    <row r="42" spans="1:17" x14ac:dyDescent="0.45">
      <c r="A42" s="232"/>
      <c r="B42" s="232"/>
      <c r="C42" s="233"/>
      <c r="D42" s="34">
        <v>4.9733570159857902E-2</v>
      </c>
      <c r="E42" s="34">
        <v>0.10479573712255773</v>
      </c>
      <c r="F42" s="35">
        <v>0.14742451154529307</v>
      </c>
      <c r="G42" s="34">
        <v>2.2202486678507993E-2</v>
      </c>
      <c r="H42" s="35">
        <v>0.19094138543516873</v>
      </c>
      <c r="I42" s="35">
        <v>0.19715808170515098</v>
      </c>
      <c r="J42" s="34">
        <v>4.4404973357015987E-2</v>
      </c>
      <c r="K42" s="35">
        <v>0.12433392539964476</v>
      </c>
      <c r="L42" s="34">
        <v>4.6181172291296625E-2</v>
      </c>
      <c r="M42" s="35">
        <v>7.2824156305506219E-2</v>
      </c>
      <c r="N42" s="242"/>
    </row>
    <row r="43" spans="1:17" x14ac:dyDescent="0.45">
      <c r="A43" s="232" t="s">
        <v>8</v>
      </c>
      <c r="B43" s="234" t="s">
        <v>9</v>
      </c>
      <c r="C43" s="235"/>
      <c r="D43" s="31">
        <v>86</v>
      </c>
      <c r="E43" s="31">
        <v>133</v>
      </c>
      <c r="F43" s="31">
        <v>104</v>
      </c>
      <c r="G43" s="31">
        <v>60</v>
      </c>
      <c r="H43" s="32">
        <v>177</v>
      </c>
      <c r="I43" s="32">
        <v>241</v>
      </c>
      <c r="J43" s="31">
        <v>150</v>
      </c>
      <c r="K43" s="32">
        <v>170</v>
      </c>
      <c r="L43" s="31">
        <v>66</v>
      </c>
      <c r="M43" s="32">
        <v>204</v>
      </c>
      <c r="N43" s="241">
        <v>1391</v>
      </c>
    </row>
    <row r="44" spans="1:17" x14ac:dyDescent="0.45">
      <c r="A44" s="232"/>
      <c r="B44" s="236"/>
      <c r="C44" s="237"/>
      <c r="D44" s="34">
        <v>6.1826024442846871E-2</v>
      </c>
      <c r="E44" s="34">
        <v>9.5614665708123658E-2</v>
      </c>
      <c r="F44" s="34">
        <v>7.476635514018691E-2</v>
      </c>
      <c r="G44" s="34">
        <v>4.3134435657800146E-2</v>
      </c>
      <c r="H44" s="35">
        <v>0.12724658519051044</v>
      </c>
      <c r="I44" s="35">
        <v>0.17325664989216391</v>
      </c>
      <c r="J44" s="34">
        <v>0.10783608914450037</v>
      </c>
      <c r="K44" s="35">
        <v>0.12221423436376708</v>
      </c>
      <c r="L44" s="34">
        <v>4.744787922358016E-2</v>
      </c>
      <c r="M44" s="37">
        <v>0.14665708123652049</v>
      </c>
      <c r="N44" s="242"/>
    </row>
    <row r="45" spans="1:17" x14ac:dyDescent="0.45">
      <c r="A45" s="232" t="s">
        <v>10</v>
      </c>
      <c r="B45" s="234" t="s">
        <v>11</v>
      </c>
      <c r="C45" s="235"/>
      <c r="D45" s="31">
        <v>65</v>
      </c>
      <c r="E45" s="31">
        <v>52</v>
      </c>
      <c r="F45" s="31">
        <v>74</v>
      </c>
      <c r="G45" s="31">
        <v>65</v>
      </c>
      <c r="H45" s="32">
        <v>120</v>
      </c>
      <c r="I45" s="32">
        <v>128</v>
      </c>
      <c r="J45" s="31">
        <v>47</v>
      </c>
      <c r="K45" s="31">
        <v>40</v>
      </c>
      <c r="L45" s="31">
        <v>44</v>
      </c>
      <c r="M45" s="36">
        <v>138</v>
      </c>
      <c r="N45" s="241">
        <v>773</v>
      </c>
    </row>
    <row r="46" spans="1:17" x14ac:dyDescent="0.45">
      <c r="A46" s="232"/>
      <c r="B46" s="236"/>
      <c r="C46" s="237"/>
      <c r="D46" s="34">
        <v>8.4087968952134537E-2</v>
      </c>
      <c r="E46" s="34">
        <v>6.7270375161707627E-2</v>
      </c>
      <c r="F46" s="34">
        <v>9.5730918499353168E-2</v>
      </c>
      <c r="G46" s="34">
        <v>8.4087968952134537E-2</v>
      </c>
      <c r="H46" s="35">
        <v>0.15523932729624837</v>
      </c>
      <c r="I46" s="35">
        <v>0.16558861578266496</v>
      </c>
      <c r="J46" s="34">
        <v>6.0802069857697282E-2</v>
      </c>
      <c r="K46" s="34">
        <v>5.1746442432082797E-2</v>
      </c>
      <c r="L46" s="34">
        <v>5.6921086675291076E-2</v>
      </c>
      <c r="M46" s="35">
        <v>0.17852522639068563</v>
      </c>
      <c r="N46" s="242"/>
    </row>
    <row r="47" spans="1:17" x14ac:dyDescent="0.45">
      <c r="A47" s="6"/>
    </row>
    <row r="48" spans="1:17" ht="39.6" x14ac:dyDescent="0.45">
      <c r="A48" s="214" t="s">
        <v>191</v>
      </c>
      <c r="B48" s="214"/>
      <c r="C48" s="214"/>
      <c r="D48" s="136" t="s">
        <v>185</v>
      </c>
      <c r="E48" s="7" t="s">
        <v>282</v>
      </c>
      <c r="F48" s="8" t="s">
        <v>20</v>
      </c>
      <c r="G48" s="8" t="s">
        <v>187</v>
      </c>
      <c r="H48" s="7" t="s">
        <v>192</v>
      </c>
      <c r="I48" s="8" t="s">
        <v>188</v>
      </c>
      <c r="J48" s="8" t="s">
        <v>189</v>
      </c>
      <c r="K48" s="8" t="s">
        <v>190</v>
      </c>
      <c r="L48" s="8" t="s">
        <v>4</v>
      </c>
    </row>
    <row r="49" spans="1:17" ht="16.2" customHeight="1" x14ac:dyDescent="0.45">
      <c r="A49" s="232" t="s">
        <v>17</v>
      </c>
      <c r="B49" s="232" t="s">
        <v>6</v>
      </c>
      <c r="C49" s="232"/>
      <c r="D49" s="151">
        <v>83</v>
      </c>
      <c r="E49" s="151">
        <v>110</v>
      </c>
      <c r="F49" s="152">
        <v>211</v>
      </c>
      <c r="G49" s="151">
        <v>59</v>
      </c>
      <c r="H49" s="152">
        <v>310</v>
      </c>
      <c r="I49" s="151">
        <v>55</v>
      </c>
      <c r="J49" s="151">
        <v>99</v>
      </c>
      <c r="K49" s="152">
        <v>160</v>
      </c>
      <c r="L49" s="302">
        <f>SUM(D49:K49)</f>
        <v>1087</v>
      </c>
    </row>
    <row r="50" spans="1:17" ht="16.2" customHeight="1" x14ac:dyDescent="0.45">
      <c r="A50" s="232"/>
      <c r="B50" s="232"/>
      <c r="C50" s="232"/>
      <c r="D50" s="153">
        <f>D49/L49</f>
        <v>7.635694572217111E-2</v>
      </c>
      <c r="E50" s="153">
        <f>E49/L49</f>
        <v>0.10119595216191353</v>
      </c>
      <c r="F50" s="154">
        <f>F49/L49</f>
        <v>0.19411223551057957</v>
      </c>
      <c r="G50" s="153">
        <f>G49/L49</f>
        <v>5.4277828886844529E-2</v>
      </c>
      <c r="H50" s="154">
        <f>H49/L49</f>
        <v>0.28518859245630174</v>
      </c>
      <c r="I50" s="153">
        <f>I49/L49</f>
        <v>5.0597976080956765E-2</v>
      </c>
      <c r="J50" s="153">
        <f>J49/L49</f>
        <v>9.1076356945722164E-2</v>
      </c>
      <c r="K50" s="154">
        <f>K49/L49</f>
        <v>0.14719411223551057</v>
      </c>
      <c r="L50" s="302"/>
    </row>
    <row r="51" spans="1:17" ht="16.2" customHeight="1" x14ac:dyDescent="0.45">
      <c r="A51" s="232" t="s">
        <v>8</v>
      </c>
      <c r="B51" s="234" t="s">
        <v>9</v>
      </c>
      <c r="C51" s="303"/>
      <c r="D51" s="151">
        <v>147</v>
      </c>
      <c r="E51" s="151">
        <v>170</v>
      </c>
      <c r="F51" s="151">
        <v>174</v>
      </c>
      <c r="G51" s="151">
        <v>137</v>
      </c>
      <c r="H51" s="152">
        <v>310</v>
      </c>
      <c r="I51" s="151">
        <v>253</v>
      </c>
      <c r="J51" s="151">
        <v>218</v>
      </c>
      <c r="K51" s="152">
        <v>447</v>
      </c>
      <c r="L51" s="302">
        <f t="shared" ref="L51" si="0">SUM(D51:K51)</f>
        <v>1856</v>
      </c>
    </row>
    <row r="52" spans="1:17" ht="16.2" customHeight="1" x14ac:dyDescent="0.45">
      <c r="A52" s="232"/>
      <c r="B52" s="236"/>
      <c r="C52" s="304"/>
      <c r="D52" s="153">
        <f>D51/L51</f>
        <v>7.9202586206896547E-2</v>
      </c>
      <c r="E52" s="153">
        <f>E51/L51</f>
        <v>9.1594827586206892E-2</v>
      </c>
      <c r="F52" s="153">
        <f>F51/L51</f>
        <v>9.375E-2</v>
      </c>
      <c r="G52" s="153">
        <f>G51/L51</f>
        <v>7.3814655172413798E-2</v>
      </c>
      <c r="H52" s="154">
        <f>H51/L51</f>
        <v>0.16702586206896552</v>
      </c>
      <c r="I52" s="153">
        <f>I51/L51</f>
        <v>0.13631465517241378</v>
      </c>
      <c r="J52" s="153">
        <f>J51/L51</f>
        <v>0.11745689655172414</v>
      </c>
      <c r="K52" s="154">
        <f>K51/L51</f>
        <v>0.24084051724137931</v>
      </c>
      <c r="L52" s="302"/>
    </row>
    <row r="53" spans="1:17" ht="16.2" customHeight="1" x14ac:dyDescent="0.45">
      <c r="A53" s="232" t="s">
        <v>10</v>
      </c>
      <c r="B53" s="234" t="s">
        <v>11</v>
      </c>
      <c r="C53" s="303"/>
      <c r="D53" s="151">
        <v>78</v>
      </c>
      <c r="E53" s="151">
        <v>78</v>
      </c>
      <c r="F53" s="151">
        <v>65</v>
      </c>
      <c r="G53" s="151">
        <v>135</v>
      </c>
      <c r="H53" s="152">
        <v>190</v>
      </c>
      <c r="I53" s="151">
        <v>130</v>
      </c>
      <c r="J53" s="151">
        <v>120</v>
      </c>
      <c r="K53" s="152">
        <v>281</v>
      </c>
      <c r="L53" s="302">
        <f>SUM(D53:K53)</f>
        <v>1077</v>
      </c>
    </row>
    <row r="54" spans="1:17" ht="16.2" customHeight="1" x14ac:dyDescent="0.45">
      <c r="A54" s="232"/>
      <c r="B54" s="236"/>
      <c r="C54" s="304"/>
      <c r="D54" s="153">
        <f>D53/L53</f>
        <v>7.2423398328690811E-2</v>
      </c>
      <c r="E54" s="153">
        <f>E53/L53</f>
        <v>7.2423398328690811E-2</v>
      </c>
      <c r="F54" s="153">
        <f>F53/L53</f>
        <v>6.0352831940575676E-2</v>
      </c>
      <c r="G54" s="153">
        <f>G53/L53</f>
        <v>0.12534818941504178</v>
      </c>
      <c r="H54" s="154">
        <f>H53/L53</f>
        <v>0.17641597028783659</v>
      </c>
      <c r="I54" s="153">
        <f>I53/L53</f>
        <v>0.12070566388115135</v>
      </c>
      <c r="J54" s="153">
        <f>J53/L53</f>
        <v>0.11142061281337047</v>
      </c>
      <c r="K54" s="154">
        <f>K53/L53</f>
        <v>0.26090993500464255</v>
      </c>
      <c r="L54" s="302"/>
    </row>
    <row r="55" spans="1:17" ht="7.8" customHeight="1" thickBot="1" x14ac:dyDescent="0.5">
      <c r="A55" s="6"/>
      <c r="B55" s="6"/>
      <c r="C55" s="6"/>
      <c r="D55" s="9"/>
      <c r="E55" s="10"/>
      <c r="F55" s="11"/>
      <c r="G55" s="10"/>
      <c r="H55" s="10"/>
      <c r="I55" s="10"/>
      <c r="J55" s="10"/>
      <c r="K55" s="150"/>
    </row>
    <row r="56" spans="1:17" ht="82.2" customHeight="1" thickBot="1" x14ac:dyDescent="0.5">
      <c r="A56" s="238" t="s">
        <v>333</v>
      </c>
      <c r="B56" s="239"/>
      <c r="C56" s="239"/>
      <c r="D56" s="239"/>
      <c r="E56" s="239"/>
      <c r="F56" s="239"/>
      <c r="G56" s="239"/>
      <c r="H56" s="239"/>
      <c r="I56" s="239"/>
      <c r="J56" s="239"/>
      <c r="K56" s="239"/>
      <c r="L56" s="239"/>
      <c r="M56" s="239"/>
      <c r="N56" s="239"/>
      <c r="O56" s="239"/>
      <c r="P56" s="239"/>
      <c r="Q56" s="240"/>
    </row>
    <row r="57" spans="1:17" s="149" customFormat="1" x14ac:dyDescent="0.45"/>
    <row r="58" spans="1:17" s="149" customFormat="1" ht="19.8" x14ac:dyDescent="0.45">
      <c r="A58" s="39" t="s">
        <v>193</v>
      </c>
    </row>
    <row r="59" spans="1:17" x14ac:dyDescent="0.45">
      <c r="A59" s="21" t="s">
        <v>334</v>
      </c>
      <c r="K59" s="40" t="s">
        <v>12</v>
      </c>
    </row>
    <row r="60" spans="1:17" ht="36.9" customHeight="1" x14ac:dyDescent="0.45">
      <c r="A60" s="249"/>
      <c r="B60" s="250"/>
      <c r="C60" s="250"/>
      <c r="D60" s="251"/>
      <c r="E60" s="5" t="s">
        <v>27</v>
      </c>
      <c r="F60" s="5" t="s">
        <v>28</v>
      </c>
      <c r="G60" s="5" t="s">
        <v>29</v>
      </c>
      <c r="H60" s="5" t="s">
        <v>30</v>
      </c>
      <c r="I60" s="5" t="s">
        <v>31</v>
      </c>
      <c r="J60" s="5" t="s">
        <v>32</v>
      </c>
      <c r="K60" s="42" t="s">
        <v>4</v>
      </c>
    </row>
    <row r="61" spans="1:17" x14ac:dyDescent="0.45">
      <c r="A61" s="243" t="s">
        <v>17</v>
      </c>
      <c r="B61" s="243" t="s">
        <v>6</v>
      </c>
      <c r="C61" s="243"/>
      <c r="D61" s="244" t="s">
        <v>33</v>
      </c>
      <c r="E61" s="32">
        <v>85</v>
      </c>
      <c r="F61" s="31">
        <v>0</v>
      </c>
      <c r="G61" s="32">
        <v>74</v>
      </c>
      <c r="H61" s="31">
        <v>31</v>
      </c>
      <c r="I61" s="32">
        <v>221</v>
      </c>
      <c r="J61" s="32">
        <v>520</v>
      </c>
      <c r="K61" s="246">
        <v>931</v>
      </c>
    </row>
    <row r="62" spans="1:17" x14ac:dyDescent="0.45">
      <c r="A62" s="243"/>
      <c r="B62" s="243"/>
      <c r="C62" s="243"/>
      <c r="D62" s="245"/>
      <c r="E62" s="33">
        <v>9.1299677765843176E-2</v>
      </c>
      <c r="F62" s="18">
        <v>0</v>
      </c>
      <c r="G62" s="33">
        <v>7.9484425349087007E-2</v>
      </c>
      <c r="H62" s="18">
        <v>3.3297529538131039E-2</v>
      </c>
      <c r="I62" s="33">
        <v>0.23737916219119226</v>
      </c>
      <c r="J62" s="33">
        <v>0.55853920515574651</v>
      </c>
      <c r="K62" s="246"/>
    </row>
    <row r="63" spans="1:17" x14ac:dyDescent="0.45">
      <c r="A63" s="243"/>
      <c r="B63" s="243"/>
      <c r="C63" s="243"/>
      <c r="D63" s="247" t="s">
        <v>34</v>
      </c>
      <c r="E63" s="31">
        <v>5</v>
      </c>
      <c r="F63" s="31">
        <v>0</v>
      </c>
      <c r="G63" s="31">
        <v>5</v>
      </c>
      <c r="H63" s="31">
        <v>20</v>
      </c>
      <c r="I63" s="32">
        <v>235</v>
      </c>
      <c r="J63" s="31">
        <v>584</v>
      </c>
      <c r="K63" s="246">
        <v>849</v>
      </c>
    </row>
    <row r="64" spans="1:17" x14ac:dyDescent="0.45">
      <c r="A64" s="243"/>
      <c r="B64" s="243"/>
      <c r="C64" s="243"/>
      <c r="D64" s="248"/>
      <c r="E64" s="18">
        <v>5.3705692803437165E-3</v>
      </c>
      <c r="F64" s="18">
        <v>0</v>
      </c>
      <c r="G64" s="18">
        <v>5.3705692803437165E-3</v>
      </c>
      <c r="H64" s="18">
        <v>2.1482277121374866E-2</v>
      </c>
      <c r="I64" s="33">
        <v>0.25241675617615467</v>
      </c>
      <c r="J64" s="18">
        <v>0.62728249194414609</v>
      </c>
      <c r="K64" s="246"/>
    </row>
    <row r="65" spans="1:15" x14ac:dyDescent="0.45">
      <c r="A65" s="243" t="s">
        <v>35</v>
      </c>
      <c r="B65" s="243" t="s">
        <v>9</v>
      </c>
      <c r="C65" s="243"/>
      <c r="D65" s="244" t="s">
        <v>33</v>
      </c>
      <c r="E65" s="31">
        <v>423</v>
      </c>
      <c r="F65" s="31">
        <v>19</v>
      </c>
      <c r="G65" s="31">
        <v>210</v>
      </c>
      <c r="H65" s="31">
        <v>22</v>
      </c>
      <c r="I65" s="32">
        <v>69</v>
      </c>
      <c r="J65" s="31">
        <v>258</v>
      </c>
      <c r="K65" s="246">
        <v>1001</v>
      </c>
    </row>
    <row r="66" spans="1:15" x14ac:dyDescent="0.45">
      <c r="A66" s="243"/>
      <c r="B66" s="243"/>
      <c r="C66" s="243"/>
      <c r="D66" s="245"/>
      <c r="E66" s="18">
        <v>0.42257742257742259</v>
      </c>
      <c r="F66" s="18">
        <v>1.898101898101898E-2</v>
      </c>
      <c r="G66" s="18">
        <v>0.20979020979020979</v>
      </c>
      <c r="H66" s="18">
        <v>2.197802197802198E-2</v>
      </c>
      <c r="I66" s="33">
        <v>6.8931068931068928E-2</v>
      </c>
      <c r="J66" s="18">
        <v>0.25774225774225773</v>
      </c>
      <c r="K66" s="246"/>
    </row>
    <row r="67" spans="1:15" x14ac:dyDescent="0.45">
      <c r="A67" s="243"/>
      <c r="B67" s="243"/>
      <c r="C67" s="243"/>
      <c r="D67" s="247" t="s">
        <v>34</v>
      </c>
      <c r="E67" s="31">
        <v>15</v>
      </c>
      <c r="F67" s="31">
        <v>3</v>
      </c>
      <c r="G67" s="31">
        <v>15</v>
      </c>
      <c r="H67" s="31">
        <v>13</v>
      </c>
      <c r="I67" s="32">
        <v>390</v>
      </c>
      <c r="J67" s="32">
        <v>539</v>
      </c>
      <c r="K67" s="246">
        <v>975</v>
      </c>
      <c r="M67" s="15"/>
      <c r="N67" s="15"/>
      <c r="O67" s="15"/>
    </row>
    <row r="68" spans="1:15" x14ac:dyDescent="0.45">
      <c r="A68" s="243"/>
      <c r="B68" s="243"/>
      <c r="C68" s="243"/>
      <c r="D68" s="248"/>
      <c r="E68" s="18">
        <v>1.5384615384615385E-2</v>
      </c>
      <c r="F68" s="18">
        <v>3.0769230769230769E-3</v>
      </c>
      <c r="G68" s="18">
        <v>1.5384615384615385E-2</v>
      </c>
      <c r="H68" s="18">
        <v>1.3333333333333334E-2</v>
      </c>
      <c r="I68" s="33">
        <v>0.4</v>
      </c>
      <c r="J68" s="33">
        <v>0.55282051282051281</v>
      </c>
      <c r="K68" s="246"/>
      <c r="M68" s="15"/>
      <c r="N68" s="15"/>
      <c r="O68" s="15"/>
    </row>
    <row r="69" spans="1:15" x14ac:dyDescent="0.45">
      <c r="A69" s="243" t="s">
        <v>36</v>
      </c>
      <c r="B69" s="243" t="s">
        <v>11</v>
      </c>
      <c r="C69" s="243"/>
      <c r="D69" s="244" t="s">
        <v>33</v>
      </c>
      <c r="E69" s="31">
        <v>2</v>
      </c>
      <c r="F69" s="31">
        <v>433</v>
      </c>
      <c r="G69" s="31">
        <v>15</v>
      </c>
      <c r="H69" s="31">
        <v>3</v>
      </c>
      <c r="I69" s="31">
        <v>2</v>
      </c>
      <c r="J69" s="31">
        <v>31</v>
      </c>
      <c r="K69" s="246">
        <v>486</v>
      </c>
      <c r="M69" s="15"/>
      <c r="N69" s="15"/>
      <c r="O69" s="15"/>
    </row>
    <row r="70" spans="1:15" x14ac:dyDescent="0.45">
      <c r="A70" s="243"/>
      <c r="B70" s="243"/>
      <c r="C70" s="243"/>
      <c r="D70" s="245"/>
      <c r="E70" s="18">
        <v>4.11522633744856E-3</v>
      </c>
      <c r="F70" s="18">
        <v>0.89094650205761317</v>
      </c>
      <c r="G70" s="18">
        <v>3.0864197530864196E-2</v>
      </c>
      <c r="H70" s="18">
        <v>6.1728395061728392E-3</v>
      </c>
      <c r="I70" s="18">
        <v>4.11522633744856E-3</v>
      </c>
      <c r="J70" s="18">
        <v>6.3786008230452676E-2</v>
      </c>
      <c r="K70" s="246"/>
      <c r="M70" s="15"/>
      <c r="N70" s="15"/>
      <c r="O70" s="15"/>
    </row>
    <row r="71" spans="1:15" x14ac:dyDescent="0.45">
      <c r="A71" s="243"/>
      <c r="B71" s="243"/>
      <c r="C71" s="243"/>
      <c r="D71" s="247" t="s">
        <v>34</v>
      </c>
      <c r="E71" s="31">
        <v>3</v>
      </c>
      <c r="F71" s="31">
        <v>12</v>
      </c>
      <c r="G71" s="31">
        <v>38</v>
      </c>
      <c r="H71" s="31">
        <v>3</v>
      </c>
      <c r="I71" s="32">
        <v>114</v>
      </c>
      <c r="J71" s="32">
        <v>304</v>
      </c>
      <c r="K71" s="246">
        <v>474</v>
      </c>
      <c r="M71" s="15"/>
      <c r="N71" s="15"/>
      <c r="O71" s="15"/>
    </row>
    <row r="72" spans="1:15" x14ac:dyDescent="0.45">
      <c r="A72" s="243"/>
      <c r="B72" s="243"/>
      <c r="C72" s="243"/>
      <c r="D72" s="248"/>
      <c r="E72" s="18">
        <v>6.3291139240506328E-3</v>
      </c>
      <c r="F72" s="18">
        <v>2.5316455696202531E-2</v>
      </c>
      <c r="G72" s="18">
        <v>8.0168776371308023E-2</v>
      </c>
      <c r="H72" s="18">
        <v>6.3291139240506328E-3</v>
      </c>
      <c r="I72" s="33">
        <v>0.24050632911392406</v>
      </c>
      <c r="J72" s="33">
        <v>0.64135021097046419</v>
      </c>
      <c r="K72" s="246"/>
      <c r="M72" s="15"/>
      <c r="N72" s="15"/>
      <c r="O72" s="15"/>
    </row>
    <row r="73" spans="1:15" x14ac:dyDescent="0.45">
      <c r="A73" s="6"/>
      <c r="B73" s="6"/>
      <c r="C73" s="6"/>
      <c r="D73" s="12"/>
      <c r="K73" s="40" t="s">
        <v>12</v>
      </c>
      <c r="M73" s="15"/>
      <c r="N73" s="15"/>
      <c r="O73" s="15"/>
    </row>
    <row r="74" spans="1:15" ht="41.4" customHeight="1" x14ac:dyDescent="0.45">
      <c r="A74" s="230" t="s">
        <v>184</v>
      </c>
      <c r="B74" s="230"/>
      <c r="C74" s="230"/>
      <c r="D74" s="230"/>
      <c r="E74" s="7" t="s">
        <v>37</v>
      </c>
      <c r="F74" s="7" t="s">
        <v>38</v>
      </c>
      <c r="G74" s="7" t="s">
        <v>29</v>
      </c>
      <c r="H74" s="7" t="s">
        <v>30</v>
      </c>
      <c r="I74" s="7" t="s">
        <v>31</v>
      </c>
      <c r="J74" s="7" t="s">
        <v>39</v>
      </c>
      <c r="K74" s="13" t="s">
        <v>4</v>
      </c>
      <c r="M74" s="15"/>
      <c r="N74" s="15"/>
      <c r="O74" s="15"/>
    </row>
    <row r="75" spans="1:15" ht="15.6" customHeight="1" x14ac:dyDescent="0.45">
      <c r="A75" s="243" t="s">
        <v>17</v>
      </c>
      <c r="B75" s="243" t="s">
        <v>6</v>
      </c>
      <c r="C75" s="243"/>
      <c r="D75" s="244" t="s">
        <v>33</v>
      </c>
      <c r="E75" s="32">
        <v>78</v>
      </c>
      <c r="F75" s="31">
        <v>0</v>
      </c>
      <c r="G75" s="32">
        <v>170</v>
      </c>
      <c r="H75" s="31">
        <v>75</v>
      </c>
      <c r="I75" s="32">
        <v>374</v>
      </c>
      <c r="J75" s="32">
        <v>343</v>
      </c>
      <c r="K75" s="203">
        <v>1040</v>
      </c>
      <c r="M75" s="15"/>
      <c r="N75" s="15"/>
      <c r="O75" s="15"/>
    </row>
    <row r="76" spans="1:15" ht="15.6" customHeight="1" x14ac:dyDescent="0.45">
      <c r="A76" s="243"/>
      <c r="B76" s="243"/>
      <c r="C76" s="243"/>
      <c r="D76" s="245"/>
      <c r="E76" s="33">
        <v>7.4999999999999997E-2</v>
      </c>
      <c r="F76" s="18">
        <v>0</v>
      </c>
      <c r="G76" s="33">
        <v>0.16346153846153846</v>
      </c>
      <c r="H76" s="18">
        <v>7.2115384615384609E-2</v>
      </c>
      <c r="I76" s="33">
        <v>0.35961538461538461</v>
      </c>
      <c r="J76" s="33">
        <v>0.3298076923076923</v>
      </c>
      <c r="K76" s="203"/>
      <c r="M76" s="15"/>
      <c r="N76" s="15"/>
      <c r="O76" s="15"/>
    </row>
    <row r="77" spans="1:15" ht="15.6" customHeight="1" x14ac:dyDescent="0.45">
      <c r="A77" s="243"/>
      <c r="B77" s="243"/>
      <c r="C77" s="243"/>
      <c r="D77" s="247" t="s">
        <v>34</v>
      </c>
      <c r="E77" s="31">
        <v>5</v>
      </c>
      <c r="F77" s="31">
        <v>1</v>
      </c>
      <c r="G77" s="31">
        <v>18</v>
      </c>
      <c r="H77" s="31">
        <v>26</v>
      </c>
      <c r="I77" s="32">
        <v>356</v>
      </c>
      <c r="J77" s="31">
        <v>531</v>
      </c>
      <c r="K77" s="203">
        <v>937</v>
      </c>
      <c r="M77" s="15"/>
      <c r="N77" s="15"/>
      <c r="O77" s="15"/>
    </row>
    <row r="78" spans="1:15" ht="15.6" customHeight="1" x14ac:dyDescent="0.45">
      <c r="A78" s="243"/>
      <c r="B78" s="243"/>
      <c r="C78" s="243"/>
      <c r="D78" s="248"/>
      <c r="E78" s="18">
        <v>5.3361792956243331E-3</v>
      </c>
      <c r="F78" s="18">
        <v>1.0672358591248667E-3</v>
      </c>
      <c r="G78" s="18">
        <v>1.9210245464247599E-2</v>
      </c>
      <c r="H78" s="18">
        <v>2.7748132337246531E-2</v>
      </c>
      <c r="I78" s="33">
        <v>0.37993596584845252</v>
      </c>
      <c r="J78" s="18">
        <v>0.56670224119530421</v>
      </c>
      <c r="K78" s="203"/>
      <c r="M78" s="15"/>
      <c r="N78" s="15"/>
      <c r="O78" s="15"/>
    </row>
    <row r="79" spans="1:15" ht="15.6" customHeight="1" x14ac:dyDescent="0.45">
      <c r="A79" s="243" t="s">
        <v>35</v>
      </c>
      <c r="B79" s="243" t="s">
        <v>9</v>
      </c>
      <c r="C79" s="243"/>
      <c r="D79" s="244" t="s">
        <v>33</v>
      </c>
      <c r="E79" s="31">
        <v>526</v>
      </c>
      <c r="F79" s="31">
        <v>55</v>
      </c>
      <c r="G79" s="31">
        <v>304</v>
      </c>
      <c r="H79" s="31">
        <v>48</v>
      </c>
      <c r="I79" s="32">
        <v>199</v>
      </c>
      <c r="J79" s="31">
        <v>279</v>
      </c>
      <c r="K79" s="203">
        <v>1411</v>
      </c>
      <c r="M79" s="15"/>
      <c r="N79" s="15"/>
      <c r="O79" s="15"/>
    </row>
    <row r="80" spans="1:15" ht="15.6" customHeight="1" x14ac:dyDescent="0.45">
      <c r="A80" s="243"/>
      <c r="B80" s="243"/>
      <c r="C80" s="243"/>
      <c r="D80" s="245"/>
      <c r="E80" s="18">
        <v>0.37278525868178597</v>
      </c>
      <c r="F80" s="18">
        <v>3.8979447200566973E-2</v>
      </c>
      <c r="G80" s="18">
        <v>0.21545003543586108</v>
      </c>
      <c r="H80" s="18">
        <v>3.4018426647767538E-2</v>
      </c>
      <c r="I80" s="33">
        <v>0.14103472714386961</v>
      </c>
      <c r="J80" s="18">
        <v>0.19773210489014884</v>
      </c>
      <c r="K80" s="203"/>
      <c r="M80" s="15"/>
      <c r="N80" s="15"/>
      <c r="O80" s="15"/>
    </row>
    <row r="81" spans="1:17" ht="15.6" customHeight="1" x14ac:dyDescent="0.45">
      <c r="A81" s="243"/>
      <c r="B81" s="243"/>
      <c r="C81" s="243"/>
      <c r="D81" s="247" t="s">
        <v>34</v>
      </c>
      <c r="E81" s="31">
        <v>12</v>
      </c>
      <c r="F81" s="31">
        <v>5</v>
      </c>
      <c r="G81" s="31">
        <v>9</v>
      </c>
      <c r="H81" s="31">
        <v>16</v>
      </c>
      <c r="I81" s="32">
        <v>768</v>
      </c>
      <c r="J81" s="32">
        <v>566</v>
      </c>
      <c r="K81" s="203">
        <v>1376</v>
      </c>
      <c r="M81" s="15"/>
      <c r="N81" s="15"/>
      <c r="O81" s="15"/>
    </row>
    <row r="82" spans="1:17" ht="15.6" customHeight="1" x14ac:dyDescent="0.45">
      <c r="A82" s="243"/>
      <c r="B82" s="243"/>
      <c r="C82" s="243"/>
      <c r="D82" s="248"/>
      <c r="E82" s="18">
        <v>8.7209302325581394E-3</v>
      </c>
      <c r="F82" s="18">
        <v>3.6337209302325581E-3</v>
      </c>
      <c r="G82" s="18">
        <v>6.540697674418605E-3</v>
      </c>
      <c r="H82" s="18">
        <v>1.1627906976744186E-2</v>
      </c>
      <c r="I82" s="33">
        <v>0.55813953488372092</v>
      </c>
      <c r="J82" s="33">
        <v>0.41133720930232559</v>
      </c>
      <c r="K82" s="203"/>
      <c r="M82" s="15"/>
      <c r="N82" s="15"/>
      <c r="O82" s="15"/>
    </row>
    <row r="83" spans="1:17" ht="15.6" customHeight="1" x14ac:dyDescent="0.45">
      <c r="A83" s="243" t="s">
        <v>36</v>
      </c>
      <c r="B83" s="243" t="s">
        <v>11</v>
      </c>
      <c r="C83" s="243"/>
      <c r="D83" s="244" t="s">
        <v>33</v>
      </c>
      <c r="E83" s="31">
        <v>1</v>
      </c>
      <c r="F83" s="31">
        <v>607</v>
      </c>
      <c r="G83" s="31">
        <v>44</v>
      </c>
      <c r="H83" s="31">
        <v>3</v>
      </c>
      <c r="I83" s="31">
        <v>7</v>
      </c>
      <c r="J83" s="31">
        <v>24</v>
      </c>
      <c r="K83" s="203">
        <v>686</v>
      </c>
      <c r="M83" s="15"/>
      <c r="N83" s="15"/>
      <c r="O83" s="15"/>
    </row>
    <row r="84" spans="1:17" ht="15.6" customHeight="1" x14ac:dyDescent="0.45">
      <c r="A84" s="243"/>
      <c r="B84" s="243"/>
      <c r="C84" s="243"/>
      <c r="D84" s="245"/>
      <c r="E84" s="18">
        <v>1.4577259475218659E-3</v>
      </c>
      <c r="F84" s="18">
        <v>0.88483965014577259</v>
      </c>
      <c r="G84" s="18">
        <v>6.4139941690962099E-2</v>
      </c>
      <c r="H84" s="18">
        <v>4.3731778425655978E-3</v>
      </c>
      <c r="I84" s="18">
        <v>1.020408163265306E-2</v>
      </c>
      <c r="J84" s="18">
        <v>3.4985422740524783E-2</v>
      </c>
      <c r="K84" s="203"/>
      <c r="M84" s="15"/>
      <c r="N84" s="15"/>
      <c r="O84" s="15"/>
    </row>
    <row r="85" spans="1:17" ht="15.6" customHeight="1" x14ac:dyDescent="0.45">
      <c r="A85" s="243"/>
      <c r="B85" s="243"/>
      <c r="C85" s="243"/>
      <c r="D85" s="247" t="s">
        <v>34</v>
      </c>
      <c r="E85" s="31">
        <v>1</v>
      </c>
      <c r="F85" s="31">
        <v>8</v>
      </c>
      <c r="G85" s="31">
        <v>46</v>
      </c>
      <c r="H85" s="31">
        <v>3</v>
      </c>
      <c r="I85" s="32">
        <v>432</v>
      </c>
      <c r="J85" s="32">
        <v>169</v>
      </c>
      <c r="K85" s="203">
        <v>659</v>
      </c>
      <c r="M85" s="15"/>
      <c r="N85" s="15"/>
      <c r="O85" s="15"/>
    </row>
    <row r="86" spans="1:17" ht="15.6" customHeight="1" x14ac:dyDescent="0.45">
      <c r="A86" s="243"/>
      <c r="B86" s="243"/>
      <c r="C86" s="243"/>
      <c r="D86" s="248"/>
      <c r="E86" s="18">
        <v>1.5174506828528073E-3</v>
      </c>
      <c r="F86" s="18">
        <v>1.2139605462822459E-2</v>
      </c>
      <c r="G86" s="18">
        <v>6.9802731411229141E-2</v>
      </c>
      <c r="H86" s="18">
        <v>4.552352048558422E-3</v>
      </c>
      <c r="I86" s="33">
        <v>0.6555386949924128</v>
      </c>
      <c r="J86" s="33">
        <v>0.25644916540212442</v>
      </c>
      <c r="K86" s="203"/>
      <c r="M86" s="15"/>
      <c r="N86" s="15"/>
      <c r="O86" s="15"/>
    </row>
    <row r="87" spans="1:17" ht="8.4" customHeight="1" thickBot="1" x14ac:dyDescent="0.5">
      <c r="A87" s="6"/>
      <c r="B87" s="6"/>
      <c r="C87" s="6"/>
      <c r="D87" s="12"/>
    </row>
    <row r="88" spans="1:17" ht="144.6" customHeight="1" thickBot="1" x14ac:dyDescent="0.5">
      <c r="A88" s="238" t="s">
        <v>390</v>
      </c>
      <c r="B88" s="239"/>
      <c r="C88" s="239"/>
      <c r="D88" s="239"/>
      <c r="E88" s="239"/>
      <c r="F88" s="239"/>
      <c r="G88" s="239"/>
      <c r="H88" s="239"/>
      <c r="I88" s="239"/>
      <c r="J88" s="239"/>
      <c r="K88" s="239"/>
      <c r="L88" s="239"/>
      <c r="M88" s="239"/>
      <c r="N88" s="239"/>
      <c r="O88" s="239"/>
      <c r="P88" s="239"/>
      <c r="Q88" s="240"/>
    </row>
    <row r="89" spans="1:17" x14ac:dyDescent="0.45">
      <c r="A89" s="6"/>
      <c r="B89" s="6"/>
      <c r="C89" s="6"/>
      <c r="D89" s="12"/>
    </row>
    <row r="90" spans="1:17" x14ac:dyDescent="0.45">
      <c r="A90" s="21" t="s">
        <v>335</v>
      </c>
      <c r="K90" s="40" t="s">
        <v>12</v>
      </c>
    </row>
    <row r="91" spans="1:17" ht="39.6" customHeight="1" x14ac:dyDescent="0.45">
      <c r="A91" s="249" t="s">
        <v>40</v>
      </c>
      <c r="B91" s="250"/>
      <c r="C91" s="250"/>
      <c r="D91" s="251"/>
      <c r="E91" s="5" t="s">
        <v>27</v>
      </c>
      <c r="F91" s="5" t="s">
        <v>28</v>
      </c>
      <c r="G91" s="5" t="s">
        <v>29</v>
      </c>
      <c r="H91" s="5" t="s">
        <v>30</v>
      </c>
      <c r="I91" s="5" t="s">
        <v>31</v>
      </c>
      <c r="J91" s="5" t="s">
        <v>32</v>
      </c>
      <c r="K91" s="4" t="s">
        <v>4</v>
      </c>
    </row>
    <row r="92" spans="1:17" x14ac:dyDescent="0.45">
      <c r="A92" s="225" t="s">
        <v>17</v>
      </c>
      <c r="B92" s="225" t="s">
        <v>6</v>
      </c>
      <c r="C92" s="225"/>
      <c r="D92" s="225" t="s">
        <v>33</v>
      </c>
      <c r="E92" s="32">
        <v>64</v>
      </c>
      <c r="F92" s="31">
        <v>3</v>
      </c>
      <c r="G92" s="32">
        <v>55</v>
      </c>
      <c r="H92" s="31">
        <v>33</v>
      </c>
      <c r="I92" s="32">
        <v>276</v>
      </c>
      <c r="J92" s="32">
        <v>428</v>
      </c>
      <c r="K92" s="203">
        <v>859</v>
      </c>
      <c r="M92" s="15"/>
    </row>
    <row r="93" spans="1:17" x14ac:dyDescent="0.45">
      <c r="A93" s="225"/>
      <c r="B93" s="225"/>
      <c r="C93" s="225"/>
      <c r="D93" s="225"/>
      <c r="E93" s="33">
        <v>7.4505238649592548E-2</v>
      </c>
      <c r="F93" s="18">
        <v>3.4924330616996507E-3</v>
      </c>
      <c r="G93" s="33">
        <v>6.4027939464493602E-2</v>
      </c>
      <c r="H93" s="18">
        <v>3.8416763678696161E-2</v>
      </c>
      <c r="I93" s="33">
        <v>0.32130384167636789</v>
      </c>
      <c r="J93" s="33">
        <v>0.49825378346915017</v>
      </c>
      <c r="K93" s="203"/>
      <c r="M93" s="15"/>
    </row>
    <row r="94" spans="1:17" x14ac:dyDescent="0.45">
      <c r="A94" s="225"/>
      <c r="B94" s="225"/>
      <c r="C94" s="225"/>
      <c r="D94" s="225" t="s">
        <v>34</v>
      </c>
      <c r="E94" s="31">
        <v>64</v>
      </c>
      <c r="F94" s="31">
        <v>3</v>
      </c>
      <c r="G94" s="31">
        <v>55</v>
      </c>
      <c r="H94" s="31">
        <v>33</v>
      </c>
      <c r="I94" s="32">
        <v>276</v>
      </c>
      <c r="J94" s="32">
        <v>428</v>
      </c>
      <c r="K94" s="203">
        <v>859</v>
      </c>
    </row>
    <row r="95" spans="1:17" x14ac:dyDescent="0.45">
      <c r="A95" s="225"/>
      <c r="B95" s="225"/>
      <c r="C95" s="225"/>
      <c r="D95" s="225"/>
      <c r="E95" s="18">
        <v>7.4505238649592548E-2</v>
      </c>
      <c r="F95" s="18">
        <v>3.4924330616996507E-3</v>
      </c>
      <c r="G95" s="18">
        <v>6.4027939464493602E-2</v>
      </c>
      <c r="H95" s="18">
        <v>3.8416763678696161E-2</v>
      </c>
      <c r="I95" s="33">
        <v>0.32130384167636789</v>
      </c>
      <c r="J95" s="33">
        <v>0.49825378346915017</v>
      </c>
      <c r="K95" s="203"/>
    </row>
    <row r="96" spans="1:17" x14ac:dyDescent="0.45">
      <c r="A96" s="225" t="s">
        <v>35</v>
      </c>
      <c r="B96" s="225" t="s">
        <v>9</v>
      </c>
      <c r="C96" s="225"/>
      <c r="D96" s="225" t="s">
        <v>33</v>
      </c>
      <c r="E96" s="32">
        <v>443</v>
      </c>
      <c r="F96" s="31">
        <v>8</v>
      </c>
      <c r="G96" s="32">
        <v>173</v>
      </c>
      <c r="H96" s="31">
        <v>15</v>
      </c>
      <c r="I96" s="32">
        <v>127</v>
      </c>
      <c r="J96" s="32">
        <v>198</v>
      </c>
      <c r="K96" s="203">
        <v>964</v>
      </c>
    </row>
    <row r="97" spans="1:11" x14ac:dyDescent="0.45">
      <c r="A97" s="225"/>
      <c r="B97" s="225"/>
      <c r="C97" s="225"/>
      <c r="D97" s="225"/>
      <c r="E97" s="33">
        <v>0.45954356846473027</v>
      </c>
      <c r="F97" s="18">
        <v>8.2987551867219917E-3</v>
      </c>
      <c r="G97" s="33">
        <v>0.17946058091286307</v>
      </c>
      <c r="H97" s="18">
        <v>1.5560165975103735E-2</v>
      </c>
      <c r="I97" s="33">
        <v>0.14784633294528521</v>
      </c>
      <c r="J97" s="33">
        <v>0.23050058207217694</v>
      </c>
      <c r="K97" s="203"/>
    </row>
    <row r="98" spans="1:11" x14ac:dyDescent="0.45">
      <c r="A98" s="225"/>
      <c r="B98" s="225"/>
      <c r="C98" s="225"/>
      <c r="D98" s="225" t="s">
        <v>34</v>
      </c>
      <c r="E98" s="31">
        <v>18</v>
      </c>
      <c r="F98" s="31">
        <v>3</v>
      </c>
      <c r="G98" s="31">
        <v>10</v>
      </c>
      <c r="H98" s="31">
        <v>14</v>
      </c>
      <c r="I98" s="32">
        <v>518</v>
      </c>
      <c r="J98" s="32">
        <v>388</v>
      </c>
      <c r="K98" s="203">
        <v>951</v>
      </c>
    </row>
    <row r="99" spans="1:11" x14ac:dyDescent="0.45">
      <c r="A99" s="225"/>
      <c r="B99" s="225"/>
      <c r="C99" s="225"/>
      <c r="D99" s="225"/>
      <c r="E99" s="18">
        <v>1.8927444794952682E-2</v>
      </c>
      <c r="F99" s="18">
        <v>3.1545741324921135E-3</v>
      </c>
      <c r="G99" s="18">
        <v>1.0515247108307046E-2</v>
      </c>
      <c r="H99" s="18">
        <v>1.4721345951629864E-2</v>
      </c>
      <c r="I99" s="33">
        <v>0.544689800210305</v>
      </c>
      <c r="J99" s="33">
        <v>0.40799158780231337</v>
      </c>
      <c r="K99" s="203"/>
    </row>
    <row r="100" spans="1:11" x14ac:dyDescent="0.45">
      <c r="A100" s="225" t="s">
        <v>36</v>
      </c>
      <c r="B100" s="225" t="s">
        <v>11</v>
      </c>
      <c r="C100" s="225"/>
      <c r="D100" s="225" t="s">
        <v>33</v>
      </c>
      <c r="E100" s="31">
        <v>64</v>
      </c>
      <c r="F100" s="31">
        <v>335</v>
      </c>
      <c r="G100" s="31">
        <v>40</v>
      </c>
      <c r="H100" s="31">
        <v>0</v>
      </c>
      <c r="I100" s="31">
        <v>6</v>
      </c>
      <c r="J100" s="31">
        <v>25</v>
      </c>
      <c r="K100" s="203">
        <v>470</v>
      </c>
    </row>
    <row r="101" spans="1:11" x14ac:dyDescent="0.45">
      <c r="A101" s="225"/>
      <c r="B101" s="225"/>
      <c r="C101" s="225"/>
      <c r="D101" s="225"/>
      <c r="E101" s="18">
        <v>0.13617021276595745</v>
      </c>
      <c r="F101" s="18">
        <v>0.71276595744680848</v>
      </c>
      <c r="G101" s="18">
        <v>8.5106382978723402E-2</v>
      </c>
      <c r="H101" s="18">
        <v>0</v>
      </c>
      <c r="I101" s="18">
        <v>1.276595744680851E-2</v>
      </c>
      <c r="J101" s="18">
        <v>5.3191489361702128E-2</v>
      </c>
      <c r="K101" s="203"/>
    </row>
    <row r="102" spans="1:11" x14ac:dyDescent="0.45">
      <c r="A102" s="225"/>
      <c r="B102" s="225"/>
      <c r="C102" s="225"/>
      <c r="D102" s="225" t="s">
        <v>34</v>
      </c>
      <c r="E102" s="31">
        <v>5</v>
      </c>
      <c r="F102" s="31">
        <v>4</v>
      </c>
      <c r="G102" s="31">
        <v>28</v>
      </c>
      <c r="H102" s="31">
        <v>4</v>
      </c>
      <c r="I102" s="32">
        <v>198</v>
      </c>
      <c r="J102" s="32">
        <v>222</v>
      </c>
      <c r="K102" s="203">
        <v>461</v>
      </c>
    </row>
    <row r="103" spans="1:11" x14ac:dyDescent="0.45">
      <c r="A103" s="225"/>
      <c r="B103" s="225"/>
      <c r="C103" s="225"/>
      <c r="D103" s="225"/>
      <c r="E103" s="18">
        <v>1.0845986984815618E-2</v>
      </c>
      <c r="F103" s="18">
        <v>8.6767895878524948E-3</v>
      </c>
      <c r="G103" s="18">
        <v>6.0737527114967459E-2</v>
      </c>
      <c r="H103" s="18">
        <v>8.6767895878524948E-3</v>
      </c>
      <c r="I103" s="33">
        <v>0.42950108459869846</v>
      </c>
      <c r="J103" s="33">
        <v>0.48156182212581344</v>
      </c>
      <c r="K103" s="203"/>
    </row>
    <row r="104" spans="1:11" x14ac:dyDescent="0.45">
      <c r="A104" s="6"/>
      <c r="K104" s="40" t="s">
        <v>12</v>
      </c>
    </row>
    <row r="105" spans="1:11" ht="39.9" customHeight="1" x14ac:dyDescent="0.45">
      <c r="A105" s="230" t="s">
        <v>184</v>
      </c>
      <c r="B105" s="230"/>
      <c r="C105" s="230"/>
      <c r="D105" s="230"/>
      <c r="E105" s="7" t="s">
        <v>37</v>
      </c>
      <c r="F105" s="7" t="s">
        <v>38</v>
      </c>
      <c r="G105" s="7" t="s">
        <v>29</v>
      </c>
      <c r="H105" s="7" t="s">
        <v>30</v>
      </c>
      <c r="I105" s="7" t="s">
        <v>31</v>
      </c>
      <c r="J105" s="7" t="s">
        <v>39</v>
      </c>
      <c r="K105" s="13" t="s">
        <v>4</v>
      </c>
    </row>
    <row r="106" spans="1:11" ht="15.6" customHeight="1" x14ac:dyDescent="0.45">
      <c r="A106" s="225" t="s">
        <v>17</v>
      </c>
      <c r="B106" s="225" t="s">
        <v>6</v>
      </c>
      <c r="C106" s="225"/>
      <c r="D106" s="225" t="s">
        <v>33</v>
      </c>
      <c r="E106" s="32">
        <v>90</v>
      </c>
      <c r="F106" s="31">
        <v>3</v>
      </c>
      <c r="G106" s="32">
        <v>154</v>
      </c>
      <c r="H106" s="31">
        <v>23</v>
      </c>
      <c r="I106" s="32">
        <v>462</v>
      </c>
      <c r="J106" s="32">
        <v>161</v>
      </c>
      <c r="K106" s="203">
        <v>893</v>
      </c>
    </row>
    <row r="107" spans="1:11" ht="15.6" customHeight="1" x14ac:dyDescent="0.45">
      <c r="A107" s="225"/>
      <c r="B107" s="225"/>
      <c r="C107" s="225"/>
      <c r="D107" s="225"/>
      <c r="E107" s="33">
        <v>0.10078387458006718</v>
      </c>
      <c r="F107" s="18">
        <v>3.3594624860022394E-3</v>
      </c>
      <c r="G107" s="33">
        <v>0.17245240761478164</v>
      </c>
      <c r="H107" s="18">
        <v>2.5755879059350503E-2</v>
      </c>
      <c r="I107" s="33">
        <v>0.51735722284434493</v>
      </c>
      <c r="J107" s="33">
        <v>0.18029115341545351</v>
      </c>
      <c r="K107" s="203"/>
    </row>
    <row r="108" spans="1:11" ht="15.6" customHeight="1" x14ac:dyDescent="0.45">
      <c r="A108" s="225"/>
      <c r="B108" s="225"/>
      <c r="C108" s="225"/>
      <c r="D108" s="225" t="s">
        <v>34</v>
      </c>
      <c r="E108" s="31">
        <v>9</v>
      </c>
      <c r="F108" s="31">
        <v>2</v>
      </c>
      <c r="G108" s="31">
        <v>28</v>
      </c>
      <c r="H108" s="31">
        <v>7</v>
      </c>
      <c r="I108" s="32">
        <v>538</v>
      </c>
      <c r="J108" s="32">
        <v>256</v>
      </c>
      <c r="K108" s="203">
        <v>840</v>
      </c>
    </row>
    <row r="109" spans="1:11" ht="15.6" customHeight="1" x14ac:dyDescent="0.45">
      <c r="A109" s="225"/>
      <c r="B109" s="225"/>
      <c r="C109" s="225"/>
      <c r="D109" s="225"/>
      <c r="E109" s="18">
        <v>1.0714285714285714E-2</v>
      </c>
      <c r="F109" s="18">
        <v>2.3809523809523812E-3</v>
      </c>
      <c r="G109" s="18">
        <v>3.3333333333333333E-2</v>
      </c>
      <c r="H109" s="18">
        <v>8.3333333333333332E-3</v>
      </c>
      <c r="I109" s="33">
        <v>0.64047619047619042</v>
      </c>
      <c r="J109" s="33">
        <v>0.30476190476190479</v>
      </c>
      <c r="K109" s="203"/>
    </row>
    <row r="110" spans="1:11" ht="15.6" customHeight="1" x14ac:dyDescent="0.45">
      <c r="A110" s="225" t="s">
        <v>35</v>
      </c>
      <c r="B110" s="225" t="s">
        <v>9</v>
      </c>
      <c r="C110" s="225"/>
      <c r="D110" s="225" t="s">
        <v>33</v>
      </c>
      <c r="E110" s="32">
        <v>703</v>
      </c>
      <c r="F110" s="31">
        <v>32</v>
      </c>
      <c r="G110" s="32">
        <v>234</v>
      </c>
      <c r="H110" s="31">
        <v>27</v>
      </c>
      <c r="I110" s="32">
        <v>241</v>
      </c>
      <c r="J110" s="32">
        <v>99</v>
      </c>
      <c r="K110" s="203">
        <v>1336</v>
      </c>
    </row>
    <row r="111" spans="1:11" ht="15.6" customHeight="1" x14ac:dyDescent="0.45">
      <c r="A111" s="225"/>
      <c r="B111" s="225"/>
      <c r="C111" s="225"/>
      <c r="D111" s="225"/>
      <c r="E111" s="33">
        <v>0.52619760479041922</v>
      </c>
      <c r="F111" s="18">
        <v>2.3952095808383235E-2</v>
      </c>
      <c r="G111" s="33">
        <v>0.17514970059880239</v>
      </c>
      <c r="H111" s="18">
        <v>2.0209580838323353E-2</v>
      </c>
      <c r="I111" s="33">
        <v>0.18038922155688622</v>
      </c>
      <c r="J111" s="33">
        <v>7.410179640718563E-2</v>
      </c>
      <c r="K111" s="203"/>
    </row>
    <row r="112" spans="1:11" ht="15.6" customHeight="1" x14ac:dyDescent="0.45">
      <c r="A112" s="225"/>
      <c r="B112" s="225"/>
      <c r="C112" s="225"/>
      <c r="D112" s="225" t="s">
        <v>34</v>
      </c>
      <c r="E112" s="31">
        <v>13</v>
      </c>
      <c r="F112" s="31">
        <v>13</v>
      </c>
      <c r="G112" s="31">
        <v>19</v>
      </c>
      <c r="H112" s="31">
        <v>9</v>
      </c>
      <c r="I112" s="32">
        <v>1066</v>
      </c>
      <c r="J112" s="32">
        <v>207</v>
      </c>
      <c r="K112" s="203">
        <v>1327</v>
      </c>
    </row>
    <row r="113" spans="1:17" ht="15.6" customHeight="1" x14ac:dyDescent="0.45">
      <c r="A113" s="225"/>
      <c r="B113" s="225"/>
      <c r="C113" s="225"/>
      <c r="D113" s="225"/>
      <c r="E113" s="18">
        <v>9.7965335342878671E-3</v>
      </c>
      <c r="F113" s="18">
        <v>9.7965335342878671E-3</v>
      </c>
      <c r="G113" s="18">
        <v>1.4318010550113038E-2</v>
      </c>
      <c r="H113" s="18">
        <v>6.782215523737754E-3</v>
      </c>
      <c r="I113" s="33">
        <v>0.80331574981160514</v>
      </c>
      <c r="J113" s="33">
        <v>0.15599095704596835</v>
      </c>
      <c r="K113" s="203"/>
    </row>
    <row r="114" spans="1:17" ht="15.6" customHeight="1" x14ac:dyDescent="0.45">
      <c r="A114" s="225" t="s">
        <v>36</v>
      </c>
      <c r="B114" s="225" t="s">
        <v>11</v>
      </c>
      <c r="C114" s="225"/>
      <c r="D114" s="225" t="s">
        <v>33</v>
      </c>
      <c r="E114" s="31">
        <v>127</v>
      </c>
      <c r="F114" s="31">
        <v>455</v>
      </c>
      <c r="G114" s="31">
        <v>60</v>
      </c>
      <c r="H114" s="31">
        <v>0</v>
      </c>
      <c r="I114" s="31">
        <v>13</v>
      </c>
      <c r="J114" s="31">
        <v>8</v>
      </c>
      <c r="K114" s="203">
        <v>663</v>
      </c>
    </row>
    <row r="115" spans="1:17" ht="15.6" customHeight="1" x14ac:dyDescent="0.45">
      <c r="A115" s="225"/>
      <c r="B115" s="225"/>
      <c r="C115" s="225"/>
      <c r="D115" s="225"/>
      <c r="E115" s="18">
        <v>0.19155354449472098</v>
      </c>
      <c r="F115" s="18">
        <v>0.68627450980392157</v>
      </c>
      <c r="G115" s="18">
        <v>9.0497737556561084E-2</v>
      </c>
      <c r="H115" s="18">
        <v>0</v>
      </c>
      <c r="I115" s="18">
        <v>1.9607843137254902E-2</v>
      </c>
      <c r="J115" s="18">
        <v>1.2066365007541479E-2</v>
      </c>
      <c r="K115" s="203"/>
    </row>
    <row r="116" spans="1:17" ht="15.6" customHeight="1" x14ac:dyDescent="0.45">
      <c r="A116" s="225"/>
      <c r="B116" s="225"/>
      <c r="C116" s="225"/>
      <c r="D116" s="225" t="s">
        <v>34</v>
      </c>
      <c r="E116" s="31">
        <v>6</v>
      </c>
      <c r="F116" s="31">
        <v>2</v>
      </c>
      <c r="G116" s="31">
        <v>41</v>
      </c>
      <c r="H116" s="31">
        <v>1</v>
      </c>
      <c r="I116" s="32">
        <v>562</v>
      </c>
      <c r="J116" s="32">
        <v>38</v>
      </c>
      <c r="K116" s="203">
        <v>650</v>
      </c>
    </row>
    <row r="117" spans="1:17" ht="15.6" customHeight="1" x14ac:dyDescent="0.45">
      <c r="A117" s="225"/>
      <c r="B117" s="225"/>
      <c r="C117" s="225"/>
      <c r="D117" s="225"/>
      <c r="E117" s="18">
        <v>9.2307692307692316E-3</v>
      </c>
      <c r="F117" s="18">
        <v>3.0769230769230769E-3</v>
      </c>
      <c r="G117" s="18">
        <v>6.3076923076923072E-2</v>
      </c>
      <c r="H117" s="18">
        <v>1.5384615384615385E-3</v>
      </c>
      <c r="I117" s="33">
        <v>0.86461538461538456</v>
      </c>
      <c r="J117" s="33">
        <v>5.8461538461538461E-2</v>
      </c>
      <c r="K117" s="203"/>
    </row>
    <row r="118" spans="1:17" ht="11.4" customHeight="1" thickBot="1" x14ac:dyDescent="0.5">
      <c r="A118" s="6"/>
    </row>
    <row r="119" spans="1:17" ht="103.2" customHeight="1" thickBot="1" x14ac:dyDescent="0.5">
      <c r="A119" s="238" t="s">
        <v>391</v>
      </c>
      <c r="B119" s="239"/>
      <c r="C119" s="239"/>
      <c r="D119" s="239"/>
      <c r="E119" s="239"/>
      <c r="F119" s="239"/>
      <c r="G119" s="239"/>
      <c r="H119" s="239"/>
      <c r="I119" s="239"/>
      <c r="J119" s="239"/>
      <c r="K119" s="239"/>
      <c r="L119" s="239"/>
      <c r="M119" s="239"/>
      <c r="N119" s="239"/>
      <c r="O119" s="239"/>
      <c r="P119" s="239"/>
      <c r="Q119" s="240"/>
    </row>
    <row r="120" spans="1:17" x14ac:dyDescent="0.45">
      <c r="A120" s="6"/>
      <c r="B120" s="6"/>
      <c r="C120" s="6"/>
      <c r="D120" s="12"/>
    </row>
    <row r="121" spans="1:17" s="149" customFormat="1" ht="19.8" x14ac:dyDescent="0.5">
      <c r="A121" s="41" t="s">
        <v>194</v>
      </c>
    </row>
    <row r="122" spans="1:17" x14ac:dyDescent="0.45">
      <c r="A122" s="21" t="s">
        <v>41</v>
      </c>
    </row>
    <row r="123" spans="1:17" ht="39.6" x14ac:dyDescent="0.45">
      <c r="A123" s="252"/>
      <c r="B123" s="252"/>
      <c r="C123" s="252"/>
      <c r="D123" s="5" t="s">
        <v>297</v>
      </c>
      <c r="E123" s="5" t="s">
        <v>42</v>
      </c>
      <c r="F123" s="5" t="s">
        <v>43</v>
      </c>
      <c r="G123" s="5" t="s">
        <v>44</v>
      </c>
      <c r="H123" s="5" t="s">
        <v>45</v>
      </c>
      <c r="I123" s="5" t="s">
        <v>46</v>
      </c>
      <c r="J123" s="5" t="s">
        <v>47</v>
      </c>
      <c r="K123" s="5" t="s">
        <v>48</v>
      </c>
      <c r="L123" s="5" t="s">
        <v>49</v>
      </c>
      <c r="M123" s="5" t="s">
        <v>50</v>
      </c>
      <c r="N123" s="5" t="s">
        <v>51</v>
      </c>
      <c r="O123" s="5" t="s">
        <v>52</v>
      </c>
      <c r="P123" s="5" t="s">
        <v>53</v>
      </c>
      <c r="Q123" s="42" t="s">
        <v>4</v>
      </c>
    </row>
    <row r="124" spans="1:17" x14ac:dyDescent="0.45">
      <c r="A124" s="224" t="s">
        <v>17</v>
      </c>
      <c r="B124" s="224" t="s">
        <v>6</v>
      </c>
      <c r="C124" s="224"/>
      <c r="D124" s="32">
        <v>303</v>
      </c>
      <c r="E124" s="31">
        <v>53</v>
      </c>
      <c r="F124" s="32">
        <v>151</v>
      </c>
      <c r="G124" s="32">
        <v>185</v>
      </c>
      <c r="H124" s="31">
        <v>23</v>
      </c>
      <c r="I124" s="31">
        <v>11</v>
      </c>
      <c r="J124" s="31">
        <v>45</v>
      </c>
      <c r="K124" s="31">
        <v>19</v>
      </c>
      <c r="L124" s="31">
        <v>29</v>
      </c>
      <c r="M124" s="31">
        <v>81</v>
      </c>
      <c r="N124" s="32">
        <v>144</v>
      </c>
      <c r="O124" s="32">
        <v>254</v>
      </c>
      <c r="P124" s="31">
        <v>53</v>
      </c>
      <c r="Q124" s="203">
        <v>1351</v>
      </c>
    </row>
    <row r="125" spans="1:17" x14ac:dyDescent="0.45">
      <c r="A125" s="224"/>
      <c r="B125" s="224"/>
      <c r="C125" s="224"/>
      <c r="D125" s="35">
        <v>0.22427831236121393</v>
      </c>
      <c r="E125" s="34">
        <v>3.9230199851961509E-2</v>
      </c>
      <c r="F125" s="35">
        <v>0.11176905995558846</v>
      </c>
      <c r="G125" s="35">
        <v>0.13693560325684678</v>
      </c>
      <c r="H125" s="34">
        <v>1.7024426350851222E-2</v>
      </c>
      <c r="I125" s="34">
        <v>8.142116950407105E-3</v>
      </c>
      <c r="J125" s="34">
        <v>3.3308660251665435E-2</v>
      </c>
      <c r="K125" s="34">
        <v>1.4063656550703183E-2</v>
      </c>
      <c r="L125" s="34">
        <v>2.1465581051073278E-2</v>
      </c>
      <c r="M125" s="34">
        <v>5.9955588452997782E-2</v>
      </c>
      <c r="N125" s="35">
        <v>0.10658771280532939</v>
      </c>
      <c r="O125" s="35">
        <v>0.18800888230940044</v>
      </c>
      <c r="P125" s="34">
        <v>3.9230199851961509E-2</v>
      </c>
      <c r="Q125" s="203"/>
    </row>
    <row r="126" spans="1:17" x14ac:dyDescent="0.45">
      <c r="A126" s="224" t="s">
        <v>35</v>
      </c>
      <c r="B126" s="224" t="s">
        <v>9</v>
      </c>
      <c r="C126" s="224"/>
      <c r="D126" s="32">
        <v>411</v>
      </c>
      <c r="E126" s="31">
        <v>154</v>
      </c>
      <c r="F126" s="32">
        <v>141</v>
      </c>
      <c r="G126" s="32">
        <v>236</v>
      </c>
      <c r="H126" s="31">
        <v>53</v>
      </c>
      <c r="I126" s="31">
        <v>31</v>
      </c>
      <c r="J126" s="31">
        <v>72</v>
      </c>
      <c r="K126" s="31">
        <v>46</v>
      </c>
      <c r="L126" s="31">
        <v>39</v>
      </c>
      <c r="M126" s="31">
        <v>42</v>
      </c>
      <c r="N126" s="31">
        <v>70</v>
      </c>
      <c r="O126" s="31">
        <v>99</v>
      </c>
      <c r="P126" s="31">
        <v>58</v>
      </c>
      <c r="Q126" s="203">
        <v>1452</v>
      </c>
    </row>
    <row r="127" spans="1:17" x14ac:dyDescent="0.45">
      <c r="A127" s="224"/>
      <c r="B127" s="224"/>
      <c r="C127" s="224"/>
      <c r="D127" s="35">
        <v>0.28305785123966942</v>
      </c>
      <c r="E127" s="34">
        <v>0.10606060606060606</v>
      </c>
      <c r="F127" s="35">
        <v>9.7107438016528921E-2</v>
      </c>
      <c r="G127" s="35">
        <v>0.16253443526170799</v>
      </c>
      <c r="H127" s="34">
        <v>3.6501377410468321E-2</v>
      </c>
      <c r="I127" s="34">
        <v>2.1349862258953169E-2</v>
      </c>
      <c r="J127" s="34">
        <v>4.9586776859504134E-2</v>
      </c>
      <c r="K127" s="34">
        <v>3.1680440771349863E-2</v>
      </c>
      <c r="L127" s="34">
        <v>2.6859504132231406E-2</v>
      </c>
      <c r="M127" s="34">
        <v>2.8925619834710745E-2</v>
      </c>
      <c r="N127" s="34">
        <v>4.8209366391184574E-2</v>
      </c>
      <c r="O127" s="34">
        <v>6.8181818181818177E-2</v>
      </c>
      <c r="P127" s="34">
        <v>3.9944903581267219E-2</v>
      </c>
      <c r="Q127" s="203"/>
    </row>
    <row r="128" spans="1:17" x14ac:dyDescent="0.45">
      <c r="A128" s="224" t="s">
        <v>36</v>
      </c>
      <c r="B128" s="224" t="s">
        <v>11</v>
      </c>
      <c r="C128" s="224"/>
      <c r="D128" s="31">
        <v>33</v>
      </c>
      <c r="E128" s="31">
        <v>53</v>
      </c>
      <c r="F128" s="31">
        <v>32</v>
      </c>
      <c r="G128" s="31">
        <v>43</v>
      </c>
      <c r="H128" s="31">
        <v>10</v>
      </c>
      <c r="I128" s="31">
        <v>4</v>
      </c>
      <c r="J128" s="31">
        <v>23</v>
      </c>
      <c r="K128" s="32">
        <v>50</v>
      </c>
      <c r="L128" s="32">
        <v>74</v>
      </c>
      <c r="M128" s="31">
        <v>48</v>
      </c>
      <c r="N128" s="32">
        <v>76</v>
      </c>
      <c r="O128" s="31">
        <v>28</v>
      </c>
      <c r="P128" s="31">
        <v>49</v>
      </c>
      <c r="Q128" s="203">
        <v>523</v>
      </c>
    </row>
    <row r="129" spans="1:17" x14ac:dyDescent="0.45">
      <c r="A129" s="224"/>
      <c r="B129" s="224"/>
      <c r="C129" s="224"/>
      <c r="D129" s="34">
        <v>6.3097514340344163E-2</v>
      </c>
      <c r="E129" s="34">
        <v>0.10133843212237094</v>
      </c>
      <c r="F129" s="34">
        <v>6.1185468451242828E-2</v>
      </c>
      <c r="G129" s="34">
        <v>8.2217973231357558E-2</v>
      </c>
      <c r="H129" s="34">
        <v>1.9120458891013385E-2</v>
      </c>
      <c r="I129" s="34">
        <v>7.6481835564053535E-3</v>
      </c>
      <c r="J129" s="34">
        <v>4.3977055449330782E-2</v>
      </c>
      <c r="K129" s="35">
        <v>9.5602294455066919E-2</v>
      </c>
      <c r="L129" s="35">
        <v>0.14149139579349904</v>
      </c>
      <c r="M129" s="34">
        <v>9.1778202676864248E-2</v>
      </c>
      <c r="N129" s="35">
        <v>0.14531548757170173</v>
      </c>
      <c r="O129" s="34">
        <v>5.3537284894837479E-2</v>
      </c>
      <c r="P129" s="34">
        <v>9.3690248565965584E-2</v>
      </c>
      <c r="Q129" s="203"/>
    </row>
    <row r="131" spans="1:17" x14ac:dyDescent="0.45">
      <c r="A131" s="21" t="s">
        <v>54</v>
      </c>
    </row>
    <row r="132" spans="1:17" ht="52.8" x14ac:dyDescent="0.45">
      <c r="A132" s="252"/>
      <c r="B132" s="252"/>
      <c r="C132" s="252"/>
      <c r="D132" s="5" t="s">
        <v>195</v>
      </c>
      <c r="E132" s="5" t="s">
        <v>197</v>
      </c>
      <c r="F132" s="5" t="s">
        <v>55</v>
      </c>
      <c r="G132" s="5" t="s">
        <v>56</v>
      </c>
      <c r="H132" s="5" t="s">
        <v>57</v>
      </c>
      <c r="I132" s="5" t="s">
        <v>198</v>
      </c>
      <c r="J132" s="5" t="s">
        <v>58</v>
      </c>
      <c r="K132" s="5" t="s">
        <v>59</v>
      </c>
      <c r="L132" s="42" t="s">
        <v>3</v>
      </c>
      <c r="M132" s="42" t="s">
        <v>4</v>
      </c>
    </row>
    <row r="133" spans="1:17" x14ac:dyDescent="0.45">
      <c r="A133" s="224" t="s">
        <v>17</v>
      </c>
      <c r="B133" s="224" t="s">
        <v>6</v>
      </c>
      <c r="C133" s="224"/>
      <c r="D133" s="31">
        <v>142</v>
      </c>
      <c r="E133" s="32">
        <v>175</v>
      </c>
      <c r="F133" s="32">
        <v>171</v>
      </c>
      <c r="G133" s="32">
        <v>193</v>
      </c>
      <c r="H133" s="31">
        <v>43</v>
      </c>
      <c r="I133" s="31">
        <v>93</v>
      </c>
      <c r="J133" s="31">
        <v>287</v>
      </c>
      <c r="K133" s="31">
        <v>172</v>
      </c>
      <c r="L133" s="31">
        <v>52</v>
      </c>
      <c r="M133" s="203">
        <v>1328</v>
      </c>
    </row>
    <row r="134" spans="1:17" x14ac:dyDescent="0.45">
      <c r="A134" s="224"/>
      <c r="B134" s="224"/>
      <c r="C134" s="224"/>
      <c r="D134" s="34">
        <v>0.10692771084337349</v>
      </c>
      <c r="E134" s="35">
        <v>0.13177710843373494</v>
      </c>
      <c r="F134" s="35">
        <v>0.12876506024096385</v>
      </c>
      <c r="G134" s="35">
        <v>0.14533132530120482</v>
      </c>
      <c r="H134" s="34">
        <v>3.2379518072289157E-2</v>
      </c>
      <c r="I134" s="34">
        <v>7.0030120481927707E-2</v>
      </c>
      <c r="J134" s="34">
        <v>0.2161144578313253</v>
      </c>
      <c r="K134" s="34">
        <v>0.12951807228915663</v>
      </c>
      <c r="L134" s="34">
        <v>3.9156626506024098E-2</v>
      </c>
      <c r="M134" s="203"/>
    </row>
    <row r="135" spans="1:17" x14ac:dyDescent="0.45">
      <c r="A135" s="224" t="s">
        <v>8</v>
      </c>
      <c r="B135" s="224" t="s">
        <v>9</v>
      </c>
      <c r="C135" s="224"/>
      <c r="D135" s="31">
        <v>60</v>
      </c>
      <c r="E135" s="32">
        <v>136</v>
      </c>
      <c r="F135" s="32">
        <v>178</v>
      </c>
      <c r="G135" s="32">
        <v>148</v>
      </c>
      <c r="H135" s="31">
        <v>108</v>
      </c>
      <c r="I135" s="32">
        <v>175</v>
      </c>
      <c r="J135" s="31">
        <v>387</v>
      </c>
      <c r="K135" s="31">
        <v>114</v>
      </c>
      <c r="L135" s="31">
        <v>80</v>
      </c>
      <c r="M135" s="203">
        <v>1386</v>
      </c>
    </row>
    <row r="136" spans="1:17" x14ac:dyDescent="0.45">
      <c r="A136" s="224"/>
      <c r="B136" s="224"/>
      <c r="C136" s="224"/>
      <c r="D136" s="34">
        <v>4.3290043290043288E-2</v>
      </c>
      <c r="E136" s="35">
        <v>9.8124098124098127E-2</v>
      </c>
      <c r="F136" s="35">
        <v>0.12842712842712842</v>
      </c>
      <c r="G136" s="35">
        <v>0.10678210678210678</v>
      </c>
      <c r="H136" s="34">
        <v>7.792207792207792E-2</v>
      </c>
      <c r="I136" s="35">
        <v>0.12626262626262627</v>
      </c>
      <c r="J136" s="34">
        <v>0.2792207792207792</v>
      </c>
      <c r="K136" s="34">
        <v>8.2251082251082255E-2</v>
      </c>
      <c r="L136" s="34">
        <v>5.772005772005772E-2</v>
      </c>
      <c r="M136" s="203"/>
    </row>
    <row r="137" spans="1:17" x14ac:dyDescent="0.45">
      <c r="A137" s="224" t="s">
        <v>10</v>
      </c>
      <c r="B137" s="224" t="s">
        <v>11</v>
      </c>
      <c r="C137" s="224"/>
      <c r="D137" s="31">
        <v>44</v>
      </c>
      <c r="E137" s="32">
        <v>129</v>
      </c>
      <c r="F137" s="32">
        <v>112</v>
      </c>
      <c r="G137" s="32">
        <v>102</v>
      </c>
      <c r="H137" s="31">
        <v>63</v>
      </c>
      <c r="I137" s="32">
        <v>98</v>
      </c>
      <c r="J137" s="31">
        <v>100</v>
      </c>
      <c r="K137" s="31">
        <v>31</v>
      </c>
      <c r="L137" s="31">
        <v>45</v>
      </c>
      <c r="M137" s="203">
        <v>724</v>
      </c>
    </row>
    <row r="138" spans="1:17" x14ac:dyDescent="0.45">
      <c r="A138" s="224"/>
      <c r="B138" s="224"/>
      <c r="C138" s="224"/>
      <c r="D138" s="34">
        <v>6.0773480662983423E-2</v>
      </c>
      <c r="E138" s="35">
        <v>0.17817679558011049</v>
      </c>
      <c r="F138" s="35">
        <v>0.15469613259668508</v>
      </c>
      <c r="G138" s="35">
        <v>0.14088397790055249</v>
      </c>
      <c r="H138" s="34">
        <v>8.7016574585635359E-2</v>
      </c>
      <c r="I138" s="35">
        <v>0.13535911602209943</v>
      </c>
      <c r="J138" s="34">
        <v>0.13812154696132597</v>
      </c>
      <c r="K138" s="34">
        <v>4.2817679558011051E-2</v>
      </c>
      <c r="L138" s="34">
        <v>6.2154696132596686E-2</v>
      </c>
      <c r="M138" s="203"/>
    </row>
    <row r="139" spans="1:17" x14ac:dyDescent="0.45">
      <c r="A139" s="6"/>
      <c r="B139" s="6"/>
      <c r="C139" s="6"/>
      <c r="D139" s="155"/>
      <c r="E139" s="155"/>
      <c r="F139" s="155"/>
      <c r="G139" s="155"/>
      <c r="H139" s="155"/>
      <c r="I139" s="155"/>
      <c r="J139" s="156"/>
    </row>
    <row r="140" spans="1:17" x14ac:dyDescent="0.45">
      <c r="A140" s="21" t="s">
        <v>60</v>
      </c>
    </row>
    <row r="141" spans="1:17" ht="36.9" customHeight="1" x14ac:dyDescent="0.45">
      <c r="A141" s="252"/>
      <c r="B141" s="252"/>
      <c r="C141" s="252"/>
      <c r="D141" s="5" t="s">
        <v>61</v>
      </c>
      <c r="E141" s="5" t="s">
        <v>62</v>
      </c>
      <c r="F141" s="5" t="s">
        <v>63</v>
      </c>
      <c r="G141" s="5" t="s">
        <v>64</v>
      </c>
      <c r="H141" s="5" t="s">
        <v>65</v>
      </c>
      <c r="I141" s="5" t="s">
        <v>66</v>
      </c>
      <c r="J141" s="5" t="s">
        <v>196</v>
      </c>
      <c r="K141" s="42" t="s">
        <v>67</v>
      </c>
      <c r="L141" s="5" t="s">
        <v>3</v>
      </c>
      <c r="M141" s="42" t="s">
        <v>4</v>
      </c>
    </row>
    <row r="142" spans="1:17" x14ac:dyDescent="0.45">
      <c r="A142" s="224" t="s">
        <v>17</v>
      </c>
      <c r="B142" s="224" t="s">
        <v>6</v>
      </c>
      <c r="C142" s="224"/>
      <c r="D142" s="32">
        <v>275</v>
      </c>
      <c r="E142" s="31">
        <v>42</v>
      </c>
      <c r="F142" s="32">
        <v>181</v>
      </c>
      <c r="G142" s="31">
        <v>42</v>
      </c>
      <c r="H142" s="31">
        <v>38</v>
      </c>
      <c r="I142" s="32">
        <v>120</v>
      </c>
      <c r="J142" s="32">
        <v>115</v>
      </c>
      <c r="K142" s="31">
        <v>52</v>
      </c>
      <c r="L142" s="31">
        <v>66</v>
      </c>
      <c r="M142" s="203">
        <v>931</v>
      </c>
    </row>
    <row r="143" spans="1:17" x14ac:dyDescent="0.45">
      <c r="A143" s="224"/>
      <c r="B143" s="224"/>
      <c r="C143" s="224"/>
      <c r="D143" s="35">
        <v>0.29538131041890442</v>
      </c>
      <c r="E143" s="34">
        <v>4.5112781954887216E-2</v>
      </c>
      <c r="F143" s="35">
        <v>0.19441460794844254</v>
      </c>
      <c r="G143" s="34">
        <v>4.5112781954887216E-2</v>
      </c>
      <c r="H143" s="34">
        <v>4.0816326530612242E-2</v>
      </c>
      <c r="I143" s="35">
        <v>0.1288936627282492</v>
      </c>
      <c r="J143" s="35">
        <v>0.12352309344790548</v>
      </c>
      <c r="K143" s="34">
        <v>5.5853920515574654E-2</v>
      </c>
      <c r="L143" s="34">
        <v>7.0891514500537059E-2</v>
      </c>
      <c r="M143" s="203"/>
    </row>
    <row r="144" spans="1:17" x14ac:dyDescent="0.45">
      <c r="A144" s="224" t="s">
        <v>8</v>
      </c>
      <c r="B144" s="224" t="s">
        <v>9</v>
      </c>
      <c r="C144" s="224"/>
      <c r="D144" s="32">
        <v>408</v>
      </c>
      <c r="E144" s="31">
        <v>103</v>
      </c>
      <c r="F144" s="31">
        <v>116</v>
      </c>
      <c r="G144" s="31">
        <v>49</v>
      </c>
      <c r="H144" s="31">
        <v>90</v>
      </c>
      <c r="I144" s="32">
        <v>253</v>
      </c>
      <c r="J144" s="32">
        <v>181</v>
      </c>
      <c r="K144" s="31">
        <v>38</v>
      </c>
      <c r="L144" s="31">
        <v>79</v>
      </c>
      <c r="M144" s="203">
        <v>1317</v>
      </c>
    </row>
    <row r="145" spans="1:17" x14ac:dyDescent="0.45">
      <c r="A145" s="224"/>
      <c r="B145" s="224"/>
      <c r="C145" s="224"/>
      <c r="D145" s="35">
        <v>0.30979498861047838</v>
      </c>
      <c r="E145" s="34">
        <v>7.8208048595292332E-2</v>
      </c>
      <c r="F145" s="34">
        <v>8.8078967350037965E-2</v>
      </c>
      <c r="G145" s="34">
        <v>3.7205770690964313E-2</v>
      </c>
      <c r="H145" s="34">
        <v>6.8337129840546698E-2</v>
      </c>
      <c r="I145" s="35">
        <v>0.1921032649962035</v>
      </c>
      <c r="J145" s="35">
        <v>0.13743356112376615</v>
      </c>
      <c r="K145" s="34">
        <v>2.8853454821564161E-2</v>
      </c>
      <c r="L145" s="34">
        <v>5.9984813971146543E-2</v>
      </c>
      <c r="M145" s="203"/>
    </row>
    <row r="146" spans="1:17" x14ac:dyDescent="0.45">
      <c r="A146" s="224" t="s">
        <v>10</v>
      </c>
      <c r="B146" s="224" t="s">
        <v>11</v>
      </c>
      <c r="C146" s="224"/>
      <c r="D146" s="32">
        <v>85</v>
      </c>
      <c r="E146" s="31">
        <v>51</v>
      </c>
      <c r="F146" s="32">
        <v>78</v>
      </c>
      <c r="G146" s="31">
        <v>52</v>
      </c>
      <c r="H146" s="32">
        <v>74</v>
      </c>
      <c r="I146" s="32">
        <v>69</v>
      </c>
      <c r="J146" s="32">
        <v>111</v>
      </c>
      <c r="K146" s="31">
        <v>19</v>
      </c>
      <c r="L146" s="31">
        <v>46</v>
      </c>
      <c r="M146" s="203">
        <v>585</v>
      </c>
    </row>
    <row r="147" spans="1:17" x14ac:dyDescent="0.45">
      <c r="A147" s="224"/>
      <c r="B147" s="224"/>
      <c r="C147" s="224"/>
      <c r="D147" s="35">
        <v>0.14529914529914531</v>
      </c>
      <c r="E147" s="34">
        <v>8.7179487179487175E-2</v>
      </c>
      <c r="F147" s="35">
        <v>0.13333333333333333</v>
      </c>
      <c r="G147" s="34">
        <v>8.8888888888888892E-2</v>
      </c>
      <c r="H147" s="35">
        <v>0.12649572649572649</v>
      </c>
      <c r="I147" s="35">
        <v>0.11794871794871795</v>
      </c>
      <c r="J147" s="35">
        <v>0.18974358974358974</v>
      </c>
      <c r="K147" s="34">
        <v>3.2478632478632481E-2</v>
      </c>
      <c r="L147" s="34">
        <v>7.8632478632478631E-2</v>
      </c>
      <c r="M147" s="203"/>
    </row>
    <row r="148" spans="1:17" ht="11.4" customHeight="1" thickBot="1" x14ac:dyDescent="0.5">
      <c r="A148" s="6"/>
    </row>
    <row r="149" spans="1:17" ht="186" customHeight="1" thickBot="1" x14ac:dyDescent="0.5">
      <c r="A149" s="238" t="s">
        <v>336</v>
      </c>
      <c r="B149" s="239"/>
      <c r="C149" s="239"/>
      <c r="D149" s="239"/>
      <c r="E149" s="239"/>
      <c r="F149" s="239"/>
      <c r="G149" s="239"/>
      <c r="H149" s="239"/>
      <c r="I149" s="239"/>
      <c r="J149" s="239"/>
      <c r="K149" s="239"/>
      <c r="L149" s="239"/>
      <c r="M149" s="239"/>
      <c r="N149" s="239"/>
      <c r="O149" s="239"/>
      <c r="P149" s="239"/>
      <c r="Q149" s="240"/>
    </row>
    <row r="151" spans="1:17" ht="22.8" thickBot="1" x14ac:dyDescent="0.5">
      <c r="A151" s="2" t="s">
        <v>68</v>
      </c>
      <c r="B151" s="149"/>
      <c r="C151" s="149"/>
      <c r="D151" s="149"/>
      <c r="E151" s="149"/>
      <c r="F151" s="149"/>
      <c r="G151" s="149"/>
      <c r="H151" s="149"/>
      <c r="I151" s="149"/>
      <c r="J151" s="149"/>
      <c r="K151" s="149"/>
      <c r="L151" s="149"/>
      <c r="M151" s="149"/>
      <c r="N151" s="149"/>
      <c r="O151" s="149"/>
    </row>
    <row r="152" spans="1:17" ht="140.4" customHeight="1" thickBot="1" x14ac:dyDescent="0.5">
      <c r="A152" s="257" t="s">
        <v>273</v>
      </c>
      <c r="B152" s="258"/>
      <c r="C152" s="258"/>
      <c r="D152" s="258"/>
      <c r="E152" s="258"/>
      <c r="F152" s="258"/>
      <c r="G152" s="258"/>
      <c r="H152" s="258"/>
      <c r="I152" s="258"/>
      <c r="J152" s="258"/>
      <c r="K152" s="258"/>
      <c r="L152" s="258"/>
      <c r="M152" s="258"/>
      <c r="N152" s="258"/>
      <c r="O152" s="258"/>
      <c r="P152" s="258"/>
      <c r="Q152" s="259"/>
    </row>
    <row r="153" spans="1:17" x14ac:dyDescent="0.45">
      <c r="A153" s="16"/>
      <c r="B153" s="3"/>
      <c r="C153" s="3"/>
      <c r="D153" s="3"/>
      <c r="E153" s="3"/>
      <c r="F153" s="3"/>
      <c r="G153" s="3"/>
      <c r="H153" s="3"/>
      <c r="I153" s="3"/>
      <c r="J153" s="3"/>
      <c r="K153" s="3"/>
      <c r="L153" s="3"/>
    </row>
    <row r="154" spans="1:17" ht="19.8" x14ac:dyDescent="0.5">
      <c r="A154" s="41" t="s">
        <v>256</v>
      </c>
    </row>
    <row r="155" spans="1:17" x14ac:dyDescent="0.45">
      <c r="A155" s="21" t="s">
        <v>69</v>
      </c>
    </row>
    <row r="156" spans="1:17" ht="39.6" x14ac:dyDescent="0.45">
      <c r="A156" s="157"/>
      <c r="B156" s="5" t="s">
        <v>297</v>
      </c>
      <c r="C156" s="5" t="s">
        <v>70</v>
      </c>
      <c r="D156" s="5" t="s">
        <v>71</v>
      </c>
      <c r="E156" s="5" t="s">
        <v>72</v>
      </c>
      <c r="F156" s="5" t="s">
        <v>73</v>
      </c>
      <c r="G156" s="5" t="s">
        <v>74</v>
      </c>
      <c r="H156" s="5" t="s">
        <v>75</v>
      </c>
      <c r="I156" s="5" t="s">
        <v>76</v>
      </c>
      <c r="J156" s="5" t="s">
        <v>77</v>
      </c>
      <c r="K156" s="5" t="s">
        <v>78</v>
      </c>
      <c r="L156" s="5" t="s">
        <v>79</v>
      </c>
      <c r="M156" s="5" t="s">
        <v>80</v>
      </c>
      <c r="N156" s="5" t="s">
        <v>81</v>
      </c>
      <c r="O156" s="5" t="s">
        <v>82</v>
      </c>
      <c r="P156" s="42" t="s">
        <v>83</v>
      </c>
    </row>
    <row r="157" spans="1:17" x14ac:dyDescent="0.45">
      <c r="A157" s="228" t="s">
        <v>84</v>
      </c>
      <c r="B157" s="36">
        <v>13</v>
      </c>
      <c r="C157" s="17">
        <v>4</v>
      </c>
      <c r="D157" s="17">
        <v>10</v>
      </c>
      <c r="E157" s="36">
        <v>25</v>
      </c>
      <c r="F157" s="17">
        <v>0</v>
      </c>
      <c r="G157" s="17">
        <v>0</v>
      </c>
      <c r="H157" s="17">
        <v>1</v>
      </c>
      <c r="I157" s="17">
        <v>1</v>
      </c>
      <c r="J157" s="17">
        <v>1</v>
      </c>
      <c r="K157" s="17">
        <v>1</v>
      </c>
      <c r="L157" s="17">
        <v>5</v>
      </c>
      <c r="M157" s="17">
        <v>3</v>
      </c>
      <c r="N157" s="17">
        <v>0</v>
      </c>
      <c r="O157" s="17">
        <v>2</v>
      </c>
      <c r="P157" s="253">
        <v>66</v>
      </c>
    </row>
    <row r="158" spans="1:17" x14ac:dyDescent="0.45">
      <c r="A158" s="229"/>
      <c r="B158" s="129">
        <v>0.19696969696969696</v>
      </c>
      <c r="C158" s="128">
        <v>6.0606060606060608E-2</v>
      </c>
      <c r="D158" s="128">
        <v>0.15151515151515152</v>
      </c>
      <c r="E158" s="129">
        <v>0.37878787878787878</v>
      </c>
      <c r="F158" s="128">
        <v>0</v>
      </c>
      <c r="G158" s="128">
        <v>0</v>
      </c>
      <c r="H158" s="128">
        <v>1.5151515151515152E-2</v>
      </c>
      <c r="I158" s="128">
        <v>1.5151515151515152E-2</v>
      </c>
      <c r="J158" s="128">
        <v>1.5151515151515152E-2</v>
      </c>
      <c r="K158" s="128">
        <v>1.5151515151515152E-2</v>
      </c>
      <c r="L158" s="128">
        <v>7.575757575757576E-2</v>
      </c>
      <c r="M158" s="128">
        <v>4.5454545454545456E-2</v>
      </c>
      <c r="N158" s="128">
        <v>0</v>
      </c>
      <c r="O158" s="128">
        <v>3.0303030303030304E-2</v>
      </c>
      <c r="P158" s="254"/>
    </row>
    <row r="159" spans="1:17" x14ac:dyDescent="0.45">
      <c r="A159" s="228" t="s">
        <v>85</v>
      </c>
      <c r="B159" s="36">
        <v>14</v>
      </c>
      <c r="C159" s="17">
        <v>15</v>
      </c>
      <c r="D159" s="17">
        <v>8</v>
      </c>
      <c r="E159" s="36">
        <v>37</v>
      </c>
      <c r="F159" s="17">
        <v>0</v>
      </c>
      <c r="G159" s="17">
        <v>0</v>
      </c>
      <c r="H159" s="17">
        <v>2</v>
      </c>
      <c r="I159" s="17">
        <v>1</v>
      </c>
      <c r="J159" s="17">
        <v>3</v>
      </c>
      <c r="K159" s="17">
        <v>1</v>
      </c>
      <c r="L159" s="17">
        <v>2</v>
      </c>
      <c r="M159" s="17">
        <v>19</v>
      </c>
      <c r="N159" s="17">
        <v>7</v>
      </c>
      <c r="O159" s="17">
        <v>2</v>
      </c>
      <c r="P159" s="253">
        <v>111</v>
      </c>
    </row>
    <row r="160" spans="1:17" x14ac:dyDescent="0.45">
      <c r="A160" s="229"/>
      <c r="B160" s="129">
        <v>0.12612612612612611</v>
      </c>
      <c r="C160" s="128">
        <v>0.13513513513513514</v>
      </c>
      <c r="D160" s="128">
        <v>7.2072072072072071E-2</v>
      </c>
      <c r="E160" s="129">
        <v>0.33333333333333331</v>
      </c>
      <c r="F160" s="128">
        <v>0</v>
      </c>
      <c r="G160" s="128">
        <v>0</v>
      </c>
      <c r="H160" s="128">
        <v>1.8018018018018018E-2</v>
      </c>
      <c r="I160" s="128">
        <v>9.0090090090090089E-3</v>
      </c>
      <c r="J160" s="128">
        <v>2.7027027027027029E-2</v>
      </c>
      <c r="K160" s="128">
        <v>9.0090090090090089E-3</v>
      </c>
      <c r="L160" s="128">
        <v>1.8018018018018018E-2</v>
      </c>
      <c r="M160" s="128">
        <v>0.17117117117117117</v>
      </c>
      <c r="N160" s="128">
        <v>6.3063063063063057E-2</v>
      </c>
      <c r="O160" s="128">
        <v>1.8018018018018018E-2</v>
      </c>
      <c r="P160" s="254"/>
    </row>
    <row r="161" spans="1:16" x14ac:dyDescent="0.45">
      <c r="A161" s="228" t="s">
        <v>86</v>
      </c>
      <c r="B161" s="36">
        <v>20</v>
      </c>
      <c r="C161" s="17">
        <v>3</v>
      </c>
      <c r="D161" s="17">
        <v>1</v>
      </c>
      <c r="E161" s="36">
        <v>24</v>
      </c>
      <c r="F161" s="17">
        <v>2</v>
      </c>
      <c r="G161" s="17">
        <v>1</v>
      </c>
      <c r="H161" s="17">
        <v>3</v>
      </c>
      <c r="I161" s="17">
        <v>2</v>
      </c>
      <c r="J161" s="17">
        <v>1</v>
      </c>
      <c r="K161" s="17">
        <v>0</v>
      </c>
      <c r="L161" s="17">
        <v>2</v>
      </c>
      <c r="M161" s="17">
        <v>4</v>
      </c>
      <c r="N161" s="17">
        <v>2</v>
      </c>
      <c r="O161" s="17">
        <v>2</v>
      </c>
      <c r="P161" s="253">
        <v>67</v>
      </c>
    </row>
    <row r="162" spans="1:16" x14ac:dyDescent="0.45">
      <c r="A162" s="229"/>
      <c r="B162" s="129">
        <v>0.29850746268656714</v>
      </c>
      <c r="C162" s="128">
        <v>4.4776119402985072E-2</v>
      </c>
      <c r="D162" s="128">
        <v>1.4925373134328358E-2</v>
      </c>
      <c r="E162" s="129">
        <v>0.35820895522388058</v>
      </c>
      <c r="F162" s="128">
        <v>2.9850746268656716E-2</v>
      </c>
      <c r="G162" s="128">
        <v>1.4925373134328358E-2</v>
      </c>
      <c r="H162" s="128">
        <v>4.4776119402985072E-2</v>
      </c>
      <c r="I162" s="128">
        <v>2.9850746268656716E-2</v>
      </c>
      <c r="J162" s="128">
        <v>1.4925373134328358E-2</v>
      </c>
      <c r="K162" s="128">
        <v>0</v>
      </c>
      <c r="L162" s="128">
        <v>2.9850746268656716E-2</v>
      </c>
      <c r="M162" s="128">
        <v>5.9701492537313432E-2</v>
      </c>
      <c r="N162" s="128">
        <v>2.9850746268656716E-2</v>
      </c>
      <c r="O162" s="128">
        <v>2.9850746268656716E-2</v>
      </c>
      <c r="P162" s="254"/>
    </row>
    <row r="163" spans="1:16" x14ac:dyDescent="0.45">
      <c r="A163" s="255" t="s">
        <v>87</v>
      </c>
      <c r="B163" s="36">
        <v>4</v>
      </c>
      <c r="C163" s="17">
        <v>0</v>
      </c>
      <c r="D163" s="17">
        <v>3</v>
      </c>
      <c r="E163" s="36">
        <v>12</v>
      </c>
      <c r="F163" s="17">
        <v>0</v>
      </c>
      <c r="G163" s="17">
        <v>0</v>
      </c>
      <c r="H163" s="17">
        <v>0</v>
      </c>
      <c r="I163" s="17">
        <v>0</v>
      </c>
      <c r="J163" s="17">
        <v>1</v>
      </c>
      <c r="K163" s="17">
        <v>1</v>
      </c>
      <c r="L163" s="17">
        <v>0</v>
      </c>
      <c r="M163" s="17">
        <v>0</v>
      </c>
      <c r="N163" s="17">
        <v>0</v>
      </c>
      <c r="O163" s="17">
        <v>0</v>
      </c>
      <c r="P163" s="253">
        <v>21</v>
      </c>
    </row>
    <row r="164" spans="1:16" x14ac:dyDescent="0.45">
      <c r="A164" s="256"/>
      <c r="B164" s="129">
        <v>0.19047619047619047</v>
      </c>
      <c r="C164" s="128">
        <v>0</v>
      </c>
      <c r="D164" s="128">
        <v>0.14285714285714285</v>
      </c>
      <c r="E164" s="129">
        <v>0.5714285714285714</v>
      </c>
      <c r="F164" s="128">
        <v>0</v>
      </c>
      <c r="G164" s="128">
        <v>0</v>
      </c>
      <c r="H164" s="128">
        <v>0</v>
      </c>
      <c r="I164" s="128">
        <v>0</v>
      </c>
      <c r="J164" s="128">
        <v>4.7619047619047616E-2</v>
      </c>
      <c r="K164" s="128">
        <v>4.7619047619047616E-2</v>
      </c>
      <c r="L164" s="128">
        <v>0</v>
      </c>
      <c r="M164" s="128">
        <v>0</v>
      </c>
      <c r="N164" s="128">
        <v>0</v>
      </c>
      <c r="O164" s="128">
        <v>0</v>
      </c>
      <c r="P164" s="254"/>
    </row>
    <row r="165" spans="1:16" x14ac:dyDescent="0.45">
      <c r="A165" s="228" t="s">
        <v>88</v>
      </c>
      <c r="B165" s="17">
        <v>1</v>
      </c>
      <c r="C165" s="17">
        <v>0</v>
      </c>
      <c r="D165" s="17">
        <v>1</v>
      </c>
      <c r="E165" s="17">
        <v>0</v>
      </c>
      <c r="F165" s="17">
        <v>0</v>
      </c>
      <c r="G165" s="17">
        <v>0</v>
      </c>
      <c r="H165" s="17">
        <v>0</v>
      </c>
      <c r="I165" s="17">
        <v>0</v>
      </c>
      <c r="J165" s="17">
        <v>0</v>
      </c>
      <c r="K165" s="17">
        <v>0</v>
      </c>
      <c r="L165" s="17">
        <v>0</v>
      </c>
      <c r="M165" s="17">
        <v>0</v>
      </c>
      <c r="N165" s="17">
        <v>0</v>
      </c>
      <c r="O165" s="17">
        <v>0</v>
      </c>
      <c r="P165" s="253">
        <v>2</v>
      </c>
    </row>
    <row r="166" spans="1:16" x14ac:dyDescent="0.45">
      <c r="A166" s="229"/>
      <c r="B166" s="128">
        <v>0.5</v>
      </c>
      <c r="C166" s="128">
        <v>0</v>
      </c>
      <c r="D166" s="128">
        <v>0.5</v>
      </c>
      <c r="E166" s="128">
        <v>0</v>
      </c>
      <c r="F166" s="128">
        <v>0</v>
      </c>
      <c r="G166" s="128">
        <v>0</v>
      </c>
      <c r="H166" s="128">
        <v>0</v>
      </c>
      <c r="I166" s="128">
        <v>0</v>
      </c>
      <c r="J166" s="128">
        <v>0</v>
      </c>
      <c r="K166" s="128">
        <v>0</v>
      </c>
      <c r="L166" s="128">
        <v>0</v>
      </c>
      <c r="M166" s="128">
        <v>0</v>
      </c>
      <c r="N166" s="128">
        <v>0</v>
      </c>
      <c r="O166" s="128">
        <v>0</v>
      </c>
      <c r="P166" s="254"/>
    </row>
    <row r="167" spans="1:16" x14ac:dyDescent="0.45">
      <c r="A167" s="228" t="s">
        <v>89</v>
      </c>
      <c r="B167" s="17">
        <v>52</v>
      </c>
      <c r="C167" s="17">
        <v>22</v>
      </c>
      <c r="D167" s="17">
        <v>23</v>
      </c>
      <c r="E167" s="17">
        <v>98</v>
      </c>
      <c r="F167" s="17">
        <v>2</v>
      </c>
      <c r="G167" s="17">
        <v>1</v>
      </c>
      <c r="H167" s="17">
        <v>6</v>
      </c>
      <c r="I167" s="17">
        <v>4</v>
      </c>
      <c r="J167" s="17">
        <v>6</v>
      </c>
      <c r="K167" s="17">
        <v>3</v>
      </c>
      <c r="L167" s="17">
        <v>9</v>
      </c>
      <c r="M167" s="17">
        <v>26</v>
      </c>
      <c r="N167" s="17">
        <v>9</v>
      </c>
      <c r="O167" s="17">
        <v>6</v>
      </c>
      <c r="P167" s="253">
        <v>267</v>
      </c>
    </row>
    <row r="168" spans="1:16" x14ac:dyDescent="0.45">
      <c r="A168" s="229"/>
      <c r="B168" s="128">
        <v>0.19475655430711611</v>
      </c>
      <c r="C168" s="128">
        <v>8.2397003745318345E-2</v>
      </c>
      <c r="D168" s="128">
        <v>8.6142322097378279E-2</v>
      </c>
      <c r="E168" s="128">
        <v>0.36704119850187267</v>
      </c>
      <c r="F168" s="128">
        <v>7.4906367041198503E-3</v>
      </c>
      <c r="G168" s="128">
        <v>3.7453183520599251E-3</v>
      </c>
      <c r="H168" s="128">
        <v>2.247191011235955E-2</v>
      </c>
      <c r="I168" s="128">
        <v>1.4981273408239701E-2</v>
      </c>
      <c r="J168" s="128">
        <v>2.247191011235955E-2</v>
      </c>
      <c r="K168" s="128">
        <v>1.1235955056179775E-2</v>
      </c>
      <c r="L168" s="128">
        <v>3.3707865168539325E-2</v>
      </c>
      <c r="M168" s="128">
        <v>9.7378277153558054E-2</v>
      </c>
      <c r="N168" s="128">
        <v>3.3707865168539325E-2</v>
      </c>
      <c r="O168" s="128">
        <v>2.247191011235955E-2</v>
      </c>
      <c r="P168" s="254"/>
    </row>
    <row r="170" spans="1:16" x14ac:dyDescent="0.45">
      <c r="A170" s="21" t="s">
        <v>90</v>
      </c>
    </row>
    <row r="171" spans="1:16" ht="39.6" x14ac:dyDescent="0.45">
      <c r="A171" s="127" t="s">
        <v>91</v>
      </c>
      <c r="B171" s="5" t="s">
        <v>297</v>
      </c>
      <c r="C171" s="5" t="s">
        <v>70</v>
      </c>
      <c r="D171" s="5" t="s">
        <v>71</v>
      </c>
      <c r="E171" s="5" t="s">
        <v>72</v>
      </c>
      <c r="F171" s="5" t="s">
        <v>73</v>
      </c>
      <c r="G171" s="5" t="s">
        <v>74</v>
      </c>
      <c r="H171" s="5" t="s">
        <v>75</v>
      </c>
      <c r="I171" s="5" t="s">
        <v>76</v>
      </c>
      <c r="J171" s="5" t="s">
        <v>77</v>
      </c>
      <c r="K171" s="5" t="s">
        <v>78</v>
      </c>
      <c r="L171" s="5" t="s">
        <v>79</v>
      </c>
      <c r="M171" s="5" t="s">
        <v>80</v>
      </c>
      <c r="N171" s="5" t="s">
        <v>81</v>
      </c>
      <c r="O171" s="5" t="s">
        <v>82</v>
      </c>
      <c r="P171" s="42" t="s">
        <v>83</v>
      </c>
    </row>
    <row r="172" spans="1:16" ht="16.2" customHeight="1" x14ac:dyDescent="0.45">
      <c r="A172" s="228" t="s">
        <v>92</v>
      </c>
      <c r="B172" s="14">
        <v>2</v>
      </c>
      <c r="C172" s="14">
        <v>0</v>
      </c>
      <c r="D172" s="32">
        <v>5</v>
      </c>
      <c r="E172" s="32">
        <v>13</v>
      </c>
      <c r="F172" s="14">
        <v>0</v>
      </c>
      <c r="G172" s="14">
        <v>0</v>
      </c>
      <c r="H172" s="14">
        <v>0</v>
      </c>
      <c r="I172" s="14">
        <v>0</v>
      </c>
      <c r="J172" s="14">
        <v>0</v>
      </c>
      <c r="K172" s="14">
        <v>1</v>
      </c>
      <c r="L172" s="14">
        <v>2</v>
      </c>
      <c r="M172" s="14">
        <v>1</v>
      </c>
      <c r="N172" s="14">
        <v>1</v>
      </c>
      <c r="O172" s="14">
        <v>0</v>
      </c>
      <c r="P172" s="253">
        <v>25</v>
      </c>
    </row>
    <row r="173" spans="1:16" ht="16.2" customHeight="1" x14ac:dyDescent="0.45">
      <c r="A173" s="229"/>
      <c r="B173" s="18">
        <v>0.08</v>
      </c>
      <c r="C173" s="18">
        <v>0</v>
      </c>
      <c r="D173" s="33">
        <v>0.2</v>
      </c>
      <c r="E173" s="33">
        <v>0.52</v>
      </c>
      <c r="F173" s="18">
        <v>0</v>
      </c>
      <c r="G173" s="18">
        <v>0</v>
      </c>
      <c r="H173" s="18">
        <v>0</v>
      </c>
      <c r="I173" s="18">
        <v>0</v>
      </c>
      <c r="J173" s="18">
        <v>0</v>
      </c>
      <c r="K173" s="18">
        <v>0.04</v>
      </c>
      <c r="L173" s="18">
        <v>0.08</v>
      </c>
      <c r="M173" s="18">
        <v>0.04</v>
      </c>
      <c r="N173" s="18">
        <v>0.04</v>
      </c>
      <c r="O173" s="18">
        <v>0</v>
      </c>
      <c r="P173" s="254"/>
    </row>
    <row r="174" spans="1:16" ht="16.2" customHeight="1" x14ac:dyDescent="0.45">
      <c r="A174" s="228" t="s">
        <v>93</v>
      </c>
      <c r="B174" s="32">
        <v>7</v>
      </c>
      <c r="C174" s="14">
        <v>3</v>
      </c>
      <c r="D174" s="32">
        <v>7</v>
      </c>
      <c r="E174" s="32">
        <v>15</v>
      </c>
      <c r="F174" s="14">
        <v>0</v>
      </c>
      <c r="G174" s="14">
        <v>1</v>
      </c>
      <c r="H174" s="14">
        <v>1</v>
      </c>
      <c r="I174" s="14">
        <v>2</v>
      </c>
      <c r="J174" s="14">
        <v>3</v>
      </c>
      <c r="K174" s="14">
        <v>0</v>
      </c>
      <c r="L174" s="14">
        <v>2</v>
      </c>
      <c r="M174" s="14">
        <v>3</v>
      </c>
      <c r="N174" s="14">
        <v>1</v>
      </c>
      <c r="O174" s="14">
        <v>1</v>
      </c>
      <c r="P174" s="253">
        <v>46</v>
      </c>
    </row>
    <row r="175" spans="1:16" ht="16.2" customHeight="1" x14ac:dyDescent="0.45">
      <c r="A175" s="229"/>
      <c r="B175" s="33">
        <v>0.15217391304347827</v>
      </c>
      <c r="C175" s="18">
        <v>6.5217391304347824E-2</v>
      </c>
      <c r="D175" s="33">
        <v>0.15217391304347827</v>
      </c>
      <c r="E175" s="33">
        <v>0.32608695652173914</v>
      </c>
      <c r="F175" s="18">
        <v>0</v>
      </c>
      <c r="G175" s="18">
        <v>2.1739130434782608E-2</v>
      </c>
      <c r="H175" s="18">
        <v>2.1739130434782608E-2</v>
      </c>
      <c r="I175" s="18">
        <v>4.3478260869565216E-2</v>
      </c>
      <c r="J175" s="18">
        <v>6.5217391304347824E-2</v>
      </c>
      <c r="K175" s="18">
        <v>0</v>
      </c>
      <c r="L175" s="18">
        <v>4.3478260869565216E-2</v>
      </c>
      <c r="M175" s="18">
        <v>6.5217391304347824E-2</v>
      </c>
      <c r="N175" s="18">
        <v>2.1739130434782608E-2</v>
      </c>
      <c r="O175" s="18">
        <v>2.1739130434782608E-2</v>
      </c>
      <c r="P175" s="254"/>
    </row>
    <row r="176" spans="1:16" ht="16.2" customHeight="1" x14ac:dyDescent="0.45">
      <c r="A176" s="228" t="s">
        <v>94</v>
      </c>
      <c r="B176" s="32">
        <v>2</v>
      </c>
      <c r="C176" s="14">
        <v>1</v>
      </c>
      <c r="D176" s="32">
        <v>2</v>
      </c>
      <c r="E176" s="32">
        <v>7</v>
      </c>
      <c r="F176" s="14">
        <v>0</v>
      </c>
      <c r="G176" s="14">
        <v>0</v>
      </c>
      <c r="H176" s="14">
        <v>0</v>
      </c>
      <c r="I176" s="14">
        <v>0</v>
      </c>
      <c r="J176" s="14">
        <v>0</v>
      </c>
      <c r="K176" s="14">
        <v>0</v>
      </c>
      <c r="L176" s="32">
        <v>2</v>
      </c>
      <c r="M176" s="14">
        <v>0</v>
      </c>
      <c r="N176" s="14">
        <v>0</v>
      </c>
      <c r="O176" s="14">
        <v>0</v>
      </c>
      <c r="P176" s="253">
        <v>14</v>
      </c>
    </row>
    <row r="177" spans="1:16" ht="16.2" customHeight="1" x14ac:dyDescent="0.45">
      <c r="A177" s="229"/>
      <c r="B177" s="33">
        <v>0.14285714285714285</v>
      </c>
      <c r="C177" s="18">
        <v>7.1428571428571425E-2</v>
      </c>
      <c r="D177" s="33">
        <v>0.14285714285714285</v>
      </c>
      <c r="E177" s="33">
        <v>0.5</v>
      </c>
      <c r="F177" s="18">
        <v>0</v>
      </c>
      <c r="G177" s="18">
        <v>0</v>
      </c>
      <c r="H177" s="18">
        <v>0</v>
      </c>
      <c r="I177" s="18">
        <v>0</v>
      </c>
      <c r="J177" s="18">
        <v>0</v>
      </c>
      <c r="K177" s="18">
        <v>0</v>
      </c>
      <c r="L177" s="33">
        <v>0.14285714285714285</v>
      </c>
      <c r="M177" s="18">
        <v>0</v>
      </c>
      <c r="N177" s="18">
        <v>0</v>
      </c>
      <c r="O177" s="18">
        <v>0</v>
      </c>
      <c r="P177" s="254"/>
    </row>
    <row r="178" spans="1:16" ht="16.2" customHeight="1" x14ac:dyDescent="0.45">
      <c r="A178" s="228" t="s">
        <v>95</v>
      </c>
      <c r="B178" s="32">
        <v>3</v>
      </c>
      <c r="C178" s="14">
        <v>1</v>
      </c>
      <c r="D178" s="32">
        <v>1</v>
      </c>
      <c r="E178" s="32">
        <v>2</v>
      </c>
      <c r="F178" s="14">
        <v>0</v>
      </c>
      <c r="G178" s="14">
        <v>0</v>
      </c>
      <c r="H178" s="14">
        <v>1</v>
      </c>
      <c r="I178" s="14">
        <v>0</v>
      </c>
      <c r="J178" s="14">
        <v>1</v>
      </c>
      <c r="K178" s="14">
        <v>0</v>
      </c>
      <c r="L178" s="14">
        <v>0</v>
      </c>
      <c r="M178" s="14">
        <v>0</v>
      </c>
      <c r="N178" s="14">
        <v>0</v>
      </c>
      <c r="O178" s="14">
        <v>1</v>
      </c>
      <c r="P178" s="253">
        <v>10</v>
      </c>
    </row>
    <row r="179" spans="1:16" ht="16.2" customHeight="1" x14ac:dyDescent="0.45">
      <c r="A179" s="229"/>
      <c r="B179" s="33">
        <v>0.3</v>
      </c>
      <c r="C179" s="18">
        <v>0.1</v>
      </c>
      <c r="D179" s="33">
        <v>0.1</v>
      </c>
      <c r="E179" s="33">
        <v>0.2</v>
      </c>
      <c r="F179" s="18">
        <v>0</v>
      </c>
      <c r="G179" s="18">
        <v>0</v>
      </c>
      <c r="H179" s="18">
        <v>0.1</v>
      </c>
      <c r="I179" s="18">
        <v>0</v>
      </c>
      <c r="J179" s="18">
        <v>0.1</v>
      </c>
      <c r="K179" s="18">
        <v>0</v>
      </c>
      <c r="L179" s="18">
        <v>0</v>
      </c>
      <c r="M179" s="18">
        <v>0</v>
      </c>
      <c r="N179" s="18">
        <v>0</v>
      </c>
      <c r="O179" s="18">
        <v>0.1</v>
      </c>
      <c r="P179" s="254"/>
    </row>
    <row r="180" spans="1:16" ht="16.2" customHeight="1" x14ac:dyDescent="0.45">
      <c r="A180" s="228" t="s">
        <v>96</v>
      </c>
      <c r="B180" s="32">
        <v>2</v>
      </c>
      <c r="C180" s="14">
        <v>0</v>
      </c>
      <c r="D180" s="32">
        <v>1</v>
      </c>
      <c r="E180" s="32">
        <v>2</v>
      </c>
      <c r="F180" s="14">
        <v>0</v>
      </c>
      <c r="G180" s="14">
        <v>0</v>
      </c>
      <c r="H180" s="14">
        <v>0</v>
      </c>
      <c r="I180" s="14">
        <v>0</v>
      </c>
      <c r="J180" s="14">
        <v>0</v>
      </c>
      <c r="K180" s="14">
        <v>0</v>
      </c>
      <c r="L180" s="14">
        <v>0</v>
      </c>
      <c r="M180" s="32">
        <v>1</v>
      </c>
      <c r="N180" s="14">
        <v>0</v>
      </c>
      <c r="O180" s="14">
        <v>0</v>
      </c>
      <c r="P180" s="253">
        <v>6</v>
      </c>
    </row>
    <row r="181" spans="1:16" ht="16.2" customHeight="1" x14ac:dyDescent="0.45">
      <c r="A181" s="229"/>
      <c r="B181" s="33">
        <v>0.33333333333333331</v>
      </c>
      <c r="C181" s="18">
        <v>0</v>
      </c>
      <c r="D181" s="33">
        <v>0.16666666666666666</v>
      </c>
      <c r="E181" s="33">
        <v>0.33333333333333331</v>
      </c>
      <c r="F181" s="18">
        <v>0</v>
      </c>
      <c r="G181" s="18">
        <v>0</v>
      </c>
      <c r="H181" s="18">
        <v>0</v>
      </c>
      <c r="I181" s="18">
        <v>0</v>
      </c>
      <c r="J181" s="18">
        <v>0</v>
      </c>
      <c r="K181" s="18">
        <v>0</v>
      </c>
      <c r="L181" s="18">
        <v>0</v>
      </c>
      <c r="M181" s="33">
        <v>0.16666666666666666</v>
      </c>
      <c r="N181" s="18">
        <v>0</v>
      </c>
      <c r="O181" s="18">
        <v>0</v>
      </c>
      <c r="P181" s="254"/>
    </row>
    <row r="182" spans="1:16" ht="16.2" customHeight="1" x14ac:dyDescent="0.45">
      <c r="A182" s="228" t="s">
        <v>97</v>
      </c>
      <c r="B182" s="32">
        <v>1</v>
      </c>
      <c r="C182" s="14">
        <v>0</v>
      </c>
      <c r="D182" s="32">
        <v>1</v>
      </c>
      <c r="E182" s="32">
        <v>2</v>
      </c>
      <c r="F182" s="14">
        <v>0</v>
      </c>
      <c r="G182" s="14">
        <v>0</v>
      </c>
      <c r="H182" s="14">
        <v>0</v>
      </c>
      <c r="I182" s="14">
        <v>0</v>
      </c>
      <c r="J182" s="14">
        <v>0</v>
      </c>
      <c r="K182" s="14">
        <v>0</v>
      </c>
      <c r="L182" s="14">
        <v>0</v>
      </c>
      <c r="M182" s="14">
        <v>0</v>
      </c>
      <c r="N182" s="14">
        <v>0</v>
      </c>
      <c r="O182" s="14">
        <v>0</v>
      </c>
      <c r="P182" s="253">
        <v>4</v>
      </c>
    </row>
    <row r="183" spans="1:16" ht="16.2" customHeight="1" x14ac:dyDescent="0.45">
      <c r="A183" s="229"/>
      <c r="B183" s="33">
        <v>0.25</v>
      </c>
      <c r="C183" s="18">
        <v>0</v>
      </c>
      <c r="D183" s="33">
        <v>0.25</v>
      </c>
      <c r="E183" s="33">
        <v>0.5</v>
      </c>
      <c r="F183" s="18">
        <v>0</v>
      </c>
      <c r="G183" s="18">
        <v>0</v>
      </c>
      <c r="H183" s="18">
        <v>0</v>
      </c>
      <c r="I183" s="18">
        <v>0</v>
      </c>
      <c r="J183" s="18">
        <v>0</v>
      </c>
      <c r="K183" s="18">
        <v>0</v>
      </c>
      <c r="L183" s="18">
        <v>0</v>
      </c>
      <c r="M183" s="18">
        <v>0</v>
      </c>
      <c r="N183" s="18">
        <v>0</v>
      </c>
      <c r="O183" s="18">
        <v>0</v>
      </c>
      <c r="P183" s="254"/>
    </row>
    <row r="184" spans="1:16" ht="16.2" customHeight="1" x14ac:dyDescent="0.45">
      <c r="A184" s="228" t="s">
        <v>4</v>
      </c>
      <c r="B184" s="14">
        <v>17</v>
      </c>
      <c r="C184" s="14">
        <v>5</v>
      </c>
      <c r="D184" s="14">
        <v>17</v>
      </c>
      <c r="E184" s="14">
        <v>41</v>
      </c>
      <c r="F184" s="14">
        <v>0</v>
      </c>
      <c r="G184" s="14">
        <v>1</v>
      </c>
      <c r="H184" s="14">
        <v>2</v>
      </c>
      <c r="I184" s="14">
        <v>2</v>
      </c>
      <c r="J184" s="14">
        <v>4</v>
      </c>
      <c r="K184" s="14">
        <v>1</v>
      </c>
      <c r="L184" s="14">
        <v>6</v>
      </c>
      <c r="M184" s="14">
        <v>5</v>
      </c>
      <c r="N184" s="14">
        <v>2</v>
      </c>
      <c r="O184" s="14">
        <v>2</v>
      </c>
      <c r="P184" s="253">
        <v>105</v>
      </c>
    </row>
    <row r="185" spans="1:16" ht="16.2" customHeight="1" x14ac:dyDescent="0.45">
      <c r="A185" s="229"/>
      <c r="B185" s="18">
        <v>0.16190476190476191</v>
      </c>
      <c r="C185" s="18">
        <v>4.7619047619047616E-2</v>
      </c>
      <c r="D185" s="18">
        <v>0.16190476190476191</v>
      </c>
      <c r="E185" s="18">
        <v>0.39047619047619048</v>
      </c>
      <c r="F185" s="18">
        <v>0</v>
      </c>
      <c r="G185" s="18">
        <v>9.5238095238095247E-3</v>
      </c>
      <c r="H185" s="18">
        <v>1.9047619047619049E-2</v>
      </c>
      <c r="I185" s="18">
        <v>1.9047619047619049E-2</v>
      </c>
      <c r="J185" s="18">
        <v>3.8095238095238099E-2</v>
      </c>
      <c r="K185" s="18">
        <v>9.5238095238095247E-3</v>
      </c>
      <c r="L185" s="18">
        <v>5.7142857142857141E-2</v>
      </c>
      <c r="M185" s="18">
        <v>4.7619047619047616E-2</v>
      </c>
      <c r="N185" s="18">
        <v>1.9047619047619049E-2</v>
      </c>
      <c r="O185" s="18">
        <v>1.9047619047619049E-2</v>
      </c>
      <c r="P185" s="254"/>
    </row>
    <row r="187" spans="1:16" ht="39.6" x14ac:dyDescent="0.45">
      <c r="A187" s="126" t="s">
        <v>98</v>
      </c>
      <c r="B187" s="5" t="s">
        <v>297</v>
      </c>
      <c r="C187" s="5" t="s">
        <v>70</v>
      </c>
      <c r="D187" s="5" t="s">
        <v>71</v>
      </c>
      <c r="E187" s="5" t="s">
        <v>72</v>
      </c>
      <c r="F187" s="5" t="s">
        <v>73</v>
      </c>
      <c r="G187" s="5" t="s">
        <v>74</v>
      </c>
      <c r="H187" s="5" t="s">
        <v>75</v>
      </c>
      <c r="I187" s="5" t="s">
        <v>76</v>
      </c>
      <c r="J187" s="5" t="s">
        <v>77</v>
      </c>
      <c r="K187" s="5" t="s">
        <v>78</v>
      </c>
      <c r="L187" s="5" t="s">
        <v>79</v>
      </c>
      <c r="M187" s="5" t="s">
        <v>80</v>
      </c>
      <c r="N187" s="5" t="s">
        <v>81</v>
      </c>
      <c r="O187" s="5" t="s">
        <v>82</v>
      </c>
      <c r="P187" s="42" t="s">
        <v>83</v>
      </c>
    </row>
    <row r="188" spans="1:16" ht="16.2" customHeight="1" x14ac:dyDescent="0.45">
      <c r="A188" s="228" t="s">
        <v>99</v>
      </c>
      <c r="B188" s="32">
        <v>6</v>
      </c>
      <c r="C188" s="32">
        <v>7</v>
      </c>
      <c r="D188" s="32">
        <v>7</v>
      </c>
      <c r="E188" s="32">
        <v>20</v>
      </c>
      <c r="F188" s="14">
        <v>0</v>
      </c>
      <c r="G188" s="14">
        <v>0</v>
      </c>
      <c r="H188" s="14">
        <v>0</v>
      </c>
      <c r="I188" s="14">
        <v>0</v>
      </c>
      <c r="J188" s="14">
        <v>2</v>
      </c>
      <c r="K188" s="14">
        <v>1</v>
      </c>
      <c r="L188" s="14">
        <v>1</v>
      </c>
      <c r="M188" s="32">
        <v>11</v>
      </c>
      <c r="N188" s="14">
        <v>2</v>
      </c>
      <c r="O188" s="14">
        <v>0</v>
      </c>
      <c r="P188" s="260">
        <v>57</v>
      </c>
    </row>
    <row r="189" spans="1:16" ht="16.2" customHeight="1" x14ac:dyDescent="0.45">
      <c r="A189" s="229"/>
      <c r="B189" s="33">
        <v>0.10526315789473684</v>
      </c>
      <c r="C189" s="33">
        <v>0.12280701754385964</v>
      </c>
      <c r="D189" s="33">
        <v>0.12280701754385964</v>
      </c>
      <c r="E189" s="33">
        <v>0.35087719298245612</v>
      </c>
      <c r="F189" s="18">
        <v>0</v>
      </c>
      <c r="G189" s="18">
        <v>0</v>
      </c>
      <c r="H189" s="18">
        <v>0</v>
      </c>
      <c r="I189" s="18">
        <v>0</v>
      </c>
      <c r="J189" s="18">
        <v>3.5087719298245612E-2</v>
      </c>
      <c r="K189" s="18">
        <v>1.7543859649122806E-2</v>
      </c>
      <c r="L189" s="18">
        <v>1.7543859649122806E-2</v>
      </c>
      <c r="M189" s="33">
        <v>0.19298245614035087</v>
      </c>
      <c r="N189" s="18">
        <v>3.5087719298245612E-2</v>
      </c>
      <c r="O189" s="18">
        <v>0</v>
      </c>
      <c r="P189" s="260"/>
    </row>
    <row r="190" spans="1:16" ht="16.2" customHeight="1" x14ac:dyDescent="0.45">
      <c r="A190" s="228" t="s">
        <v>100</v>
      </c>
      <c r="B190" s="32">
        <v>4</v>
      </c>
      <c r="C190" s="14">
        <v>1</v>
      </c>
      <c r="D190" s="14">
        <v>1</v>
      </c>
      <c r="E190" s="32">
        <v>7</v>
      </c>
      <c r="F190" s="14">
        <v>0</v>
      </c>
      <c r="G190" s="14">
        <v>0</v>
      </c>
      <c r="H190" s="14">
        <v>1</v>
      </c>
      <c r="I190" s="14">
        <v>0</v>
      </c>
      <c r="J190" s="14">
        <v>1</v>
      </c>
      <c r="K190" s="14">
        <v>0</v>
      </c>
      <c r="L190" s="14">
        <v>0</v>
      </c>
      <c r="M190" s="32">
        <v>5</v>
      </c>
      <c r="N190" s="32">
        <v>3</v>
      </c>
      <c r="O190" s="14">
        <v>2</v>
      </c>
      <c r="P190" s="260">
        <v>25</v>
      </c>
    </row>
    <row r="191" spans="1:16" ht="16.2" customHeight="1" x14ac:dyDescent="0.45">
      <c r="A191" s="229"/>
      <c r="B191" s="33">
        <v>0.16</v>
      </c>
      <c r="C191" s="18">
        <v>0.04</v>
      </c>
      <c r="D191" s="18">
        <v>0.04</v>
      </c>
      <c r="E191" s="33">
        <v>0.28000000000000003</v>
      </c>
      <c r="F191" s="18">
        <v>0</v>
      </c>
      <c r="G191" s="18">
        <v>0</v>
      </c>
      <c r="H191" s="18">
        <v>0.04</v>
      </c>
      <c r="I191" s="18">
        <v>0</v>
      </c>
      <c r="J191" s="18">
        <v>0.04</v>
      </c>
      <c r="K191" s="18">
        <v>0</v>
      </c>
      <c r="L191" s="18">
        <v>0</v>
      </c>
      <c r="M191" s="33">
        <v>0.2</v>
      </c>
      <c r="N191" s="33">
        <v>0.12</v>
      </c>
      <c r="O191" s="18">
        <v>0.08</v>
      </c>
      <c r="P191" s="260"/>
    </row>
    <row r="192" spans="1:16" ht="16.2" customHeight="1" x14ac:dyDescent="0.45">
      <c r="A192" s="228" t="s">
        <v>101</v>
      </c>
      <c r="B192" s="32">
        <v>4</v>
      </c>
      <c r="C192" s="32">
        <v>6</v>
      </c>
      <c r="D192" s="14">
        <v>0</v>
      </c>
      <c r="E192" s="32">
        <v>9</v>
      </c>
      <c r="F192" s="14">
        <v>0</v>
      </c>
      <c r="G192" s="14">
        <v>0</v>
      </c>
      <c r="H192" s="14">
        <v>1</v>
      </c>
      <c r="I192" s="14">
        <v>1</v>
      </c>
      <c r="J192" s="14">
        <v>0</v>
      </c>
      <c r="K192" s="14">
        <v>0</v>
      </c>
      <c r="L192" s="14">
        <v>1</v>
      </c>
      <c r="M192" s="32">
        <v>3</v>
      </c>
      <c r="N192" s="14">
        <v>2</v>
      </c>
      <c r="O192" s="14">
        <v>0</v>
      </c>
      <c r="P192" s="260">
        <v>27</v>
      </c>
    </row>
    <row r="193" spans="1:16" ht="16.2" customHeight="1" x14ac:dyDescent="0.45">
      <c r="A193" s="229"/>
      <c r="B193" s="33">
        <v>0.14814814814814814</v>
      </c>
      <c r="C193" s="33">
        <v>0.22222222222222221</v>
      </c>
      <c r="D193" s="18">
        <v>0</v>
      </c>
      <c r="E193" s="33">
        <v>0.33333333333333331</v>
      </c>
      <c r="F193" s="18">
        <v>0</v>
      </c>
      <c r="G193" s="18">
        <v>0</v>
      </c>
      <c r="H193" s="18">
        <v>3.7037037037037035E-2</v>
      </c>
      <c r="I193" s="18">
        <v>3.7037037037037035E-2</v>
      </c>
      <c r="J193" s="18">
        <v>0</v>
      </c>
      <c r="K193" s="18">
        <v>0</v>
      </c>
      <c r="L193" s="18">
        <v>3.7037037037037035E-2</v>
      </c>
      <c r="M193" s="33">
        <v>0.1111111111111111</v>
      </c>
      <c r="N193" s="18">
        <v>7.407407407407407E-2</v>
      </c>
      <c r="O193" s="18">
        <v>0</v>
      </c>
      <c r="P193" s="260"/>
    </row>
    <row r="194" spans="1:16" ht="16.2" customHeight="1" x14ac:dyDescent="0.45">
      <c r="A194" s="228" t="s">
        <v>4</v>
      </c>
      <c r="B194" s="14">
        <v>14</v>
      </c>
      <c r="C194" s="14">
        <v>14</v>
      </c>
      <c r="D194" s="14">
        <v>8</v>
      </c>
      <c r="E194" s="14">
        <v>36</v>
      </c>
      <c r="F194" s="14">
        <v>0</v>
      </c>
      <c r="G194" s="14">
        <v>0</v>
      </c>
      <c r="H194" s="14">
        <v>2</v>
      </c>
      <c r="I194" s="14">
        <v>1</v>
      </c>
      <c r="J194" s="14">
        <v>3</v>
      </c>
      <c r="K194" s="14">
        <v>1</v>
      </c>
      <c r="L194" s="14">
        <v>2</v>
      </c>
      <c r="M194" s="14">
        <v>19</v>
      </c>
      <c r="N194" s="14">
        <v>7</v>
      </c>
      <c r="O194" s="14">
        <v>2</v>
      </c>
      <c r="P194" s="260">
        <v>109</v>
      </c>
    </row>
    <row r="195" spans="1:16" ht="16.2" customHeight="1" x14ac:dyDescent="0.45">
      <c r="A195" s="229"/>
      <c r="B195" s="18">
        <v>0.12844036697247707</v>
      </c>
      <c r="C195" s="18">
        <v>0.12844036697247707</v>
      </c>
      <c r="D195" s="18">
        <v>7.3394495412844041E-2</v>
      </c>
      <c r="E195" s="18">
        <v>0.33027522935779818</v>
      </c>
      <c r="F195" s="18">
        <v>0</v>
      </c>
      <c r="G195" s="18">
        <v>0</v>
      </c>
      <c r="H195" s="18">
        <v>1.834862385321101E-2</v>
      </c>
      <c r="I195" s="18">
        <v>9.1743119266055051E-3</v>
      </c>
      <c r="J195" s="18">
        <v>2.7522935779816515E-2</v>
      </c>
      <c r="K195" s="18">
        <v>9.1743119266055051E-3</v>
      </c>
      <c r="L195" s="18">
        <v>1.834862385321101E-2</v>
      </c>
      <c r="M195" s="18">
        <v>0.1743119266055046</v>
      </c>
      <c r="N195" s="18">
        <v>6.4220183486238536E-2</v>
      </c>
      <c r="O195" s="18">
        <v>1.834862385321101E-2</v>
      </c>
      <c r="P195" s="260"/>
    </row>
    <row r="196" spans="1:16" x14ac:dyDescent="0.45">
      <c r="A196" s="158" t="s">
        <v>102</v>
      </c>
    </row>
    <row r="197" spans="1:16" x14ac:dyDescent="0.45">
      <c r="A197" s="159"/>
    </row>
    <row r="198" spans="1:16" ht="39.6" x14ac:dyDescent="0.45">
      <c r="A198" s="127" t="s">
        <v>103</v>
      </c>
      <c r="B198" s="5" t="s">
        <v>297</v>
      </c>
      <c r="C198" s="5" t="s">
        <v>70</v>
      </c>
      <c r="D198" s="5" t="s">
        <v>71</v>
      </c>
      <c r="E198" s="5" t="s">
        <v>72</v>
      </c>
      <c r="F198" s="5" t="s">
        <v>73</v>
      </c>
      <c r="G198" s="5" t="s">
        <v>74</v>
      </c>
      <c r="H198" s="5" t="s">
        <v>75</v>
      </c>
      <c r="I198" s="5" t="s">
        <v>76</v>
      </c>
      <c r="J198" s="5" t="s">
        <v>77</v>
      </c>
      <c r="K198" s="5" t="s">
        <v>78</v>
      </c>
      <c r="L198" s="5" t="s">
        <v>79</v>
      </c>
      <c r="M198" s="5" t="s">
        <v>80</v>
      </c>
      <c r="N198" s="5" t="s">
        <v>81</v>
      </c>
      <c r="O198" s="5" t="s">
        <v>82</v>
      </c>
      <c r="P198" s="42" t="s">
        <v>83</v>
      </c>
    </row>
    <row r="199" spans="1:16" ht="16.2" customHeight="1" x14ac:dyDescent="0.45">
      <c r="A199" s="228" t="s">
        <v>92</v>
      </c>
      <c r="B199" s="14">
        <v>0</v>
      </c>
      <c r="C199" s="14">
        <v>1</v>
      </c>
      <c r="D199" s="14">
        <v>0</v>
      </c>
      <c r="E199" s="32">
        <v>2</v>
      </c>
      <c r="F199" s="14">
        <v>0</v>
      </c>
      <c r="G199" s="14">
        <v>0</v>
      </c>
      <c r="H199" s="14">
        <v>0</v>
      </c>
      <c r="I199" s="14">
        <v>0</v>
      </c>
      <c r="J199" s="14">
        <v>0</v>
      </c>
      <c r="K199" s="14">
        <v>0</v>
      </c>
      <c r="L199" s="14">
        <v>0</v>
      </c>
      <c r="M199" s="14">
        <v>0</v>
      </c>
      <c r="N199" s="14">
        <v>0</v>
      </c>
      <c r="O199" s="14">
        <v>0</v>
      </c>
      <c r="P199" s="261">
        <v>3</v>
      </c>
    </row>
    <row r="200" spans="1:16" ht="16.2" customHeight="1" x14ac:dyDescent="0.45">
      <c r="A200" s="229"/>
      <c r="B200" s="18">
        <v>0</v>
      </c>
      <c r="C200" s="18">
        <v>0.33333333333333331</v>
      </c>
      <c r="D200" s="18">
        <v>0</v>
      </c>
      <c r="E200" s="33">
        <v>0.66666666666666663</v>
      </c>
      <c r="F200" s="18">
        <v>0</v>
      </c>
      <c r="G200" s="18">
        <v>0</v>
      </c>
      <c r="H200" s="18">
        <v>0</v>
      </c>
      <c r="I200" s="18">
        <v>0</v>
      </c>
      <c r="J200" s="18">
        <v>0</v>
      </c>
      <c r="K200" s="18">
        <v>0</v>
      </c>
      <c r="L200" s="18">
        <v>0</v>
      </c>
      <c r="M200" s="18">
        <v>0</v>
      </c>
      <c r="N200" s="18">
        <v>0</v>
      </c>
      <c r="O200" s="18">
        <v>0</v>
      </c>
      <c r="P200" s="261"/>
    </row>
    <row r="201" spans="1:16" ht="16.2" customHeight="1" x14ac:dyDescent="0.45">
      <c r="A201" s="228" t="s">
        <v>93</v>
      </c>
      <c r="B201" s="32">
        <v>12</v>
      </c>
      <c r="C201" s="14">
        <v>2</v>
      </c>
      <c r="D201" s="14">
        <v>1</v>
      </c>
      <c r="E201" s="32">
        <v>10</v>
      </c>
      <c r="F201" s="14">
        <v>0</v>
      </c>
      <c r="G201" s="14">
        <v>1</v>
      </c>
      <c r="H201" s="14">
        <v>2</v>
      </c>
      <c r="I201" s="14">
        <v>1</v>
      </c>
      <c r="J201" s="14">
        <v>1</v>
      </c>
      <c r="K201" s="14">
        <v>0</v>
      </c>
      <c r="L201" s="14">
        <v>1</v>
      </c>
      <c r="M201" s="14">
        <v>2</v>
      </c>
      <c r="N201" s="14">
        <v>0</v>
      </c>
      <c r="O201" s="14">
        <v>1</v>
      </c>
      <c r="P201" s="261">
        <v>34</v>
      </c>
    </row>
    <row r="202" spans="1:16" ht="16.2" customHeight="1" x14ac:dyDescent="0.45">
      <c r="A202" s="229"/>
      <c r="B202" s="33">
        <v>0.35294117647058826</v>
      </c>
      <c r="C202" s="18">
        <v>5.8823529411764705E-2</v>
      </c>
      <c r="D202" s="18">
        <v>2.9411764705882353E-2</v>
      </c>
      <c r="E202" s="33">
        <v>0.29411764705882354</v>
      </c>
      <c r="F202" s="18">
        <v>0</v>
      </c>
      <c r="G202" s="18">
        <v>2.9411764705882353E-2</v>
      </c>
      <c r="H202" s="18">
        <v>5.8823529411764705E-2</v>
      </c>
      <c r="I202" s="18">
        <v>2.9411764705882353E-2</v>
      </c>
      <c r="J202" s="18">
        <v>2.9411764705882353E-2</v>
      </c>
      <c r="K202" s="18">
        <v>0</v>
      </c>
      <c r="L202" s="18">
        <v>2.9411764705882353E-2</v>
      </c>
      <c r="M202" s="18">
        <v>5.8823529411764705E-2</v>
      </c>
      <c r="N202" s="18">
        <v>0</v>
      </c>
      <c r="O202" s="18">
        <v>2.9411764705882353E-2</v>
      </c>
      <c r="P202" s="261"/>
    </row>
    <row r="203" spans="1:16" ht="16.2" customHeight="1" x14ac:dyDescent="0.45">
      <c r="A203" s="228" t="s">
        <v>94</v>
      </c>
      <c r="B203" s="32">
        <v>4</v>
      </c>
      <c r="C203" s="14">
        <v>0</v>
      </c>
      <c r="D203" s="14">
        <v>0</v>
      </c>
      <c r="E203" s="32">
        <v>6</v>
      </c>
      <c r="F203" s="14">
        <v>2</v>
      </c>
      <c r="G203" s="14">
        <v>0</v>
      </c>
      <c r="H203" s="14">
        <v>0</v>
      </c>
      <c r="I203" s="14">
        <v>0</v>
      </c>
      <c r="J203" s="14">
        <v>0</v>
      </c>
      <c r="K203" s="14">
        <v>0</v>
      </c>
      <c r="L203" s="14">
        <v>1</v>
      </c>
      <c r="M203" s="14">
        <v>0</v>
      </c>
      <c r="N203" s="14">
        <v>1</v>
      </c>
      <c r="O203" s="14">
        <v>1</v>
      </c>
      <c r="P203" s="261">
        <v>15</v>
      </c>
    </row>
    <row r="204" spans="1:16" ht="16.2" customHeight="1" x14ac:dyDescent="0.45">
      <c r="A204" s="229"/>
      <c r="B204" s="33">
        <v>0.26666666666666666</v>
      </c>
      <c r="C204" s="18">
        <v>0</v>
      </c>
      <c r="D204" s="18">
        <v>0</v>
      </c>
      <c r="E204" s="33">
        <v>0.4</v>
      </c>
      <c r="F204" s="18">
        <v>0.13333333333333333</v>
      </c>
      <c r="G204" s="18">
        <v>0</v>
      </c>
      <c r="H204" s="18">
        <v>0</v>
      </c>
      <c r="I204" s="18">
        <v>0</v>
      </c>
      <c r="J204" s="18">
        <v>0</v>
      </c>
      <c r="K204" s="18">
        <v>0</v>
      </c>
      <c r="L204" s="18">
        <v>6.6666666666666666E-2</v>
      </c>
      <c r="M204" s="18">
        <v>0</v>
      </c>
      <c r="N204" s="18">
        <v>6.6666666666666666E-2</v>
      </c>
      <c r="O204" s="18">
        <v>6.6666666666666666E-2</v>
      </c>
      <c r="P204" s="261"/>
    </row>
    <row r="205" spans="1:16" ht="16.2" customHeight="1" x14ac:dyDescent="0.45">
      <c r="A205" s="262" t="s">
        <v>392</v>
      </c>
      <c r="B205" s="32">
        <v>4</v>
      </c>
      <c r="C205" s="14">
        <v>0</v>
      </c>
      <c r="D205" s="14">
        <v>0</v>
      </c>
      <c r="E205" s="32">
        <v>6</v>
      </c>
      <c r="F205" s="14">
        <v>0</v>
      </c>
      <c r="G205" s="14">
        <v>0</v>
      </c>
      <c r="H205" s="14">
        <v>1</v>
      </c>
      <c r="I205" s="14">
        <v>1</v>
      </c>
      <c r="J205" s="14">
        <v>0</v>
      </c>
      <c r="K205" s="14">
        <v>0</v>
      </c>
      <c r="L205" s="14">
        <v>0</v>
      </c>
      <c r="M205" s="14">
        <v>2</v>
      </c>
      <c r="N205" s="14">
        <v>1</v>
      </c>
      <c r="O205" s="14">
        <v>0</v>
      </c>
      <c r="P205" s="261">
        <v>15</v>
      </c>
    </row>
    <row r="206" spans="1:16" ht="16.2" customHeight="1" x14ac:dyDescent="0.45">
      <c r="A206" s="263"/>
      <c r="B206" s="33">
        <v>0.26666666666666666</v>
      </c>
      <c r="C206" s="18">
        <v>0</v>
      </c>
      <c r="D206" s="18">
        <v>0</v>
      </c>
      <c r="E206" s="33">
        <v>0.4</v>
      </c>
      <c r="F206" s="18">
        <v>0</v>
      </c>
      <c r="G206" s="18">
        <v>0</v>
      </c>
      <c r="H206" s="18">
        <v>6.6666666666666666E-2</v>
      </c>
      <c r="I206" s="18">
        <v>6.6666666666666666E-2</v>
      </c>
      <c r="J206" s="18">
        <v>0</v>
      </c>
      <c r="K206" s="18">
        <v>0</v>
      </c>
      <c r="L206" s="18">
        <v>0</v>
      </c>
      <c r="M206" s="18">
        <v>0.13333333333333333</v>
      </c>
      <c r="N206" s="18">
        <v>6.6666666666666666E-2</v>
      </c>
      <c r="O206" s="18">
        <v>0</v>
      </c>
      <c r="P206" s="261"/>
    </row>
    <row r="207" spans="1:16" ht="16.2" customHeight="1" x14ac:dyDescent="0.45">
      <c r="A207" s="228" t="s">
        <v>4</v>
      </c>
      <c r="B207" s="14">
        <v>20</v>
      </c>
      <c r="C207" s="14">
        <v>3</v>
      </c>
      <c r="D207" s="14">
        <v>1</v>
      </c>
      <c r="E207" s="14">
        <v>24</v>
      </c>
      <c r="F207" s="14">
        <v>2</v>
      </c>
      <c r="G207" s="14">
        <v>1</v>
      </c>
      <c r="H207" s="14">
        <v>3</v>
      </c>
      <c r="I207" s="14">
        <v>2</v>
      </c>
      <c r="J207" s="14">
        <v>1</v>
      </c>
      <c r="K207" s="14">
        <v>0</v>
      </c>
      <c r="L207" s="14">
        <v>2</v>
      </c>
      <c r="M207" s="14">
        <v>4</v>
      </c>
      <c r="N207" s="14">
        <v>2</v>
      </c>
      <c r="O207" s="14">
        <v>2</v>
      </c>
      <c r="P207" s="261">
        <v>67</v>
      </c>
    </row>
    <row r="208" spans="1:16" ht="16.2" customHeight="1" x14ac:dyDescent="0.45">
      <c r="A208" s="229"/>
      <c r="B208" s="18">
        <v>0.29850746268656714</v>
      </c>
      <c r="C208" s="18">
        <v>4.4776119402985072E-2</v>
      </c>
      <c r="D208" s="18">
        <v>1.4925373134328358E-2</v>
      </c>
      <c r="E208" s="18">
        <v>0.35820895522388058</v>
      </c>
      <c r="F208" s="18">
        <v>2.9850746268656716E-2</v>
      </c>
      <c r="G208" s="18">
        <v>1.4925373134328358E-2</v>
      </c>
      <c r="H208" s="18">
        <v>4.4776119402985072E-2</v>
      </c>
      <c r="I208" s="18">
        <v>2.9850746268656716E-2</v>
      </c>
      <c r="J208" s="18">
        <v>1.4925373134328358E-2</v>
      </c>
      <c r="K208" s="18">
        <v>0</v>
      </c>
      <c r="L208" s="18">
        <v>2.9850746268656716E-2</v>
      </c>
      <c r="M208" s="18">
        <v>5.9701492537313432E-2</v>
      </c>
      <c r="N208" s="18">
        <v>2.9850746268656716E-2</v>
      </c>
      <c r="O208" s="18">
        <v>2.9850746268656716E-2</v>
      </c>
      <c r="P208" s="261"/>
    </row>
    <row r="209" spans="1:17" ht="18" customHeight="1" x14ac:dyDescent="0.45">
      <c r="A209" s="158" t="s">
        <v>102</v>
      </c>
    </row>
    <row r="210" spans="1:17" ht="16.8" customHeight="1" thickBot="1" x14ac:dyDescent="0.5">
      <c r="A210" s="159"/>
    </row>
    <row r="211" spans="1:17" ht="86.4" customHeight="1" thickBot="1" x14ac:dyDescent="0.5">
      <c r="A211" s="238" t="s">
        <v>337</v>
      </c>
      <c r="B211" s="239"/>
      <c r="C211" s="239"/>
      <c r="D211" s="239"/>
      <c r="E211" s="239"/>
      <c r="F211" s="239"/>
      <c r="G211" s="239"/>
      <c r="H211" s="239"/>
      <c r="I211" s="239"/>
      <c r="J211" s="239"/>
      <c r="K211" s="239"/>
      <c r="L211" s="239"/>
      <c r="M211" s="239"/>
      <c r="N211" s="239"/>
      <c r="O211" s="239"/>
      <c r="P211" s="239"/>
      <c r="Q211" s="240"/>
    </row>
    <row r="212" spans="1:17" x14ac:dyDescent="0.45">
      <c r="A212" s="160"/>
      <c r="B212" s="149"/>
      <c r="C212" s="149"/>
      <c r="D212" s="149"/>
      <c r="E212" s="149"/>
      <c r="F212" s="149"/>
      <c r="G212" s="149"/>
      <c r="H212" s="149"/>
      <c r="I212" s="149"/>
      <c r="J212" s="149"/>
      <c r="K212" s="149"/>
      <c r="L212" s="149"/>
      <c r="M212" s="149"/>
      <c r="N212" s="149"/>
      <c r="O212" s="149"/>
    </row>
    <row r="213" spans="1:17" ht="19.8" x14ac:dyDescent="0.5">
      <c r="A213" s="41" t="s">
        <v>257</v>
      </c>
    </row>
    <row r="214" spans="1:17" x14ac:dyDescent="0.45">
      <c r="A214" s="130" t="s">
        <v>104</v>
      </c>
    </row>
    <row r="215" spans="1:17" ht="52.8" x14ac:dyDescent="0.45">
      <c r="A215" s="161"/>
      <c r="B215" s="5" t="s">
        <v>195</v>
      </c>
      <c r="C215" s="5" t="s">
        <v>197</v>
      </c>
      <c r="D215" s="5" t="s">
        <v>55</v>
      </c>
      <c r="E215" s="5" t="s">
        <v>56</v>
      </c>
      <c r="F215" s="5" t="s">
        <v>57</v>
      </c>
      <c r="G215" s="5" t="s">
        <v>198</v>
      </c>
      <c r="H215" s="5" t="s">
        <v>58</v>
      </c>
      <c r="I215" s="5" t="s">
        <v>59</v>
      </c>
      <c r="J215" s="42" t="s">
        <v>3</v>
      </c>
      <c r="K215" s="42" t="s">
        <v>4</v>
      </c>
    </row>
    <row r="216" spans="1:17" ht="18" customHeight="1" x14ac:dyDescent="0.45">
      <c r="A216" s="260" t="s">
        <v>84</v>
      </c>
      <c r="B216" s="131">
        <v>5</v>
      </c>
      <c r="C216" s="134">
        <v>13</v>
      </c>
      <c r="D216" s="131">
        <v>4</v>
      </c>
      <c r="E216" s="134">
        <v>8</v>
      </c>
      <c r="F216" s="131">
        <v>3</v>
      </c>
      <c r="G216" s="134">
        <v>7</v>
      </c>
      <c r="H216" s="134">
        <v>7</v>
      </c>
      <c r="I216" s="131">
        <v>6</v>
      </c>
      <c r="J216" s="131">
        <v>3</v>
      </c>
      <c r="K216" s="203">
        <v>56</v>
      </c>
    </row>
    <row r="217" spans="1:17" ht="18" customHeight="1" x14ac:dyDescent="0.45">
      <c r="A217" s="260"/>
      <c r="B217" s="34">
        <f>B216/$K$216</f>
        <v>8.9285714285714288E-2</v>
      </c>
      <c r="C217" s="35">
        <f t="shared" ref="C217:J217" si="1">C216/$K$216</f>
        <v>0.23214285714285715</v>
      </c>
      <c r="D217" s="34">
        <f t="shared" si="1"/>
        <v>7.1428571428571425E-2</v>
      </c>
      <c r="E217" s="35">
        <f t="shared" si="1"/>
        <v>0.14285714285714285</v>
      </c>
      <c r="F217" s="34">
        <f t="shared" si="1"/>
        <v>5.3571428571428568E-2</v>
      </c>
      <c r="G217" s="35">
        <f t="shared" si="1"/>
        <v>0.125</v>
      </c>
      <c r="H217" s="35">
        <f t="shared" si="1"/>
        <v>0.125</v>
      </c>
      <c r="I217" s="34">
        <f t="shared" si="1"/>
        <v>0.10714285714285714</v>
      </c>
      <c r="J217" s="34">
        <f t="shared" si="1"/>
        <v>5.3571428571428568E-2</v>
      </c>
      <c r="K217" s="203"/>
    </row>
    <row r="218" spans="1:17" ht="18" customHeight="1" x14ac:dyDescent="0.45">
      <c r="A218" s="260" t="s">
        <v>105</v>
      </c>
      <c r="B218" s="131">
        <v>4</v>
      </c>
      <c r="C218" s="131">
        <v>7</v>
      </c>
      <c r="D218" s="134">
        <v>16</v>
      </c>
      <c r="E218" s="131">
        <v>6</v>
      </c>
      <c r="F218" s="131">
        <v>8</v>
      </c>
      <c r="G218" s="131">
        <v>10</v>
      </c>
      <c r="H218" s="134">
        <v>23</v>
      </c>
      <c r="I218" s="131">
        <v>6</v>
      </c>
      <c r="J218" s="131">
        <v>3</v>
      </c>
      <c r="K218" s="203">
        <v>83</v>
      </c>
    </row>
    <row r="219" spans="1:17" ht="18" customHeight="1" x14ac:dyDescent="0.45">
      <c r="A219" s="260"/>
      <c r="B219" s="34">
        <f>B218/$K$218</f>
        <v>4.8192771084337352E-2</v>
      </c>
      <c r="C219" s="34">
        <f t="shared" ref="C219:J219" si="2">C218/$K$218</f>
        <v>8.4337349397590355E-2</v>
      </c>
      <c r="D219" s="35">
        <f t="shared" si="2"/>
        <v>0.19277108433734941</v>
      </c>
      <c r="E219" s="34">
        <f t="shared" si="2"/>
        <v>7.2289156626506021E-2</v>
      </c>
      <c r="F219" s="34">
        <f t="shared" si="2"/>
        <v>9.6385542168674704E-2</v>
      </c>
      <c r="G219" s="34">
        <f t="shared" si="2"/>
        <v>0.12048192771084337</v>
      </c>
      <c r="H219" s="35">
        <f t="shared" si="2"/>
        <v>0.27710843373493976</v>
      </c>
      <c r="I219" s="34">
        <f t="shared" si="2"/>
        <v>7.2289156626506021E-2</v>
      </c>
      <c r="J219" s="34">
        <f t="shared" si="2"/>
        <v>3.614457831325301E-2</v>
      </c>
      <c r="K219" s="203"/>
    </row>
    <row r="220" spans="1:17" ht="18" customHeight="1" x14ac:dyDescent="0.45">
      <c r="A220" s="260" t="s">
        <v>106</v>
      </c>
      <c r="B220" s="131">
        <v>2</v>
      </c>
      <c r="C220" s="131">
        <v>2</v>
      </c>
      <c r="D220" s="134">
        <v>10</v>
      </c>
      <c r="E220" s="134">
        <v>7</v>
      </c>
      <c r="F220" s="131">
        <v>1</v>
      </c>
      <c r="G220" s="131">
        <v>5</v>
      </c>
      <c r="H220" s="134">
        <v>21</v>
      </c>
      <c r="I220" s="131">
        <v>5</v>
      </c>
      <c r="J220" s="131">
        <v>3</v>
      </c>
      <c r="K220" s="203">
        <v>56</v>
      </c>
    </row>
    <row r="221" spans="1:17" ht="18" customHeight="1" x14ac:dyDescent="0.45">
      <c r="A221" s="260"/>
      <c r="B221" s="34">
        <f>B220/$K$220</f>
        <v>3.5714285714285712E-2</v>
      </c>
      <c r="C221" s="34">
        <f t="shared" ref="C221:J221" si="3">C220/$K$220</f>
        <v>3.5714285714285712E-2</v>
      </c>
      <c r="D221" s="35">
        <f t="shared" si="3"/>
        <v>0.17857142857142858</v>
      </c>
      <c r="E221" s="35">
        <f t="shared" si="3"/>
        <v>0.125</v>
      </c>
      <c r="F221" s="34">
        <f t="shared" si="3"/>
        <v>1.7857142857142856E-2</v>
      </c>
      <c r="G221" s="34">
        <f t="shared" si="3"/>
        <v>8.9285714285714288E-2</v>
      </c>
      <c r="H221" s="35">
        <f t="shared" si="3"/>
        <v>0.375</v>
      </c>
      <c r="I221" s="34">
        <f t="shared" si="3"/>
        <v>8.9285714285714288E-2</v>
      </c>
      <c r="J221" s="34">
        <f t="shared" si="3"/>
        <v>5.3571428571428568E-2</v>
      </c>
      <c r="K221" s="203"/>
    </row>
    <row r="222" spans="1:17" ht="18" customHeight="1" x14ac:dyDescent="0.45">
      <c r="A222" s="260" t="s">
        <v>107</v>
      </c>
      <c r="B222" s="131">
        <v>0</v>
      </c>
      <c r="C222" s="131">
        <v>2</v>
      </c>
      <c r="D222" s="131">
        <v>2</v>
      </c>
      <c r="E222" s="134">
        <v>3</v>
      </c>
      <c r="F222" s="131">
        <v>0</v>
      </c>
      <c r="G222" s="131">
        <v>3</v>
      </c>
      <c r="H222" s="134">
        <v>6</v>
      </c>
      <c r="I222" s="131">
        <v>1</v>
      </c>
      <c r="J222" s="131">
        <v>1</v>
      </c>
      <c r="K222" s="203">
        <v>18</v>
      </c>
    </row>
    <row r="223" spans="1:17" ht="18" customHeight="1" x14ac:dyDescent="0.45">
      <c r="A223" s="260"/>
      <c r="B223" s="34">
        <f>B222/$K$222</f>
        <v>0</v>
      </c>
      <c r="C223" s="34">
        <f t="shared" ref="C223:J223" si="4">C222/$K$222</f>
        <v>0.1111111111111111</v>
      </c>
      <c r="D223" s="34">
        <f t="shared" si="4"/>
        <v>0.1111111111111111</v>
      </c>
      <c r="E223" s="35">
        <f t="shared" si="4"/>
        <v>0.16666666666666666</v>
      </c>
      <c r="F223" s="34">
        <f t="shared" si="4"/>
        <v>0</v>
      </c>
      <c r="G223" s="34">
        <f t="shared" si="4"/>
        <v>0.16666666666666666</v>
      </c>
      <c r="H223" s="35">
        <f t="shared" si="4"/>
        <v>0.33333333333333331</v>
      </c>
      <c r="I223" s="34">
        <f t="shared" si="4"/>
        <v>5.5555555555555552E-2</v>
      </c>
      <c r="J223" s="34">
        <f t="shared" si="4"/>
        <v>5.5555555555555552E-2</v>
      </c>
      <c r="K223" s="203"/>
    </row>
    <row r="224" spans="1:17" ht="18" customHeight="1" x14ac:dyDescent="0.45">
      <c r="A224" s="260" t="s">
        <v>108</v>
      </c>
      <c r="B224" s="131">
        <v>0</v>
      </c>
      <c r="C224" s="131">
        <v>0</v>
      </c>
      <c r="D224" s="131">
        <v>0</v>
      </c>
      <c r="E224" s="131">
        <v>0</v>
      </c>
      <c r="F224" s="131">
        <v>0</v>
      </c>
      <c r="G224" s="131">
        <v>0</v>
      </c>
      <c r="H224" s="134">
        <v>1</v>
      </c>
      <c r="I224" s="131">
        <v>0</v>
      </c>
      <c r="J224" s="131">
        <v>0</v>
      </c>
      <c r="K224" s="203">
        <v>1</v>
      </c>
    </row>
    <row r="225" spans="1:11" ht="18" customHeight="1" x14ac:dyDescent="0.45">
      <c r="A225" s="260"/>
      <c r="B225" s="34">
        <f>B224/$K$224</f>
        <v>0</v>
      </c>
      <c r="C225" s="34">
        <f t="shared" ref="C225:J225" si="5">C224/$K$224</f>
        <v>0</v>
      </c>
      <c r="D225" s="34">
        <f t="shared" si="5"/>
        <v>0</v>
      </c>
      <c r="E225" s="34">
        <f t="shared" si="5"/>
        <v>0</v>
      </c>
      <c r="F225" s="34">
        <f t="shared" si="5"/>
        <v>0</v>
      </c>
      <c r="G225" s="34">
        <f t="shared" si="5"/>
        <v>0</v>
      </c>
      <c r="H225" s="35">
        <f>H224/$K$224</f>
        <v>1</v>
      </c>
      <c r="I225" s="34">
        <f t="shared" si="5"/>
        <v>0</v>
      </c>
      <c r="J225" s="34">
        <f t="shared" si="5"/>
        <v>0</v>
      </c>
      <c r="K225" s="203"/>
    </row>
    <row r="226" spans="1:11" ht="18" customHeight="1" x14ac:dyDescent="0.45">
      <c r="A226" s="260" t="s">
        <v>4</v>
      </c>
      <c r="B226" s="131">
        <v>11</v>
      </c>
      <c r="C226" s="131">
        <v>24</v>
      </c>
      <c r="D226" s="134">
        <v>32</v>
      </c>
      <c r="E226" s="131">
        <v>24</v>
      </c>
      <c r="F226" s="131">
        <v>12</v>
      </c>
      <c r="G226" s="131">
        <v>25</v>
      </c>
      <c r="H226" s="134">
        <v>58</v>
      </c>
      <c r="I226" s="131">
        <v>18</v>
      </c>
      <c r="J226" s="131">
        <v>10</v>
      </c>
      <c r="K226" s="203">
        <v>214</v>
      </c>
    </row>
    <row r="227" spans="1:11" ht="18" customHeight="1" x14ac:dyDescent="0.45">
      <c r="A227" s="260"/>
      <c r="B227" s="34">
        <f>B226/$K$226</f>
        <v>5.1401869158878503E-2</v>
      </c>
      <c r="C227" s="34">
        <f t="shared" ref="C227:J227" si="6">C226/$K$226</f>
        <v>0.11214953271028037</v>
      </c>
      <c r="D227" s="35">
        <f t="shared" si="6"/>
        <v>0.14953271028037382</v>
      </c>
      <c r="E227" s="34">
        <f t="shared" si="6"/>
        <v>0.11214953271028037</v>
      </c>
      <c r="F227" s="34">
        <f t="shared" si="6"/>
        <v>5.6074766355140186E-2</v>
      </c>
      <c r="G227" s="34">
        <f t="shared" si="6"/>
        <v>0.11682242990654206</v>
      </c>
      <c r="H227" s="35">
        <f t="shared" si="6"/>
        <v>0.27102803738317754</v>
      </c>
      <c r="I227" s="34">
        <f t="shared" si="6"/>
        <v>8.4112149532710276E-2</v>
      </c>
      <c r="J227" s="34">
        <f t="shared" si="6"/>
        <v>4.6728971962616821E-2</v>
      </c>
      <c r="K227" s="203"/>
    </row>
    <row r="228" spans="1:11" ht="10.199999999999999" customHeight="1" x14ac:dyDescent="0.45"/>
    <row r="229" spans="1:11" x14ac:dyDescent="0.45">
      <c r="A229" s="21" t="s">
        <v>109</v>
      </c>
    </row>
    <row r="230" spans="1:11" ht="52.8" x14ac:dyDescent="0.45">
      <c r="A230" s="127" t="s">
        <v>91</v>
      </c>
      <c r="B230" s="5" t="s">
        <v>195</v>
      </c>
      <c r="C230" s="5" t="s">
        <v>197</v>
      </c>
      <c r="D230" s="5" t="s">
        <v>55</v>
      </c>
      <c r="E230" s="5" t="s">
        <v>56</v>
      </c>
      <c r="F230" s="5" t="s">
        <v>57</v>
      </c>
      <c r="G230" s="5" t="s">
        <v>198</v>
      </c>
      <c r="H230" s="5" t="s">
        <v>58</v>
      </c>
      <c r="I230" s="5" t="s">
        <v>59</v>
      </c>
      <c r="J230" s="42" t="s">
        <v>3</v>
      </c>
      <c r="K230" s="147" t="s">
        <v>4</v>
      </c>
    </row>
    <row r="231" spans="1:11" ht="18" customHeight="1" x14ac:dyDescent="0.45">
      <c r="A231" s="204" t="s">
        <v>92</v>
      </c>
      <c r="B231" s="134">
        <v>3</v>
      </c>
      <c r="C231" s="134">
        <v>3</v>
      </c>
      <c r="D231" s="131">
        <v>1</v>
      </c>
      <c r="E231" s="134">
        <v>2</v>
      </c>
      <c r="F231" s="131">
        <v>1</v>
      </c>
      <c r="G231" s="134">
        <v>2</v>
      </c>
      <c r="H231" s="134">
        <v>2</v>
      </c>
      <c r="I231" s="131">
        <v>1</v>
      </c>
      <c r="J231" s="131">
        <v>2</v>
      </c>
      <c r="K231" s="205">
        <v>17</v>
      </c>
    </row>
    <row r="232" spans="1:11" ht="18" customHeight="1" x14ac:dyDescent="0.45">
      <c r="A232" s="204"/>
      <c r="B232" s="35">
        <f>B231/$K$231</f>
        <v>0.17647058823529413</v>
      </c>
      <c r="C232" s="35">
        <f t="shared" ref="C232:J232" si="7">C231/$K$231</f>
        <v>0.17647058823529413</v>
      </c>
      <c r="D232" s="34">
        <f t="shared" si="7"/>
        <v>5.8823529411764705E-2</v>
      </c>
      <c r="E232" s="35">
        <f t="shared" si="7"/>
        <v>0.11764705882352941</v>
      </c>
      <c r="F232" s="34">
        <f t="shared" si="7"/>
        <v>5.8823529411764705E-2</v>
      </c>
      <c r="G232" s="35">
        <f t="shared" si="7"/>
        <v>0.11764705882352941</v>
      </c>
      <c r="H232" s="35">
        <f t="shared" si="7"/>
        <v>0.11764705882352941</v>
      </c>
      <c r="I232" s="34">
        <f t="shared" si="7"/>
        <v>5.8823529411764705E-2</v>
      </c>
      <c r="J232" s="34">
        <f t="shared" si="7"/>
        <v>0.11764705882352941</v>
      </c>
      <c r="K232" s="206"/>
    </row>
    <row r="233" spans="1:11" ht="18" customHeight="1" x14ac:dyDescent="0.45">
      <c r="A233" s="204" t="s">
        <v>93</v>
      </c>
      <c r="B233" s="131">
        <v>1</v>
      </c>
      <c r="C233" s="134">
        <v>8</v>
      </c>
      <c r="D233" s="131">
        <v>2</v>
      </c>
      <c r="E233" s="134">
        <v>4</v>
      </c>
      <c r="F233" s="131">
        <v>0</v>
      </c>
      <c r="G233" s="131">
        <v>1</v>
      </c>
      <c r="H233" s="131">
        <v>1</v>
      </c>
      <c r="I233" s="134">
        <v>4</v>
      </c>
      <c r="J233" s="131">
        <v>0</v>
      </c>
      <c r="K233" s="205">
        <v>21</v>
      </c>
    </row>
    <row r="234" spans="1:11" ht="18" customHeight="1" x14ac:dyDescent="0.45">
      <c r="A234" s="204"/>
      <c r="B234" s="34">
        <f>B233/$K$233</f>
        <v>4.7619047619047616E-2</v>
      </c>
      <c r="C234" s="35">
        <f t="shared" ref="C234:J234" si="8">C233/$K$233</f>
        <v>0.38095238095238093</v>
      </c>
      <c r="D234" s="34">
        <f t="shared" si="8"/>
        <v>9.5238095238095233E-2</v>
      </c>
      <c r="E234" s="35">
        <f t="shared" si="8"/>
        <v>0.19047619047619047</v>
      </c>
      <c r="F234" s="34">
        <f t="shared" si="8"/>
        <v>0</v>
      </c>
      <c r="G234" s="34">
        <f t="shared" si="8"/>
        <v>4.7619047619047616E-2</v>
      </c>
      <c r="H234" s="34">
        <f t="shared" si="8"/>
        <v>4.7619047619047616E-2</v>
      </c>
      <c r="I234" s="35">
        <f t="shared" si="8"/>
        <v>0.19047619047619047</v>
      </c>
      <c r="J234" s="34">
        <f t="shared" si="8"/>
        <v>0</v>
      </c>
      <c r="K234" s="206"/>
    </row>
    <row r="235" spans="1:11" ht="18" customHeight="1" x14ac:dyDescent="0.45">
      <c r="A235" s="204" t="s">
        <v>94</v>
      </c>
      <c r="B235" s="131">
        <v>0</v>
      </c>
      <c r="C235" s="131">
        <v>0</v>
      </c>
      <c r="D235" s="131">
        <v>0</v>
      </c>
      <c r="E235" s="134">
        <v>2</v>
      </c>
      <c r="F235" s="134">
        <v>1</v>
      </c>
      <c r="G235" s="131">
        <v>0</v>
      </c>
      <c r="H235" s="134">
        <v>1</v>
      </c>
      <c r="I235" s="134">
        <v>1</v>
      </c>
      <c r="J235" s="131">
        <v>0</v>
      </c>
      <c r="K235" s="205">
        <v>5</v>
      </c>
    </row>
    <row r="236" spans="1:11" ht="18" customHeight="1" x14ac:dyDescent="0.45">
      <c r="A236" s="204"/>
      <c r="B236" s="34">
        <f>B235/$K$235</f>
        <v>0</v>
      </c>
      <c r="C236" s="34">
        <f t="shared" ref="C236:J236" si="9">C235/$K$235</f>
        <v>0</v>
      </c>
      <c r="D236" s="34">
        <f t="shared" si="9"/>
        <v>0</v>
      </c>
      <c r="E236" s="35">
        <f t="shared" si="9"/>
        <v>0.4</v>
      </c>
      <c r="F236" s="35">
        <f t="shared" si="9"/>
        <v>0.2</v>
      </c>
      <c r="G236" s="34">
        <f t="shared" si="9"/>
        <v>0</v>
      </c>
      <c r="H236" s="35">
        <f t="shared" si="9"/>
        <v>0.2</v>
      </c>
      <c r="I236" s="35">
        <f t="shared" si="9"/>
        <v>0.2</v>
      </c>
      <c r="J236" s="34">
        <f t="shared" si="9"/>
        <v>0</v>
      </c>
      <c r="K236" s="206"/>
    </row>
    <row r="237" spans="1:11" ht="18" customHeight="1" x14ac:dyDescent="0.45">
      <c r="A237" s="204" t="s">
        <v>95</v>
      </c>
      <c r="B237" s="131">
        <v>0</v>
      </c>
      <c r="C237" s="131">
        <v>1</v>
      </c>
      <c r="D237" s="131">
        <v>1</v>
      </c>
      <c r="E237" s="131">
        <v>0</v>
      </c>
      <c r="F237" s="131">
        <v>1</v>
      </c>
      <c r="G237" s="134">
        <v>2</v>
      </c>
      <c r="H237" s="131">
        <v>1</v>
      </c>
      <c r="I237" s="131">
        <v>0</v>
      </c>
      <c r="J237" s="131">
        <v>1</v>
      </c>
      <c r="K237" s="205">
        <v>7</v>
      </c>
    </row>
    <row r="238" spans="1:11" ht="18" customHeight="1" x14ac:dyDescent="0.45">
      <c r="A238" s="204"/>
      <c r="B238" s="34">
        <f>B237/$K$237</f>
        <v>0</v>
      </c>
      <c r="C238" s="34">
        <f t="shared" ref="C238:J238" si="10">C237/$K$237</f>
        <v>0.14285714285714285</v>
      </c>
      <c r="D238" s="34">
        <f t="shared" si="10"/>
        <v>0.14285714285714285</v>
      </c>
      <c r="E238" s="34">
        <f t="shared" si="10"/>
        <v>0</v>
      </c>
      <c r="F238" s="34">
        <f t="shared" si="10"/>
        <v>0.14285714285714285</v>
      </c>
      <c r="G238" s="35">
        <f t="shared" si="10"/>
        <v>0.2857142857142857</v>
      </c>
      <c r="H238" s="34">
        <f t="shared" si="10"/>
        <v>0.14285714285714285</v>
      </c>
      <c r="I238" s="34">
        <f t="shared" si="10"/>
        <v>0</v>
      </c>
      <c r="J238" s="34">
        <f t="shared" si="10"/>
        <v>0.14285714285714285</v>
      </c>
      <c r="K238" s="206"/>
    </row>
    <row r="239" spans="1:11" ht="18" customHeight="1" x14ac:dyDescent="0.45">
      <c r="A239" s="204" t="s">
        <v>96</v>
      </c>
      <c r="B239" s="131">
        <v>0</v>
      </c>
      <c r="C239" s="131">
        <v>0</v>
      </c>
      <c r="D239" s="131">
        <v>0</v>
      </c>
      <c r="E239" s="131">
        <v>0</v>
      </c>
      <c r="F239" s="131">
        <v>0</v>
      </c>
      <c r="G239" s="134">
        <v>2</v>
      </c>
      <c r="H239" s="134">
        <v>2</v>
      </c>
      <c r="I239" s="131">
        <v>0</v>
      </c>
      <c r="J239" s="131">
        <v>0</v>
      </c>
      <c r="K239" s="205">
        <v>4</v>
      </c>
    </row>
    <row r="240" spans="1:11" ht="18" customHeight="1" x14ac:dyDescent="0.45">
      <c r="A240" s="204"/>
      <c r="B240" s="34">
        <f>B239/$K$239</f>
        <v>0</v>
      </c>
      <c r="C240" s="34">
        <f t="shared" ref="C240:J240" si="11">C239/$K$239</f>
        <v>0</v>
      </c>
      <c r="D240" s="34">
        <f t="shared" si="11"/>
        <v>0</v>
      </c>
      <c r="E240" s="34">
        <f t="shared" si="11"/>
        <v>0</v>
      </c>
      <c r="F240" s="34">
        <f t="shared" si="11"/>
        <v>0</v>
      </c>
      <c r="G240" s="35">
        <f t="shared" si="11"/>
        <v>0.5</v>
      </c>
      <c r="H240" s="35">
        <f t="shared" si="11"/>
        <v>0.5</v>
      </c>
      <c r="I240" s="34">
        <f t="shared" si="11"/>
        <v>0</v>
      </c>
      <c r="J240" s="34">
        <f t="shared" si="11"/>
        <v>0</v>
      </c>
      <c r="K240" s="206"/>
    </row>
    <row r="241" spans="1:11" ht="18" customHeight="1" x14ac:dyDescent="0.45">
      <c r="A241" s="204" t="s">
        <v>97</v>
      </c>
      <c r="B241" s="131">
        <v>0</v>
      </c>
      <c r="C241" s="131">
        <v>0</v>
      </c>
      <c r="D241" s="131">
        <v>0</v>
      </c>
      <c r="E241" s="131">
        <v>0</v>
      </c>
      <c r="F241" s="131">
        <v>0</v>
      </c>
      <c r="G241" s="131">
        <v>0</v>
      </c>
      <c r="H241" s="131">
        <v>0</v>
      </c>
      <c r="I241" s="131">
        <v>0</v>
      </c>
      <c r="J241" s="131">
        <v>0</v>
      </c>
      <c r="K241" s="205">
        <v>0</v>
      </c>
    </row>
    <row r="242" spans="1:11" ht="18" customHeight="1" x14ac:dyDescent="0.45">
      <c r="A242" s="204"/>
      <c r="B242" s="162" t="s">
        <v>338</v>
      </c>
      <c r="C242" s="162" t="s">
        <v>338</v>
      </c>
      <c r="D242" s="162" t="s">
        <v>338</v>
      </c>
      <c r="E242" s="162" t="s">
        <v>338</v>
      </c>
      <c r="F242" s="162" t="s">
        <v>338</v>
      </c>
      <c r="G242" s="162" t="s">
        <v>338</v>
      </c>
      <c r="H242" s="162" t="s">
        <v>338</v>
      </c>
      <c r="I242" s="162" t="s">
        <v>338</v>
      </c>
      <c r="J242" s="162" t="s">
        <v>338</v>
      </c>
      <c r="K242" s="206"/>
    </row>
    <row r="243" spans="1:11" ht="18" customHeight="1" x14ac:dyDescent="0.45">
      <c r="A243" s="204" t="s">
        <v>4</v>
      </c>
      <c r="B243" s="131">
        <v>4</v>
      </c>
      <c r="C243" s="134">
        <v>12</v>
      </c>
      <c r="D243" s="131">
        <v>4</v>
      </c>
      <c r="E243" s="134">
        <v>8</v>
      </c>
      <c r="F243" s="131">
        <v>3</v>
      </c>
      <c r="G243" s="134">
        <v>7</v>
      </c>
      <c r="H243" s="134">
        <v>7</v>
      </c>
      <c r="I243" s="131">
        <v>6</v>
      </c>
      <c r="J243" s="131">
        <v>3</v>
      </c>
      <c r="K243" s="205">
        <v>54</v>
      </c>
    </row>
    <row r="244" spans="1:11" ht="18" customHeight="1" x14ac:dyDescent="0.45">
      <c r="A244" s="204"/>
      <c r="B244" s="34">
        <f>B243/$K$243</f>
        <v>7.407407407407407E-2</v>
      </c>
      <c r="C244" s="35">
        <f t="shared" ref="C244:J244" si="12">C243/$K$243</f>
        <v>0.22222222222222221</v>
      </c>
      <c r="D244" s="34">
        <f t="shared" si="12"/>
        <v>7.407407407407407E-2</v>
      </c>
      <c r="E244" s="35">
        <f t="shared" si="12"/>
        <v>0.14814814814814814</v>
      </c>
      <c r="F244" s="34">
        <f t="shared" si="12"/>
        <v>5.5555555555555552E-2</v>
      </c>
      <c r="G244" s="35">
        <f t="shared" si="12"/>
        <v>0.12962962962962962</v>
      </c>
      <c r="H244" s="35">
        <f t="shared" si="12"/>
        <v>0.12962962962962962</v>
      </c>
      <c r="I244" s="34">
        <f t="shared" si="12"/>
        <v>0.1111111111111111</v>
      </c>
      <c r="J244" s="34">
        <f t="shared" si="12"/>
        <v>5.5555555555555552E-2</v>
      </c>
      <c r="K244" s="206"/>
    </row>
    <row r="245" spans="1:11" ht="16.2" customHeight="1" x14ac:dyDescent="0.45"/>
    <row r="246" spans="1:11" ht="52.8" x14ac:dyDescent="0.45">
      <c r="A246" s="127" t="s">
        <v>98</v>
      </c>
      <c r="B246" s="5" t="s">
        <v>195</v>
      </c>
      <c r="C246" s="5" t="s">
        <v>197</v>
      </c>
      <c r="D246" s="5" t="s">
        <v>55</v>
      </c>
      <c r="E246" s="5" t="s">
        <v>56</v>
      </c>
      <c r="F246" s="5" t="s">
        <v>57</v>
      </c>
      <c r="G246" s="5" t="s">
        <v>198</v>
      </c>
      <c r="H246" s="5" t="s">
        <v>58</v>
      </c>
      <c r="I246" s="5" t="s">
        <v>59</v>
      </c>
      <c r="J246" s="42" t="s">
        <v>3</v>
      </c>
      <c r="K246" s="147" t="s">
        <v>4</v>
      </c>
    </row>
    <row r="247" spans="1:11" ht="18" customHeight="1" x14ac:dyDescent="0.45">
      <c r="A247" s="204" t="s">
        <v>99</v>
      </c>
      <c r="B247" s="131">
        <v>1</v>
      </c>
      <c r="C247" s="131">
        <v>4</v>
      </c>
      <c r="D247" s="134">
        <v>6</v>
      </c>
      <c r="E247" s="131">
        <v>5</v>
      </c>
      <c r="F247" s="134">
        <v>8</v>
      </c>
      <c r="G247" s="131">
        <v>5</v>
      </c>
      <c r="H247" s="134">
        <v>7</v>
      </c>
      <c r="I247" s="131">
        <v>5</v>
      </c>
      <c r="J247" s="131">
        <v>1</v>
      </c>
      <c r="K247" s="205">
        <v>42</v>
      </c>
    </row>
    <row r="248" spans="1:11" ht="18" customHeight="1" x14ac:dyDescent="0.45">
      <c r="A248" s="204"/>
      <c r="B248" s="34">
        <f>B247/$K$247</f>
        <v>2.3809523809523808E-2</v>
      </c>
      <c r="C248" s="34">
        <f t="shared" ref="C248:J248" si="13">C247/$K$247</f>
        <v>9.5238095238095233E-2</v>
      </c>
      <c r="D248" s="35">
        <f t="shared" si="13"/>
        <v>0.14285714285714285</v>
      </c>
      <c r="E248" s="34">
        <f t="shared" si="13"/>
        <v>0.11904761904761904</v>
      </c>
      <c r="F248" s="35">
        <f t="shared" si="13"/>
        <v>0.19047619047619047</v>
      </c>
      <c r="G248" s="34">
        <f t="shared" si="13"/>
        <v>0.11904761904761904</v>
      </c>
      <c r="H248" s="35">
        <f t="shared" si="13"/>
        <v>0.16666666666666666</v>
      </c>
      <c r="I248" s="34">
        <f t="shared" si="13"/>
        <v>0.11904761904761904</v>
      </c>
      <c r="J248" s="34">
        <f t="shared" si="13"/>
        <v>2.3809523809523808E-2</v>
      </c>
      <c r="K248" s="206"/>
    </row>
    <row r="249" spans="1:11" ht="18" customHeight="1" x14ac:dyDescent="0.45">
      <c r="A249" s="204" t="s">
        <v>100</v>
      </c>
      <c r="B249" s="131">
        <v>2</v>
      </c>
      <c r="C249" s="131">
        <v>0</v>
      </c>
      <c r="D249" s="134">
        <v>6</v>
      </c>
      <c r="E249" s="131">
        <v>0</v>
      </c>
      <c r="F249" s="131">
        <v>0</v>
      </c>
      <c r="G249" s="131">
        <v>1</v>
      </c>
      <c r="H249" s="134">
        <v>6</v>
      </c>
      <c r="I249" s="131">
        <v>0</v>
      </c>
      <c r="J249" s="131">
        <v>1</v>
      </c>
      <c r="K249" s="205">
        <v>16</v>
      </c>
    </row>
    <row r="250" spans="1:11" ht="18" customHeight="1" x14ac:dyDescent="0.45">
      <c r="A250" s="204"/>
      <c r="B250" s="34">
        <f>B249/$K$249</f>
        <v>0.125</v>
      </c>
      <c r="C250" s="34">
        <f t="shared" ref="C250:J250" si="14">C249/$K$249</f>
        <v>0</v>
      </c>
      <c r="D250" s="35">
        <f t="shared" si="14"/>
        <v>0.375</v>
      </c>
      <c r="E250" s="34">
        <f t="shared" si="14"/>
        <v>0</v>
      </c>
      <c r="F250" s="34">
        <f t="shared" si="14"/>
        <v>0</v>
      </c>
      <c r="G250" s="34">
        <f t="shared" si="14"/>
        <v>6.25E-2</v>
      </c>
      <c r="H250" s="35">
        <f t="shared" si="14"/>
        <v>0.375</v>
      </c>
      <c r="I250" s="34">
        <f t="shared" si="14"/>
        <v>0</v>
      </c>
      <c r="J250" s="34">
        <f t="shared" si="14"/>
        <v>6.25E-2</v>
      </c>
      <c r="K250" s="206"/>
    </row>
    <row r="251" spans="1:11" ht="18" customHeight="1" x14ac:dyDescent="0.45">
      <c r="A251" s="204" t="s">
        <v>101</v>
      </c>
      <c r="B251" s="131">
        <v>1</v>
      </c>
      <c r="C251" s="131">
        <v>2</v>
      </c>
      <c r="D251" s="134">
        <v>4</v>
      </c>
      <c r="E251" s="131">
        <v>1</v>
      </c>
      <c r="F251" s="131">
        <v>0</v>
      </c>
      <c r="G251" s="134">
        <v>4</v>
      </c>
      <c r="H251" s="134">
        <v>10</v>
      </c>
      <c r="I251" s="131">
        <v>1</v>
      </c>
      <c r="J251" s="131">
        <v>1</v>
      </c>
      <c r="K251" s="205">
        <v>24</v>
      </c>
    </row>
    <row r="252" spans="1:11" ht="18" customHeight="1" x14ac:dyDescent="0.45">
      <c r="A252" s="204"/>
      <c r="B252" s="34">
        <f>B251/$K$251</f>
        <v>4.1666666666666664E-2</v>
      </c>
      <c r="C252" s="34">
        <f t="shared" ref="C252:J252" si="15">C251/$K$251</f>
        <v>8.3333333333333329E-2</v>
      </c>
      <c r="D252" s="35">
        <f t="shared" si="15"/>
        <v>0.16666666666666666</v>
      </c>
      <c r="E252" s="34">
        <f t="shared" si="15"/>
        <v>4.1666666666666664E-2</v>
      </c>
      <c r="F252" s="34">
        <f t="shared" si="15"/>
        <v>0</v>
      </c>
      <c r="G252" s="35">
        <f t="shared" si="15"/>
        <v>0.16666666666666666</v>
      </c>
      <c r="H252" s="35">
        <f t="shared" si="15"/>
        <v>0.41666666666666669</v>
      </c>
      <c r="I252" s="34">
        <f t="shared" si="15"/>
        <v>4.1666666666666664E-2</v>
      </c>
      <c r="J252" s="34">
        <f t="shared" si="15"/>
        <v>4.1666666666666664E-2</v>
      </c>
      <c r="K252" s="206"/>
    </row>
    <row r="253" spans="1:11" ht="18" customHeight="1" x14ac:dyDescent="0.45">
      <c r="A253" s="204" t="s">
        <v>4</v>
      </c>
      <c r="B253" s="131">
        <v>4</v>
      </c>
      <c r="C253" s="131">
        <v>6</v>
      </c>
      <c r="D253" s="134">
        <v>16</v>
      </c>
      <c r="E253" s="131">
        <v>6</v>
      </c>
      <c r="F253" s="131">
        <v>8</v>
      </c>
      <c r="G253" s="131">
        <v>10</v>
      </c>
      <c r="H253" s="134">
        <v>23</v>
      </c>
      <c r="I253" s="131">
        <v>6</v>
      </c>
      <c r="J253" s="131">
        <v>3</v>
      </c>
      <c r="K253" s="205">
        <v>82</v>
      </c>
    </row>
    <row r="254" spans="1:11" ht="18" customHeight="1" x14ac:dyDescent="0.45">
      <c r="A254" s="204"/>
      <c r="B254" s="34">
        <f>B253/$K$253</f>
        <v>4.878048780487805E-2</v>
      </c>
      <c r="C254" s="34">
        <f t="shared" ref="C254:J254" si="16">C253/$K$253</f>
        <v>7.3170731707317069E-2</v>
      </c>
      <c r="D254" s="35">
        <f t="shared" si="16"/>
        <v>0.1951219512195122</v>
      </c>
      <c r="E254" s="34">
        <f t="shared" si="16"/>
        <v>7.3170731707317069E-2</v>
      </c>
      <c r="F254" s="34">
        <f t="shared" si="16"/>
        <v>9.7560975609756101E-2</v>
      </c>
      <c r="G254" s="34">
        <f t="shared" si="16"/>
        <v>0.12195121951219512</v>
      </c>
      <c r="H254" s="35">
        <f t="shared" si="16"/>
        <v>0.28048780487804881</v>
      </c>
      <c r="I254" s="34">
        <f t="shared" si="16"/>
        <v>7.3170731707317069E-2</v>
      </c>
      <c r="J254" s="34">
        <f t="shared" si="16"/>
        <v>3.6585365853658534E-2</v>
      </c>
      <c r="K254" s="206"/>
    </row>
    <row r="255" spans="1:11" x14ac:dyDescent="0.45">
      <c r="A255" s="163" t="s">
        <v>102</v>
      </c>
    </row>
    <row r="256" spans="1:11" ht="6" customHeight="1" x14ac:dyDescent="0.45">
      <c r="A256" s="164"/>
    </row>
    <row r="257" spans="1:17" ht="52.8" x14ac:dyDescent="0.45">
      <c r="A257" s="127" t="s">
        <v>103</v>
      </c>
      <c r="B257" s="5" t="s">
        <v>195</v>
      </c>
      <c r="C257" s="5" t="s">
        <v>197</v>
      </c>
      <c r="D257" s="5" t="s">
        <v>55</v>
      </c>
      <c r="E257" s="5" t="s">
        <v>56</v>
      </c>
      <c r="F257" s="5" t="s">
        <v>57</v>
      </c>
      <c r="G257" s="5" t="s">
        <v>198</v>
      </c>
      <c r="H257" s="5" t="s">
        <v>58</v>
      </c>
      <c r="I257" s="5" t="s">
        <v>59</v>
      </c>
      <c r="J257" s="42" t="s">
        <v>3</v>
      </c>
      <c r="K257" s="147" t="s">
        <v>4</v>
      </c>
    </row>
    <row r="258" spans="1:17" ht="18" customHeight="1" x14ac:dyDescent="0.45">
      <c r="A258" s="204" t="s">
        <v>92</v>
      </c>
      <c r="B258" s="131">
        <v>0</v>
      </c>
      <c r="C258" s="131">
        <v>0</v>
      </c>
      <c r="D258" s="131">
        <v>0</v>
      </c>
      <c r="E258" s="134">
        <v>1</v>
      </c>
      <c r="F258" s="131">
        <v>0</v>
      </c>
      <c r="G258" s="131">
        <v>0</v>
      </c>
      <c r="H258" s="134">
        <v>1</v>
      </c>
      <c r="I258" s="134">
        <v>1</v>
      </c>
      <c r="J258" s="131">
        <v>0</v>
      </c>
      <c r="K258" s="205">
        <v>3</v>
      </c>
    </row>
    <row r="259" spans="1:17" ht="18" customHeight="1" x14ac:dyDescent="0.45">
      <c r="A259" s="204"/>
      <c r="B259" s="34">
        <f>B258/$K$258</f>
        <v>0</v>
      </c>
      <c r="C259" s="34">
        <f t="shared" ref="C259:J259" si="17">C258/$K$258</f>
        <v>0</v>
      </c>
      <c r="D259" s="34">
        <f t="shared" si="17"/>
        <v>0</v>
      </c>
      <c r="E259" s="35">
        <f t="shared" si="17"/>
        <v>0.33333333333333331</v>
      </c>
      <c r="F259" s="34">
        <f t="shared" si="17"/>
        <v>0</v>
      </c>
      <c r="G259" s="34">
        <f t="shared" si="17"/>
        <v>0</v>
      </c>
      <c r="H259" s="35">
        <f t="shared" si="17"/>
        <v>0.33333333333333331</v>
      </c>
      <c r="I259" s="35">
        <f t="shared" si="17"/>
        <v>0.33333333333333331</v>
      </c>
      <c r="J259" s="34">
        <f t="shared" si="17"/>
        <v>0</v>
      </c>
      <c r="K259" s="206"/>
    </row>
    <row r="260" spans="1:17" ht="18" customHeight="1" x14ac:dyDescent="0.45">
      <c r="A260" s="204" t="s">
        <v>93</v>
      </c>
      <c r="B260" s="131">
        <v>1</v>
      </c>
      <c r="C260" s="131">
        <v>2</v>
      </c>
      <c r="D260" s="134">
        <v>8</v>
      </c>
      <c r="E260" s="131">
        <v>2</v>
      </c>
      <c r="F260" s="131">
        <v>1</v>
      </c>
      <c r="G260" s="131">
        <v>2</v>
      </c>
      <c r="H260" s="134">
        <v>6</v>
      </c>
      <c r="I260" s="131">
        <v>3</v>
      </c>
      <c r="J260" s="131">
        <v>3</v>
      </c>
      <c r="K260" s="205">
        <v>28</v>
      </c>
    </row>
    <row r="261" spans="1:17" ht="18" customHeight="1" x14ac:dyDescent="0.45">
      <c r="A261" s="204"/>
      <c r="B261" s="34">
        <f>B260/$K$260</f>
        <v>3.5714285714285712E-2</v>
      </c>
      <c r="C261" s="34">
        <f t="shared" ref="C261:J261" si="18">C260/$K$260</f>
        <v>7.1428571428571425E-2</v>
      </c>
      <c r="D261" s="35">
        <f t="shared" si="18"/>
        <v>0.2857142857142857</v>
      </c>
      <c r="E261" s="34">
        <f t="shared" si="18"/>
        <v>7.1428571428571425E-2</v>
      </c>
      <c r="F261" s="34">
        <f t="shared" si="18"/>
        <v>3.5714285714285712E-2</v>
      </c>
      <c r="G261" s="34">
        <f t="shared" si="18"/>
        <v>7.1428571428571425E-2</v>
      </c>
      <c r="H261" s="35">
        <f t="shared" si="18"/>
        <v>0.21428571428571427</v>
      </c>
      <c r="I261" s="34">
        <f t="shared" si="18"/>
        <v>0.10714285714285714</v>
      </c>
      <c r="J261" s="34">
        <f t="shared" si="18"/>
        <v>0.10714285714285714</v>
      </c>
      <c r="K261" s="206"/>
    </row>
    <row r="262" spans="1:17" ht="18" customHeight="1" x14ac:dyDescent="0.45">
      <c r="A262" s="204" t="s">
        <v>94</v>
      </c>
      <c r="B262" s="131">
        <v>1</v>
      </c>
      <c r="C262" s="131">
        <v>0</v>
      </c>
      <c r="D262" s="131">
        <v>1</v>
      </c>
      <c r="E262" s="131">
        <v>1</v>
      </c>
      <c r="F262" s="131">
        <v>0</v>
      </c>
      <c r="G262" s="131">
        <v>1</v>
      </c>
      <c r="H262" s="134">
        <v>6</v>
      </c>
      <c r="I262" s="131">
        <v>1</v>
      </c>
      <c r="J262" s="131">
        <v>0</v>
      </c>
      <c r="K262" s="205">
        <v>11</v>
      </c>
    </row>
    <row r="263" spans="1:17" ht="18" customHeight="1" x14ac:dyDescent="0.45">
      <c r="A263" s="204"/>
      <c r="B263" s="34">
        <f>B262/$K$262</f>
        <v>9.0909090909090912E-2</v>
      </c>
      <c r="C263" s="34">
        <f t="shared" ref="C263:J263" si="19">C262/$K$262</f>
        <v>0</v>
      </c>
      <c r="D263" s="34">
        <f t="shared" si="19"/>
        <v>9.0909090909090912E-2</v>
      </c>
      <c r="E263" s="34">
        <f t="shared" si="19"/>
        <v>9.0909090909090912E-2</v>
      </c>
      <c r="F263" s="34">
        <f t="shared" si="19"/>
        <v>0</v>
      </c>
      <c r="G263" s="34">
        <f t="shared" si="19"/>
        <v>9.0909090909090912E-2</v>
      </c>
      <c r="H263" s="35">
        <f t="shared" si="19"/>
        <v>0.54545454545454541</v>
      </c>
      <c r="I263" s="34">
        <f t="shared" si="19"/>
        <v>9.0909090909090912E-2</v>
      </c>
      <c r="J263" s="34">
        <f t="shared" si="19"/>
        <v>0</v>
      </c>
      <c r="K263" s="206"/>
    </row>
    <row r="264" spans="1:17" ht="18" customHeight="1" x14ac:dyDescent="0.45">
      <c r="A264" s="262" t="s">
        <v>392</v>
      </c>
      <c r="B264" s="131">
        <v>0</v>
      </c>
      <c r="C264" s="131">
        <v>0</v>
      </c>
      <c r="D264" s="131">
        <v>1</v>
      </c>
      <c r="E264" s="134">
        <v>3</v>
      </c>
      <c r="F264" s="131">
        <v>0</v>
      </c>
      <c r="G264" s="131">
        <v>2</v>
      </c>
      <c r="H264" s="134">
        <v>8</v>
      </c>
      <c r="I264" s="131">
        <v>0</v>
      </c>
      <c r="J264" s="131">
        <v>0</v>
      </c>
      <c r="K264" s="205">
        <v>14</v>
      </c>
    </row>
    <row r="265" spans="1:17" ht="18" customHeight="1" x14ac:dyDescent="0.45">
      <c r="A265" s="263"/>
      <c r="B265" s="34">
        <f>B264/$K$264</f>
        <v>0</v>
      </c>
      <c r="C265" s="34">
        <f t="shared" ref="C265:J265" si="20">C264/$K$264</f>
        <v>0</v>
      </c>
      <c r="D265" s="34">
        <f t="shared" si="20"/>
        <v>7.1428571428571425E-2</v>
      </c>
      <c r="E265" s="35">
        <f t="shared" si="20"/>
        <v>0.21428571428571427</v>
      </c>
      <c r="F265" s="34">
        <f t="shared" si="20"/>
        <v>0</v>
      </c>
      <c r="G265" s="34">
        <f t="shared" si="20"/>
        <v>0.14285714285714285</v>
      </c>
      <c r="H265" s="35">
        <f t="shared" si="20"/>
        <v>0.5714285714285714</v>
      </c>
      <c r="I265" s="34">
        <f t="shared" si="20"/>
        <v>0</v>
      </c>
      <c r="J265" s="34">
        <f t="shared" si="20"/>
        <v>0</v>
      </c>
      <c r="K265" s="206"/>
    </row>
    <row r="266" spans="1:17" ht="18" customHeight="1" x14ac:dyDescent="0.45">
      <c r="A266" s="204" t="s">
        <v>4</v>
      </c>
      <c r="B266" s="131">
        <v>2</v>
      </c>
      <c r="C266" s="131">
        <v>2</v>
      </c>
      <c r="D266" s="134">
        <v>10</v>
      </c>
      <c r="E266" s="131">
        <v>7</v>
      </c>
      <c r="F266" s="131">
        <v>1</v>
      </c>
      <c r="G266" s="131">
        <v>5</v>
      </c>
      <c r="H266" s="134">
        <v>21</v>
      </c>
      <c r="I266" s="131">
        <v>5</v>
      </c>
      <c r="J266" s="131">
        <v>3</v>
      </c>
      <c r="K266" s="205">
        <v>56</v>
      </c>
    </row>
    <row r="267" spans="1:17" ht="18" customHeight="1" x14ac:dyDescent="0.45">
      <c r="A267" s="204"/>
      <c r="B267" s="34">
        <f>B266/$K$266</f>
        <v>3.5714285714285712E-2</v>
      </c>
      <c r="C267" s="34">
        <f t="shared" ref="C267:J267" si="21">C266/$K$266</f>
        <v>3.5714285714285712E-2</v>
      </c>
      <c r="D267" s="35">
        <f t="shared" si="21"/>
        <v>0.17857142857142858</v>
      </c>
      <c r="E267" s="34">
        <f t="shared" si="21"/>
        <v>0.125</v>
      </c>
      <c r="F267" s="34">
        <f t="shared" si="21"/>
        <v>1.7857142857142856E-2</v>
      </c>
      <c r="G267" s="34">
        <f t="shared" si="21"/>
        <v>8.9285714285714288E-2</v>
      </c>
      <c r="H267" s="35">
        <f t="shared" si="21"/>
        <v>0.375</v>
      </c>
      <c r="I267" s="34">
        <f t="shared" si="21"/>
        <v>8.9285714285714288E-2</v>
      </c>
      <c r="J267" s="34">
        <f t="shared" si="21"/>
        <v>5.3571428571428568E-2</v>
      </c>
      <c r="K267" s="206"/>
    </row>
    <row r="268" spans="1:17" x14ac:dyDescent="0.45">
      <c r="A268" s="158" t="s">
        <v>102</v>
      </c>
    </row>
    <row r="269" spans="1:17" ht="16.8" customHeight="1" thickBot="1" x14ac:dyDescent="0.5">
      <c r="A269" s="159"/>
    </row>
    <row r="270" spans="1:17" ht="75" customHeight="1" thickBot="1" x14ac:dyDescent="0.5">
      <c r="A270" s="238" t="s">
        <v>393</v>
      </c>
      <c r="B270" s="239"/>
      <c r="C270" s="239"/>
      <c r="D270" s="239"/>
      <c r="E270" s="239"/>
      <c r="F270" s="239"/>
      <c r="G270" s="239"/>
      <c r="H270" s="239"/>
      <c r="I270" s="239"/>
      <c r="J270" s="239"/>
      <c r="K270" s="239"/>
      <c r="L270" s="239"/>
      <c r="M270" s="239"/>
      <c r="N270" s="239"/>
      <c r="O270" s="239"/>
      <c r="P270" s="239"/>
      <c r="Q270" s="240"/>
    </row>
    <row r="271" spans="1:17" x14ac:dyDescent="0.45">
      <c r="A271" s="130" t="s">
        <v>110</v>
      </c>
    </row>
    <row r="272" spans="1:17" ht="26.4" x14ac:dyDescent="0.45">
      <c r="A272" s="161"/>
      <c r="B272" s="5" t="s">
        <v>61</v>
      </c>
      <c r="C272" s="5" t="s">
        <v>62</v>
      </c>
      <c r="D272" s="5" t="s">
        <v>63</v>
      </c>
      <c r="E272" s="5" t="s">
        <v>64</v>
      </c>
      <c r="F272" s="5" t="s">
        <v>65</v>
      </c>
      <c r="G272" s="5" t="s">
        <v>66</v>
      </c>
      <c r="H272" s="5" t="s">
        <v>196</v>
      </c>
      <c r="I272" s="42" t="s">
        <v>67</v>
      </c>
      <c r="J272" s="5" t="s">
        <v>3</v>
      </c>
      <c r="K272" s="147" t="s">
        <v>4</v>
      </c>
    </row>
    <row r="273" spans="1:11" ht="17.399999999999999" customHeight="1" x14ac:dyDescent="0.45">
      <c r="A273" s="204" t="s">
        <v>111</v>
      </c>
      <c r="B273" s="134">
        <v>14</v>
      </c>
      <c r="C273" s="131">
        <v>5</v>
      </c>
      <c r="D273" s="131">
        <v>7</v>
      </c>
      <c r="E273" s="131">
        <v>2</v>
      </c>
      <c r="F273" s="131">
        <v>0</v>
      </c>
      <c r="G273" s="134">
        <v>8</v>
      </c>
      <c r="H273" s="134">
        <v>10</v>
      </c>
      <c r="I273" s="131">
        <v>0</v>
      </c>
      <c r="J273" s="131">
        <v>2</v>
      </c>
      <c r="K273" s="205">
        <v>48</v>
      </c>
    </row>
    <row r="274" spans="1:11" ht="17.399999999999999" customHeight="1" x14ac:dyDescent="0.45">
      <c r="A274" s="204"/>
      <c r="B274" s="35">
        <f>B273/$K$273</f>
        <v>0.29166666666666669</v>
      </c>
      <c r="C274" s="34">
        <f t="shared" ref="C274:J274" si="22">C273/$K$273</f>
        <v>0.10416666666666667</v>
      </c>
      <c r="D274" s="34">
        <f t="shared" si="22"/>
        <v>0.14583333333333334</v>
      </c>
      <c r="E274" s="34">
        <f t="shared" si="22"/>
        <v>4.1666666666666664E-2</v>
      </c>
      <c r="F274" s="34">
        <f t="shared" si="22"/>
        <v>0</v>
      </c>
      <c r="G274" s="35">
        <f t="shared" si="22"/>
        <v>0.16666666666666666</v>
      </c>
      <c r="H274" s="35">
        <f t="shared" si="22"/>
        <v>0.20833333333333334</v>
      </c>
      <c r="I274" s="34">
        <f t="shared" si="22"/>
        <v>0</v>
      </c>
      <c r="J274" s="34">
        <f t="shared" si="22"/>
        <v>4.1666666666666664E-2</v>
      </c>
      <c r="K274" s="206"/>
    </row>
    <row r="275" spans="1:11" ht="17.399999999999999" customHeight="1" x14ac:dyDescent="0.45">
      <c r="A275" s="204" t="s">
        <v>105</v>
      </c>
      <c r="B275" s="134">
        <v>12</v>
      </c>
      <c r="C275" s="131">
        <v>9</v>
      </c>
      <c r="D275" s="131">
        <v>7</v>
      </c>
      <c r="E275" s="131">
        <v>1</v>
      </c>
      <c r="F275" s="131">
        <v>10</v>
      </c>
      <c r="G275" s="134">
        <v>12</v>
      </c>
      <c r="H275" s="134">
        <v>14</v>
      </c>
      <c r="I275" s="131">
        <v>2</v>
      </c>
      <c r="J275" s="131">
        <v>4</v>
      </c>
      <c r="K275" s="205">
        <v>71</v>
      </c>
    </row>
    <row r="276" spans="1:11" ht="17.399999999999999" customHeight="1" x14ac:dyDescent="0.45">
      <c r="A276" s="204"/>
      <c r="B276" s="35">
        <f>B275/$K$275</f>
        <v>0.16901408450704225</v>
      </c>
      <c r="C276" s="34">
        <f t="shared" ref="C276:J276" si="23">C275/$K$275</f>
        <v>0.12676056338028169</v>
      </c>
      <c r="D276" s="34">
        <f t="shared" si="23"/>
        <v>9.8591549295774641E-2</v>
      </c>
      <c r="E276" s="34">
        <f t="shared" si="23"/>
        <v>1.4084507042253521E-2</v>
      </c>
      <c r="F276" s="34">
        <f t="shared" si="23"/>
        <v>0.14084507042253522</v>
      </c>
      <c r="G276" s="35">
        <f t="shared" si="23"/>
        <v>0.16901408450704225</v>
      </c>
      <c r="H276" s="35">
        <f t="shared" si="23"/>
        <v>0.19718309859154928</v>
      </c>
      <c r="I276" s="34">
        <f t="shared" si="23"/>
        <v>2.8169014084507043E-2</v>
      </c>
      <c r="J276" s="34">
        <f t="shared" si="23"/>
        <v>5.6338028169014086E-2</v>
      </c>
      <c r="K276" s="206"/>
    </row>
    <row r="277" spans="1:11" ht="17.399999999999999" customHeight="1" x14ac:dyDescent="0.45">
      <c r="A277" s="204" t="s">
        <v>106</v>
      </c>
      <c r="B277" s="134">
        <v>17</v>
      </c>
      <c r="C277" s="131">
        <v>1</v>
      </c>
      <c r="D277" s="131">
        <v>7</v>
      </c>
      <c r="E277" s="131">
        <v>3</v>
      </c>
      <c r="F277" s="131">
        <v>2</v>
      </c>
      <c r="G277" s="134">
        <v>9</v>
      </c>
      <c r="H277" s="134">
        <v>15</v>
      </c>
      <c r="I277" s="131">
        <v>4</v>
      </c>
      <c r="J277" s="131">
        <v>2</v>
      </c>
      <c r="K277" s="205">
        <v>60</v>
      </c>
    </row>
    <row r="278" spans="1:11" ht="17.399999999999999" customHeight="1" x14ac:dyDescent="0.45">
      <c r="A278" s="204"/>
      <c r="B278" s="35">
        <f>B277/$K$277</f>
        <v>0.28333333333333333</v>
      </c>
      <c r="C278" s="34">
        <f t="shared" ref="C278:J278" si="24">C277/$K$277</f>
        <v>1.6666666666666666E-2</v>
      </c>
      <c r="D278" s="34">
        <f t="shared" si="24"/>
        <v>0.11666666666666667</v>
      </c>
      <c r="E278" s="34">
        <f t="shared" si="24"/>
        <v>0.05</v>
      </c>
      <c r="F278" s="34">
        <f t="shared" si="24"/>
        <v>3.3333333333333333E-2</v>
      </c>
      <c r="G278" s="35">
        <f t="shared" si="24"/>
        <v>0.15</v>
      </c>
      <c r="H278" s="35">
        <f t="shared" si="24"/>
        <v>0.25</v>
      </c>
      <c r="I278" s="34">
        <f t="shared" si="24"/>
        <v>6.6666666666666666E-2</v>
      </c>
      <c r="J278" s="34">
        <f t="shared" si="24"/>
        <v>3.3333333333333333E-2</v>
      </c>
      <c r="K278" s="206"/>
    </row>
    <row r="279" spans="1:11" ht="17.399999999999999" customHeight="1" x14ac:dyDescent="0.45">
      <c r="A279" s="204" t="s">
        <v>107</v>
      </c>
      <c r="B279" s="134">
        <v>4</v>
      </c>
      <c r="C279" s="131">
        <v>0</v>
      </c>
      <c r="D279" s="131">
        <v>1</v>
      </c>
      <c r="E279" s="131">
        <v>1</v>
      </c>
      <c r="F279" s="131">
        <v>0</v>
      </c>
      <c r="G279" s="134">
        <v>4</v>
      </c>
      <c r="H279" s="134">
        <v>2</v>
      </c>
      <c r="I279" s="131">
        <v>0</v>
      </c>
      <c r="J279" s="131">
        <v>3</v>
      </c>
      <c r="K279" s="205">
        <v>15</v>
      </c>
    </row>
    <row r="280" spans="1:11" ht="17.399999999999999" customHeight="1" x14ac:dyDescent="0.45">
      <c r="A280" s="204"/>
      <c r="B280" s="35">
        <f>B279/$K$279</f>
        <v>0.26666666666666666</v>
      </c>
      <c r="C280" s="34">
        <f t="shared" ref="C280:J280" si="25">C279/$K$279</f>
        <v>0</v>
      </c>
      <c r="D280" s="34">
        <f t="shared" si="25"/>
        <v>6.6666666666666666E-2</v>
      </c>
      <c r="E280" s="34">
        <f t="shared" si="25"/>
        <v>6.6666666666666666E-2</v>
      </c>
      <c r="F280" s="34">
        <f t="shared" si="25"/>
        <v>0</v>
      </c>
      <c r="G280" s="35">
        <f t="shared" si="25"/>
        <v>0.26666666666666666</v>
      </c>
      <c r="H280" s="35">
        <f t="shared" si="25"/>
        <v>0.13333333333333333</v>
      </c>
      <c r="I280" s="34">
        <f t="shared" si="25"/>
        <v>0</v>
      </c>
      <c r="J280" s="34">
        <f t="shared" si="25"/>
        <v>0.2</v>
      </c>
      <c r="K280" s="206"/>
    </row>
    <row r="281" spans="1:11" ht="17.399999999999999" customHeight="1" x14ac:dyDescent="0.45">
      <c r="A281" s="204" t="s">
        <v>108</v>
      </c>
      <c r="B281" s="131">
        <v>1</v>
      </c>
      <c r="C281" s="131">
        <v>0</v>
      </c>
      <c r="D281" s="131">
        <v>0</v>
      </c>
      <c r="E281" s="131">
        <v>0</v>
      </c>
      <c r="F281" s="131">
        <v>0</v>
      </c>
      <c r="G281" s="131">
        <v>1</v>
      </c>
      <c r="H281" s="131">
        <v>0</v>
      </c>
      <c r="I281" s="131">
        <v>0</v>
      </c>
      <c r="J281" s="131">
        <v>0</v>
      </c>
      <c r="K281" s="205">
        <v>2</v>
      </c>
    </row>
    <row r="282" spans="1:11" ht="17.399999999999999" customHeight="1" x14ac:dyDescent="0.45">
      <c r="A282" s="204"/>
      <c r="B282" s="34">
        <f>B281/$K$281</f>
        <v>0.5</v>
      </c>
      <c r="C282" s="34">
        <f t="shared" ref="C282:J282" si="26">C281/$K$281</f>
        <v>0</v>
      </c>
      <c r="D282" s="34">
        <f t="shared" si="26"/>
        <v>0</v>
      </c>
      <c r="E282" s="34">
        <f t="shared" si="26"/>
        <v>0</v>
      </c>
      <c r="F282" s="34">
        <f t="shared" si="26"/>
        <v>0</v>
      </c>
      <c r="G282" s="34">
        <f t="shared" si="26"/>
        <v>0.5</v>
      </c>
      <c r="H282" s="34">
        <f t="shared" si="26"/>
        <v>0</v>
      </c>
      <c r="I282" s="34">
        <f t="shared" si="26"/>
        <v>0</v>
      </c>
      <c r="J282" s="34">
        <f t="shared" si="26"/>
        <v>0</v>
      </c>
      <c r="K282" s="206"/>
    </row>
    <row r="283" spans="1:11" ht="17.399999999999999" customHeight="1" x14ac:dyDescent="0.45">
      <c r="A283" s="204" t="s">
        <v>4</v>
      </c>
      <c r="B283" s="134">
        <v>48</v>
      </c>
      <c r="C283" s="131">
        <v>15</v>
      </c>
      <c r="D283" s="131">
        <v>22</v>
      </c>
      <c r="E283" s="131">
        <v>7</v>
      </c>
      <c r="F283" s="131">
        <v>12</v>
      </c>
      <c r="G283" s="134">
        <v>34</v>
      </c>
      <c r="H283" s="134">
        <v>41</v>
      </c>
      <c r="I283" s="131">
        <v>6</v>
      </c>
      <c r="J283" s="131">
        <v>11</v>
      </c>
      <c r="K283" s="205">
        <v>196</v>
      </c>
    </row>
    <row r="284" spans="1:11" ht="17.399999999999999" customHeight="1" x14ac:dyDescent="0.45">
      <c r="A284" s="204"/>
      <c r="B284" s="35">
        <f>B283/$K$283</f>
        <v>0.24489795918367346</v>
      </c>
      <c r="C284" s="34">
        <f t="shared" ref="C284:J284" si="27">C283/$K$283</f>
        <v>7.6530612244897961E-2</v>
      </c>
      <c r="D284" s="34">
        <f t="shared" si="27"/>
        <v>0.11224489795918367</v>
      </c>
      <c r="E284" s="34">
        <f t="shared" si="27"/>
        <v>3.5714285714285712E-2</v>
      </c>
      <c r="F284" s="34">
        <f t="shared" si="27"/>
        <v>6.1224489795918366E-2</v>
      </c>
      <c r="G284" s="35">
        <f t="shared" si="27"/>
        <v>0.17346938775510204</v>
      </c>
      <c r="H284" s="35">
        <f t="shared" si="27"/>
        <v>0.20918367346938777</v>
      </c>
      <c r="I284" s="34">
        <f t="shared" si="27"/>
        <v>3.0612244897959183E-2</v>
      </c>
      <c r="J284" s="34">
        <f t="shared" si="27"/>
        <v>5.6122448979591837E-2</v>
      </c>
      <c r="K284" s="206"/>
    </row>
    <row r="286" spans="1:11" x14ac:dyDescent="0.45">
      <c r="A286" s="21" t="s">
        <v>112</v>
      </c>
    </row>
    <row r="287" spans="1:11" ht="34.799999999999997" customHeight="1" x14ac:dyDescent="0.45">
      <c r="A287" s="127" t="s">
        <v>91</v>
      </c>
      <c r="B287" s="5" t="s">
        <v>61</v>
      </c>
      <c r="C287" s="5" t="s">
        <v>62</v>
      </c>
      <c r="D287" s="5" t="s">
        <v>63</v>
      </c>
      <c r="E287" s="5" t="s">
        <v>64</v>
      </c>
      <c r="F287" s="5" t="s">
        <v>65</v>
      </c>
      <c r="G287" s="5" t="s">
        <v>66</v>
      </c>
      <c r="H287" s="5" t="s">
        <v>196</v>
      </c>
      <c r="I287" s="42" t="s">
        <v>67</v>
      </c>
      <c r="J287" s="5" t="s">
        <v>3</v>
      </c>
      <c r="K287" s="42" t="s">
        <v>4</v>
      </c>
    </row>
    <row r="288" spans="1:11" x14ac:dyDescent="0.45">
      <c r="A288" s="310" t="s">
        <v>113</v>
      </c>
      <c r="B288" s="134">
        <v>3</v>
      </c>
      <c r="C288" s="134">
        <v>4</v>
      </c>
      <c r="D288" s="131">
        <v>2</v>
      </c>
      <c r="E288" s="131">
        <v>0</v>
      </c>
      <c r="F288" s="131">
        <v>0</v>
      </c>
      <c r="G288" s="131">
        <v>2</v>
      </c>
      <c r="H288" s="134">
        <v>4</v>
      </c>
      <c r="I288" s="131">
        <v>0</v>
      </c>
      <c r="J288" s="131">
        <v>1</v>
      </c>
      <c r="K288" s="203">
        <v>16</v>
      </c>
    </row>
    <row r="289" spans="1:11" x14ac:dyDescent="0.45">
      <c r="A289" s="310"/>
      <c r="B289" s="35">
        <f>B288/$K$288</f>
        <v>0.1875</v>
      </c>
      <c r="C289" s="35">
        <f t="shared" ref="C289:J289" si="28">C288/$K$288</f>
        <v>0.25</v>
      </c>
      <c r="D289" s="34">
        <f t="shared" si="28"/>
        <v>0.125</v>
      </c>
      <c r="E289" s="34">
        <f t="shared" si="28"/>
        <v>0</v>
      </c>
      <c r="F289" s="34">
        <f t="shared" si="28"/>
        <v>0</v>
      </c>
      <c r="G289" s="34">
        <f t="shared" si="28"/>
        <v>0.125</v>
      </c>
      <c r="H289" s="35">
        <f t="shared" si="28"/>
        <v>0.25</v>
      </c>
      <c r="I289" s="34">
        <f t="shared" si="28"/>
        <v>0</v>
      </c>
      <c r="J289" s="34">
        <f t="shared" si="28"/>
        <v>6.25E-2</v>
      </c>
      <c r="K289" s="203"/>
    </row>
    <row r="290" spans="1:11" x14ac:dyDescent="0.45">
      <c r="A290" s="310" t="s">
        <v>114</v>
      </c>
      <c r="B290" s="134">
        <v>5</v>
      </c>
      <c r="C290" s="131">
        <v>1</v>
      </c>
      <c r="D290" s="134">
        <v>4</v>
      </c>
      <c r="E290" s="131">
        <v>2</v>
      </c>
      <c r="F290" s="131">
        <v>0</v>
      </c>
      <c r="G290" s="134">
        <v>4</v>
      </c>
      <c r="H290" s="131">
        <v>1</v>
      </c>
      <c r="I290" s="131">
        <v>0</v>
      </c>
      <c r="J290" s="131">
        <v>1</v>
      </c>
      <c r="K290" s="203">
        <v>18</v>
      </c>
    </row>
    <row r="291" spans="1:11" x14ac:dyDescent="0.45">
      <c r="A291" s="310"/>
      <c r="B291" s="35">
        <f>B290/$K$290</f>
        <v>0.27777777777777779</v>
      </c>
      <c r="C291" s="34">
        <f t="shared" ref="C291:J291" si="29">C290/$K$290</f>
        <v>5.5555555555555552E-2</v>
      </c>
      <c r="D291" s="35">
        <f t="shared" si="29"/>
        <v>0.22222222222222221</v>
      </c>
      <c r="E291" s="34">
        <f t="shared" si="29"/>
        <v>0.1111111111111111</v>
      </c>
      <c r="F291" s="34">
        <f t="shared" si="29"/>
        <v>0</v>
      </c>
      <c r="G291" s="35">
        <f t="shared" si="29"/>
        <v>0.22222222222222221</v>
      </c>
      <c r="H291" s="34">
        <f t="shared" si="29"/>
        <v>5.5555555555555552E-2</v>
      </c>
      <c r="I291" s="34">
        <f t="shared" si="29"/>
        <v>0</v>
      </c>
      <c r="J291" s="34">
        <f t="shared" si="29"/>
        <v>5.5555555555555552E-2</v>
      </c>
      <c r="K291" s="203"/>
    </row>
    <row r="292" spans="1:11" x14ac:dyDescent="0.45">
      <c r="A292" s="310" t="s">
        <v>115</v>
      </c>
      <c r="B292" s="134">
        <v>1</v>
      </c>
      <c r="C292" s="131">
        <v>0</v>
      </c>
      <c r="D292" s="134">
        <v>1</v>
      </c>
      <c r="E292" s="131">
        <v>0</v>
      </c>
      <c r="F292" s="131">
        <v>0</v>
      </c>
      <c r="G292" s="131">
        <v>0</v>
      </c>
      <c r="H292" s="134">
        <v>2</v>
      </c>
      <c r="I292" s="131">
        <v>0</v>
      </c>
      <c r="J292" s="131">
        <v>0</v>
      </c>
      <c r="K292" s="203">
        <v>4</v>
      </c>
    </row>
    <row r="293" spans="1:11" x14ac:dyDescent="0.45">
      <c r="A293" s="310"/>
      <c r="B293" s="35">
        <f>B292/$K$292</f>
        <v>0.25</v>
      </c>
      <c r="C293" s="34">
        <f t="shared" ref="C293:J293" si="30">C292/$K$292</f>
        <v>0</v>
      </c>
      <c r="D293" s="35">
        <f t="shared" si="30"/>
        <v>0.25</v>
      </c>
      <c r="E293" s="34">
        <f t="shared" si="30"/>
        <v>0</v>
      </c>
      <c r="F293" s="34">
        <f t="shared" si="30"/>
        <v>0</v>
      </c>
      <c r="G293" s="34">
        <f t="shared" si="30"/>
        <v>0</v>
      </c>
      <c r="H293" s="35">
        <f t="shared" si="30"/>
        <v>0.5</v>
      </c>
      <c r="I293" s="34">
        <f t="shared" si="30"/>
        <v>0</v>
      </c>
      <c r="J293" s="34">
        <f t="shared" si="30"/>
        <v>0</v>
      </c>
      <c r="K293" s="203"/>
    </row>
    <row r="294" spans="1:11" x14ac:dyDescent="0.45">
      <c r="A294" s="310" t="s">
        <v>116</v>
      </c>
      <c r="B294" s="134">
        <v>2</v>
      </c>
      <c r="C294" s="131">
        <v>0</v>
      </c>
      <c r="D294" s="131">
        <v>0</v>
      </c>
      <c r="E294" s="131">
        <v>0</v>
      </c>
      <c r="F294" s="131">
        <v>0</v>
      </c>
      <c r="G294" s="131">
        <v>1</v>
      </c>
      <c r="H294" s="134">
        <v>2</v>
      </c>
      <c r="I294" s="131">
        <v>0</v>
      </c>
      <c r="J294" s="131">
        <v>0</v>
      </c>
      <c r="K294" s="203">
        <v>5</v>
      </c>
    </row>
    <row r="295" spans="1:11" x14ac:dyDescent="0.45">
      <c r="A295" s="310"/>
      <c r="B295" s="35">
        <f>B294/$K$294</f>
        <v>0.4</v>
      </c>
      <c r="C295" s="34">
        <f t="shared" ref="C295:J295" si="31">C294/$K$294</f>
        <v>0</v>
      </c>
      <c r="D295" s="34">
        <f t="shared" si="31"/>
        <v>0</v>
      </c>
      <c r="E295" s="34">
        <f t="shared" si="31"/>
        <v>0</v>
      </c>
      <c r="F295" s="34">
        <f t="shared" si="31"/>
        <v>0</v>
      </c>
      <c r="G295" s="34">
        <f t="shared" si="31"/>
        <v>0.2</v>
      </c>
      <c r="H295" s="35">
        <f t="shared" si="31"/>
        <v>0.4</v>
      </c>
      <c r="I295" s="34">
        <f t="shared" si="31"/>
        <v>0</v>
      </c>
      <c r="J295" s="34">
        <f t="shared" si="31"/>
        <v>0</v>
      </c>
      <c r="K295" s="203"/>
    </row>
    <row r="296" spans="1:11" x14ac:dyDescent="0.45">
      <c r="A296" s="310" t="s">
        <v>117</v>
      </c>
      <c r="B296" s="134">
        <v>2</v>
      </c>
      <c r="C296" s="131">
        <v>0</v>
      </c>
      <c r="D296" s="131">
        <v>0</v>
      </c>
      <c r="E296" s="131">
        <v>0</v>
      </c>
      <c r="F296" s="131">
        <v>0</v>
      </c>
      <c r="G296" s="131">
        <v>1</v>
      </c>
      <c r="H296" s="131">
        <v>1</v>
      </c>
      <c r="I296" s="131">
        <v>0</v>
      </c>
      <c r="J296" s="131">
        <v>0</v>
      </c>
      <c r="K296" s="203">
        <v>4</v>
      </c>
    </row>
    <row r="297" spans="1:11" x14ac:dyDescent="0.45">
      <c r="A297" s="310"/>
      <c r="B297" s="35">
        <f>B296/$K$296</f>
        <v>0.5</v>
      </c>
      <c r="C297" s="34">
        <f t="shared" ref="C297:J297" si="32">C296/$K$296</f>
        <v>0</v>
      </c>
      <c r="D297" s="34">
        <f t="shared" si="32"/>
        <v>0</v>
      </c>
      <c r="E297" s="34">
        <f t="shared" si="32"/>
        <v>0</v>
      </c>
      <c r="F297" s="34">
        <f t="shared" si="32"/>
        <v>0</v>
      </c>
      <c r="G297" s="34">
        <f t="shared" si="32"/>
        <v>0.25</v>
      </c>
      <c r="H297" s="34">
        <f t="shared" si="32"/>
        <v>0.25</v>
      </c>
      <c r="I297" s="34">
        <f t="shared" si="32"/>
        <v>0</v>
      </c>
      <c r="J297" s="34">
        <f t="shared" si="32"/>
        <v>0</v>
      </c>
      <c r="K297" s="203"/>
    </row>
    <row r="298" spans="1:11" x14ac:dyDescent="0.45">
      <c r="A298" s="310" t="s">
        <v>118</v>
      </c>
      <c r="B298" s="131">
        <v>0</v>
      </c>
      <c r="C298" s="131">
        <v>0</v>
      </c>
      <c r="D298" s="131">
        <v>0</v>
      </c>
      <c r="E298" s="131">
        <v>0</v>
      </c>
      <c r="F298" s="131">
        <v>0</v>
      </c>
      <c r="G298" s="131">
        <v>0</v>
      </c>
      <c r="H298" s="131">
        <v>0</v>
      </c>
      <c r="I298" s="131">
        <v>0</v>
      </c>
      <c r="J298" s="131">
        <v>0</v>
      </c>
      <c r="K298" s="203">
        <v>0</v>
      </c>
    </row>
    <row r="299" spans="1:11" x14ac:dyDescent="0.45">
      <c r="A299" s="310"/>
      <c r="B299" s="162" t="s">
        <v>338</v>
      </c>
      <c r="C299" s="162" t="s">
        <v>338</v>
      </c>
      <c r="D299" s="162" t="s">
        <v>338</v>
      </c>
      <c r="E299" s="162" t="s">
        <v>338</v>
      </c>
      <c r="F299" s="162" t="s">
        <v>338</v>
      </c>
      <c r="G299" s="162" t="s">
        <v>338</v>
      </c>
      <c r="H299" s="162" t="s">
        <v>338</v>
      </c>
      <c r="I299" s="162" t="s">
        <v>338</v>
      </c>
      <c r="J299" s="162" t="s">
        <v>338</v>
      </c>
      <c r="K299" s="203"/>
    </row>
    <row r="300" spans="1:11" x14ac:dyDescent="0.45">
      <c r="A300" s="310" t="s">
        <v>4</v>
      </c>
      <c r="B300" s="134">
        <v>13</v>
      </c>
      <c r="C300" s="131">
        <v>5</v>
      </c>
      <c r="D300" s="134">
        <v>7</v>
      </c>
      <c r="E300" s="131">
        <v>2</v>
      </c>
      <c r="F300" s="131">
        <v>0</v>
      </c>
      <c r="G300" s="134">
        <v>8</v>
      </c>
      <c r="H300" s="134">
        <v>10</v>
      </c>
      <c r="I300" s="131">
        <v>0</v>
      </c>
      <c r="J300" s="131">
        <v>2</v>
      </c>
      <c r="K300" s="203">
        <v>47</v>
      </c>
    </row>
    <row r="301" spans="1:11" x14ac:dyDescent="0.45">
      <c r="A301" s="310"/>
      <c r="B301" s="35">
        <f>B300/$K$300</f>
        <v>0.27659574468085107</v>
      </c>
      <c r="C301" s="34">
        <f t="shared" ref="C301:J301" si="33">C300/$K$300</f>
        <v>0.10638297872340426</v>
      </c>
      <c r="D301" s="35">
        <f t="shared" si="33"/>
        <v>0.14893617021276595</v>
      </c>
      <c r="E301" s="34">
        <f t="shared" si="33"/>
        <v>4.2553191489361701E-2</v>
      </c>
      <c r="F301" s="34">
        <f t="shared" si="33"/>
        <v>0</v>
      </c>
      <c r="G301" s="35">
        <f t="shared" si="33"/>
        <v>0.1702127659574468</v>
      </c>
      <c r="H301" s="35">
        <f t="shared" si="33"/>
        <v>0.21276595744680851</v>
      </c>
      <c r="I301" s="34">
        <f t="shared" si="33"/>
        <v>0</v>
      </c>
      <c r="J301" s="34">
        <f t="shared" si="33"/>
        <v>4.2553191489361701E-2</v>
      </c>
      <c r="K301" s="203"/>
    </row>
    <row r="303" spans="1:11" ht="34.799999999999997" customHeight="1" x14ac:dyDescent="0.45">
      <c r="A303" s="127" t="s">
        <v>98</v>
      </c>
      <c r="B303" s="5" t="s">
        <v>61</v>
      </c>
      <c r="C303" s="5" t="s">
        <v>62</v>
      </c>
      <c r="D303" s="5" t="s">
        <v>63</v>
      </c>
      <c r="E303" s="5" t="s">
        <v>64</v>
      </c>
      <c r="F303" s="5" t="s">
        <v>65</v>
      </c>
      <c r="G303" s="5" t="s">
        <v>66</v>
      </c>
      <c r="H303" s="5" t="s">
        <v>196</v>
      </c>
      <c r="I303" s="42" t="s">
        <v>67</v>
      </c>
      <c r="J303" s="5" t="s">
        <v>3</v>
      </c>
      <c r="K303" s="42" t="s">
        <v>4</v>
      </c>
    </row>
    <row r="304" spans="1:11" x14ac:dyDescent="0.45">
      <c r="A304" s="310" t="s">
        <v>119</v>
      </c>
      <c r="B304" s="134">
        <v>5</v>
      </c>
      <c r="C304" s="134">
        <v>8</v>
      </c>
      <c r="D304" s="134">
        <v>5</v>
      </c>
      <c r="E304" s="131">
        <v>1</v>
      </c>
      <c r="F304" s="134">
        <v>6</v>
      </c>
      <c r="G304" s="131">
        <v>3</v>
      </c>
      <c r="H304" s="131">
        <v>3</v>
      </c>
      <c r="I304" s="131">
        <v>0</v>
      </c>
      <c r="J304" s="131">
        <v>1</v>
      </c>
      <c r="K304" s="203">
        <v>32</v>
      </c>
    </row>
    <row r="305" spans="1:11" x14ac:dyDescent="0.45">
      <c r="A305" s="310"/>
      <c r="B305" s="35">
        <f>B304/$K$304</f>
        <v>0.15625</v>
      </c>
      <c r="C305" s="35">
        <f t="shared" ref="C305:J305" si="34">C304/$K$304</f>
        <v>0.25</v>
      </c>
      <c r="D305" s="35">
        <f t="shared" si="34"/>
        <v>0.15625</v>
      </c>
      <c r="E305" s="34">
        <f t="shared" si="34"/>
        <v>3.125E-2</v>
      </c>
      <c r="F305" s="35">
        <f t="shared" si="34"/>
        <v>0.1875</v>
      </c>
      <c r="G305" s="34">
        <f t="shared" si="34"/>
        <v>9.375E-2</v>
      </c>
      <c r="H305" s="34">
        <f t="shared" si="34"/>
        <v>9.375E-2</v>
      </c>
      <c r="I305" s="34">
        <f t="shared" si="34"/>
        <v>0</v>
      </c>
      <c r="J305" s="34">
        <f t="shared" si="34"/>
        <v>3.125E-2</v>
      </c>
      <c r="K305" s="203"/>
    </row>
    <row r="306" spans="1:11" x14ac:dyDescent="0.45">
      <c r="A306" s="310" t="s">
        <v>120</v>
      </c>
      <c r="B306" s="134">
        <v>4</v>
      </c>
      <c r="C306" s="131">
        <v>0</v>
      </c>
      <c r="D306" s="131">
        <v>1</v>
      </c>
      <c r="E306" s="131">
        <v>0</v>
      </c>
      <c r="F306" s="131">
        <v>1</v>
      </c>
      <c r="G306" s="134">
        <v>3</v>
      </c>
      <c r="H306" s="134">
        <v>5</v>
      </c>
      <c r="I306" s="131">
        <v>2</v>
      </c>
      <c r="J306" s="131">
        <v>1</v>
      </c>
      <c r="K306" s="203">
        <v>17</v>
      </c>
    </row>
    <row r="307" spans="1:11" x14ac:dyDescent="0.45">
      <c r="A307" s="310"/>
      <c r="B307" s="35">
        <f>B306/$K$306</f>
        <v>0.23529411764705882</v>
      </c>
      <c r="C307" s="34">
        <f t="shared" ref="C307:J307" si="35">C306/$K$306</f>
        <v>0</v>
      </c>
      <c r="D307" s="34">
        <f t="shared" si="35"/>
        <v>5.8823529411764705E-2</v>
      </c>
      <c r="E307" s="34">
        <f t="shared" si="35"/>
        <v>0</v>
      </c>
      <c r="F307" s="34">
        <f t="shared" si="35"/>
        <v>5.8823529411764705E-2</v>
      </c>
      <c r="G307" s="35">
        <f t="shared" si="35"/>
        <v>0.17647058823529413</v>
      </c>
      <c r="H307" s="35">
        <f t="shared" si="35"/>
        <v>0.29411764705882354</v>
      </c>
      <c r="I307" s="34">
        <f t="shared" si="35"/>
        <v>0.11764705882352941</v>
      </c>
      <c r="J307" s="34">
        <f t="shared" si="35"/>
        <v>5.8823529411764705E-2</v>
      </c>
      <c r="K307" s="203"/>
    </row>
    <row r="308" spans="1:11" x14ac:dyDescent="0.45">
      <c r="A308" s="310" t="s">
        <v>121</v>
      </c>
      <c r="B308" s="131">
        <v>3</v>
      </c>
      <c r="C308" s="131">
        <v>1</v>
      </c>
      <c r="D308" s="131">
        <v>1</v>
      </c>
      <c r="E308" s="131">
        <v>0</v>
      </c>
      <c r="F308" s="131">
        <v>3</v>
      </c>
      <c r="G308" s="134">
        <v>6</v>
      </c>
      <c r="H308" s="134">
        <v>6</v>
      </c>
      <c r="I308" s="131">
        <v>0</v>
      </c>
      <c r="J308" s="131">
        <v>1</v>
      </c>
      <c r="K308" s="203">
        <v>21</v>
      </c>
    </row>
    <row r="309" spans="1:11" x14ac:dyDescent="0.45">
      <c r="A309" s="310"/>
      <c r="B309" s="34">
        <f>B308/$K$308</f>
        <v>0.14285714285714285</v>
      </c>
      <c r="C309" s="34">
        <f t="shared" ref="C309:J309" si="36">C308/$K$308</f>
        <v>4.7619047619047616E-2</v>
      </c>
      <c r="D309" s="34">
        <f t="shared" si="36"/>
        <v>4.7619047619047616E-2</v>
      </c>
      <c r="E309" s="34">
        <f t="shared" si="36"/>
        <v>0</v>
      </c>
      <c r="F309" s="34">
        <f t="shared" si="36"/>
        <v>0.14285714285714285</v>
      </c>
      <c r="G309" s="35">
        <f t="shared" si="36"/>
        <v>0.2857142857142857</v>
      </c>
      <c r="H309" s="35">
        <f t="shared" si="36"/>
        <v>0.2857142857142857</v>
      </c>
      <c r="I309" s="34">
        <f t="shared" si="36"/>
        <v>0</v>
      </c>
      <c r="J309" s="34">
        <f t="shared" si="36"/>
        <v>4.7619047619047616E-2</v>
      </c>
      <c r="K309" s="203"/>
    </row>
    <row r="310" spans="1:11" x14ac:dyDescent="0.45">
      <c r="A310" s="310" t="s">
        <v>4</v>
      </c>
      <c r="B310" s="134">
        <v>12</v>
      </c>
      <c r="C310" s="131">
        <v>9</v>
      </c>
      <c r="D310" s="131">
        <v>7</v>
      </c>
      <c r="E310" s="131">
        <v>1</v>
      </c>
      <c r="F310" s="131">
        <v>10</v>
      </c>
      <c r="G310" s="134">
        <v>12</v>
      </c>
      <c r="H310" s="134">
        <v>14</v>
      </c>
      <c r="I310" s="131">
        <v>2</v>
      </c>
      <c r="J310" s="131">
        <v>3</v>
      </c>
      <c r="K310" s="203">
        <v>70</v>
      </c>
    </row>
    <row r="311" spans="1:11" x14ac:dyDescent="0.45">
      <c r="A311" s="310"/>
      <c r="B311" s="35">
        <f>B310/$K$310</f>
        <v>0.17142857142857143</v>
      </c>
      <c r="C311" s="34">
        <f t="shared" ref="C311:J311" si="37">C310/$K$310</f>
        <v>0.12857142857142856</v>
      </c>
      <c r="D311" s="34">
        <f t="shared" si="37"/>
        <v>0.1</v>
      </c>
      <c r="E311" s="34">
        <f t="shared" si="37"/>
        <v>1.4285714285714285E-2</v>
      </c>
      <c r="F311" s="34">
        <f t="shared" si="37"/>
        <v>0.14285714285714285</v>
      </c>
      <c r="G311" s="35">
        <f t="shared" si="37"/>
        <v>0.17142857142857143</v>
      </c>
      <c r="H311" s="35">
        <f t="shared" si="37"/>
        <v>0.2</v>
      </c>
      <c r="I311" s="34">
        <f t="shared" si="37"/>
        <v>2.8571428571428571E-2</v>
      </c>
      <c r="J311" s="34">
        <f t="shared" si="37"/>
        <v>4.2857142857142858E-2</v>
      </c>
      <c r="K311" s="203"/>
    </row>
    <row r="313" spans="1:11" ht="37.950000000000003" customHeight="1" x14ac:dyDescent="0.45">
      <c r="A313" s="127" t="s">
        <v>103</v>
      </c>
      <c r="B313" s="5" t="s">
        <v>61</v>
      </c>
      <c r="C313" s="5" t="s">
        <v>62</v>
      </c>
      <c r="D313" s="5" t="s">
        <v>63</v>
      </c>
      <c r="E313" s="5" t="s">
        <v>64</v>
      </c>
      <c r="F313" s="5" t="s">
        <v>65</v>
      </c>
      <c r="G313" s="5" t="s">
        <v>66</v>
      </c>
      <c r="H313" s="5" t="s">
        <v>196</v>
      </c>
      <c r="I313" s="42" t="s">
        <v>67</v>
      </c>
      <c r="J313" s="5" t="s">
        <v>3</v>
      </c>
      <c r="K313" s="42" t="s">
        <v>4</v>
      </c>
    </row>
    <row r="314" spans="1:11" x14ac:dyDescent="0.45">
      <c r="A314" s="310" t="s">
        <v>113</v>
      </c>
      <c r="B314" s="131">
        <v>0</v>
      </c>
      <c r="C314" s="131">
        <v>0</v>
      </c>
      <c r="D314" s="131">
        <v>0</v>
      </c>
      <c r="E314" s="131">
        <v>0</v>
      </c>
      <c r="F314" s="131">
        <v>0</v>
      </c>
      <c r="G314" s="131">
        <v>1</v>
      </c>
      <c r="H314" s="134">
        <v>2</v>
      </c>
      <c r="I314" s="131">
        <v>0</v>
      </c>
      <c r="J314" s="131">
        <v>0</v>
      </c>
      <c r="K314" s="203">
        <v>3</v>
      </c>
    </row>
    <row r="315" spans="1:11" x14ac:dyDescent="0.45">
      <c r="A315" s="310"/>
      <c r="B315" s="34">
        <f>B314/$K$314</f>
        <v>0</v>
      </c>
      <c r="C315" s="34">
        <f t="shared" ref="C315:J315" si="38">C314/$K$314</f>
        <v>0</v>
      </c>
      <c r="D315" s="34">
        <f t="shared" si="38"/>
        <v>0</v>
      </c>
      <c r="E315" s="34">
        <f t="shared" si="38"/>
        <v>0</v>
      </c>
      <c r="F315" s="34">
        <f t="shared" si="38"/>
        <v>0</v>
      </c>
      <c r="G315" s="34">
        <f t="shared" si="38"/>
        <v>0.33333333333333331</v>
      </c>
      <c r="H315" s="35">
        <f t="shared" si="38"/>
        <v>0.66666666666666663</v>
      </c>
      <c r="I315" s="34">
        <f t="shared" si="38"/>
        <v>0</v>
      </c>
      <c r="J315" s="34">
        <f t="shared" si="38"/>
        <v>0</v>
      </c>
      <c r="K315" s="203"/>
    </row>
    <row r="316" spans="1:11" x14ac:dyDescent="0.45">
      <c r="A316" s="310" t="s">
        <v>114</v>
      </c>
      <c r="B316" s="134">
        <v>11</v>
      </c>
      <c r="C316" s="131">
        <v>0</v>
      </c>
      <c r="D316" s="131">
        <v>4</v>
      </c>
      <c r="E316" s="131">
        <v>0</v>
      </c>
      <c r="F316" s="131">
        <v>1</v>
      </c>
      <c r="G316" s="131">
        <v>6</v>
      </c>
      <c r="H316" s="134">
        <v>9</v>
      </c>
      <c r="I316" s="131">
        <v>1</v>
      </c>
      <c r="J316" s="131">
        <v>0</v>
      </c>
      <c r="K316" s="203">
        <v>32</v>
      </c>
    </row>
    <row r="317" spans="1:11" x14ac:dyDescent="0.45">
      <c r="A317" s="310"/>
      <c r="B317" s="35">
        <f>B316/$K$316</f>
        <v>0.34375</v>
      </c>
      <c r="C317" s="34">
        <f t="shared" ref="C317:J317" si="39">C316/$K$316</f>
        <v>0</v>
      </c>
      <c r="D317" s="34">
        <f t="shared" si="39"/>
        <v>0.125</v>
      </c>
      <c r="E317" s="34">
        <f t="shared" si="39"/>
        <v>0</v>
      </c>
      <c r="F317" s="34">
        <f t="shared" si="39"/>
        <v>3.125E-2</v>
      </c>
      <c r="G317" s="34">
        <f t="shared" si="39"/>
        <v>0.1875</v>
      </c>
      <c r="H317" s="35">
        <f t="shared" si="39"/>
        <v>0.28125</v>
      </c>
      <c r="I317" s="34">
        <f t="shared" si="39"/>
        <v>3.125E-2</v>
      </c>
      <c r="J317" s="34">
        <f t="shared" si="39"/>
        <v>0</v>
      </c>
      <c r="K317" s="203"/>
    </row>
    <row r="318" spans="1:11" x14ac:dyDescent="0.45">
      <c r="A318" s="310" t="s">
        <v>115</v>
      </c>
      <c r="B318" s="134">
        <v>3</v>
      </c>
      <c r="C318" s="131">
        <v>0</v>
      </c>
      <c r="D318" s="131">
        <v>1</v>
      </c>
      <c r="E318" s="134">
        <v>3</v>
      </c>
      <c r="F318" s="131">
        <v>1</v>
      </c>
      <c r="G318" s="131">
        <v>0</v>
      </c>
      <c r="H318" s="134">
        <v>2</v>
      </c>
      <c r="I318" s="134">
        <v>2</v>
      </c>
      <c r="J318" s="131">
        <v>1</v>
      </c>
      <c r="K318" s="203">
        <v>13</v>
      </c>
    </row>
    <row r="319" spans="1:11" x14ac:dyDescent="0.45">
      <c r="A319" s="310"/>
      <c r="B319" s="35">
        <f>B318/$K$318</f>
        <v>0.23076923076923078</v>
      </c>
      <c r="C319" s="34">
        <f t="shared" ref="C319:J319" si="40">C318/$K$318</f>
        <v>0</v>
      </c>
      <c r="D319" s="34">
        <f t="shared" si="40"/>
        <v>7.6923076923076927E-2</v>
      </c>
      <c r="E319" s="35">
        <f t="shared" si="40"/>
        <v>0.23076923076923078</v>
      </c>
      <c r="F319" s="34">
        <f t="shared" si="40"/>
        <v>7.6923076923076927E-2</v>
      </c>
      <c r="G319" s="34">
        <f t="shared" si="40"/>
        <v>0</v>
      </c>
      <c r="H319" s="35">
        <f t="shared" si="40"/>
        <v>0.15384615384615385</v>
      </c>
      <c r="I319" s="35">
        <f t="shared" si="40"/>
        <v>0.15384615384615385</v>
      </c>
      <c r="J319" s="34">
        <f t="shared" si="40"/>
        <v>7.6923076923076927E-2</v>
      </c>
      <c r="K319" s="203"/>
    </row>
    <row r="320" spans="1:11" x14ac:dyDescent="0.45">
      <c r="A320" s="311" t="s">
        <v>392</v>
      </c>
      <c r="B320" s="134">
        <v>3</v>
      </c>
      <c r="C320" s="131">
        <v>1</v>
      </c>
      <c r="D320" s="134">
        <v>2</v>
      </c>
      <c r="E320" s="131">
        <v>0</v>
      </c>
      <c r="F320" s="131">
        <v>0</v>
      </c>
      <c r="G320" s="134">
        <v>2</v>
      </c>
      <c r="H320" s="134">
        <v>2</v>
      </c>
      <c r="I320" s="131">
        <v>1</v>
      </c>
      <c r="J320" s="131">
        <v>1</v>
      </c>
      <c r="K320" s="203">
        <v>12</v>
      </c>
    </row>
    <row r="321" spans="1:17" x14ac:dyDescent="0.45">
      <c r="A321" s="312"/>
      <c r="B321" s="35">
        <f>B320/$K$320</f>
        <v>0.25</v>
      </c>
      <c r="C321" s="34">
        <f t="shared" ref="C321:J321" si="41">C320/$K$320</f>
        <v>8.3333333333333329E-2</v>
      </c>
      <c r="D321" s="35">
        <f t="shared" si="41"/>
        <v>0.16666666666666666</v>
      </c>
      <c r="E321" s="34">
        <f t="shared" si="41"/>
        <v>0</v>
      </c>
      <c r="F321" s="34">
        <f t="shared" si="41"/>
        <v>0</v>
      </c>
      <c r="G321" s="35">
        <f t="shared" si="41"/>
        <v>0.16666666666666666</v>
      </c>
      <c r="H321" s="35">
        <f t="shared" si="41"/>
        <v>0.16666666666666666</v>
      </c>
      <c r="I321" s="34">
        <f t="shared" si="41"/>
        <v>8.3333333333333329E-2</v>
      </c>
      <c r="J321" s="34">
        <f t="shared" si="41"/>
        <v>8.3333333333333329E-2</v>
      </c>
      <c r="K321" s="203"/>
    </row>
    <row r="322" spans="1:17" x14ac:dyDescent="0.45">
      <c r="A322" s="310" t="s">
        <v>4</v>
      </c>
      <c r="B322" s="134">
        <v>17</v>
      </c>
      <c r="C322" s="131">
        <v>1</v>
      </c>
      <c r="D322" s="131">
        <v>7</v>
      </c>
      <c r="E322" s="131">
        <v>3</v>
      </c>
      <c r="F322" s="131">
        <v>2</v>
      </c>
      <c r="G322" s="134">
        <v>9</v>
      </c>
      <c r="H322" s="134">
        <v>15</v>
      </c>
      <c r="I322" s="131">
        <v>4</v>
      </c>
      <c r="J322" s="131">
        <v>2</v>
      </c>
      <c r="K322" s="203">
        <v>60</v>
      </c>
    </row>
    <row r="323" spans="1:17" x14ac:dyDescent="0.45">
      <c r="A323" s="310"/>
      <c r="B323" s="35">
        <f>B322/$K$322</f>
        <v>0.28333333333333333</v>
      </c>
      <c r="C323" s="34">
        <f t="shared" ref="C323:J323" si="42">C322/$K$322</f>
        <v>1.6666666666666666E-2</v>
      </c>
      <c r="D323" s="34">
        <f t="shared" si="42"/>
        <v>0.11666666666666667</v>
      </c>
      <c r="E323" s="34">
        <f t="shared" si="42"/>
        <v>0.05</v>
      </c>
      <c r="F323" s="34">
        <f t="shared" si="42"/>
        <v>3.3333333333333333E-2</v>
      </c>
      <c r="G323" s="35">
        <f t="shared" si="42"/>
        <v>0.15</v>
      </c>
      <c r="H323" s="35">
        <f t="shared" si="42"/>
        <v>0.25</v>
      </c>
      <c r="I323" s="34">
        <f t="shared" si="42"/>
        <v>6.6666666666666666E-2</v>
      </c>
      <c r="J323" s="34">
        <f t="shared" si="42"/>
        <v>3.3333333333333333E-2</v>
      </c>
      <c r="K323" s="203"/>
    </row>
    <row r="324" spans="1:17" ht="16.8" customHeight="1" thickBot="1" x14ac:dyDescent="0.5">
      <c r="A324" s="159"/>
    </row>
    <row r="325" spans="1:17" ht="70.2" customHeight="1" thickBot="1" x14ac:dyDescent="0.5">
      <c r="A325" s="238" t="s">
        <v>394</v>
      </c>
      <c r="B325" s="239"/>
      <c r="C325" s="239"/>
      <c r="D325" s="239"/>
      <c r="E325" s="239"/>
      <c r="F325" s="239"/>
      <c r="G325" s="239"/>
      <c r="H325" s="239"/>
      <c r="I325" s="239"/>
      <c r="J325" s="239"/>
      <c r="K325" s="239"/>
      <c r="L325" s="239"/>
      <c r="M325" s="239"/>
      <c r="N325" s="239"/>
      <c r="O325" s="239"/>
      <c r="P325" s="239"/>
      <c r="Q325" s="240"/>
    </row>
    <row r="326" spans="1:17" x14ac:dyDescent="0.45">
      <c r="A326" s="160"/>
      <c r="B326" s="149"/>
      <c r="C326" s="149"/>
      <c r="D326" s="149"/>
      <c r="E326" s="149"/>
      <c r="F326" s="149"/>
      <c r="G326" s="149"/>
      <c r="H326" s="149"/>
      <c r="I326" s="149"/>
      <c r="J326" s="149"/>
      <c r="K326" s="149"/>
      <c r="L326" s="149"/>
      <c r="M326" s="149"/>
      <c r="N326" s="149"/>
      <c r="O326" s="149"/>
    </row>
    <row r="327" spans="1:17" ht="19.8" x14ac:dyDescent="0.5">
      <c r="A327" s="41" t="s">
        <v>258</v>
      </c>
    </row>
    <row r="328" spans="1:17" x14ac:dyDescent="0.45">
      <c r="A328" s="21" t="s">
        <v>122</v>
      </c>
      <c r="K328" s="148" t="s">
        <v>268</v>
      </c>
    </row>
    <row r="329" spans="1:17" s="15" customFormat="1" ht="53.4" customHeight="1" x14ac:dyDescent="0.45">
      <c r="A329" s="144"/>
      <c r="B329" s="5" t="s">
        <v>27</v>
      </c>
      <c r="C329" s="5" t="s">
        <v>28</v>
      </c>
      <c r="D329" s="5" t="s">
        <v>29</v>
      </c>
      <c r="E329" s="5" t="s">
        <v>30</v>
      </c>
      <c r="F329" s="5" t="s">
        <v>31</v>
      </c>
      <c r="G329" s="5" t="s">
        <v>32</v>
      </c>
      <c r="H329" s="147" t="s">
        <v>4</v>
      </c>
      <c r="I329" s="22"/>
      <c r="J329" s="132"/>
      <c r="K329" s="5" t="s">
        <v>27</v>
      </c>
      <c r="L329" s="5" t="s">
        <v>28</v>
      </c>
      <c r="M329" s="5" t="s">
        <v>29</v>
      </c>
      <c r="N329" s="5" t="s">
        <v>30</v>
      </c>
      <c r="O329" s="5" t="s">
        <v>31</v>
      </c>
      <c r="P329" s="5" t="s">
        <v>32</v>
      </c>
      <c r="Q329" s="5" t="s">
        <v>246</v>
      </c>
    </row>
    <row r="330" spans="1:17" x14ac:dyDescent="0.45">
      <c r="A330" s="313" t="s">
        <v>33</v>
      </c>
      <c r="B330" s="32">
        <v>50</v>
      </c>
      <c r="C330" s="31">
        <v>1</v>
      </c>
      <c r="D330" s="31">
        <v>43</v>
      </c>
      <c r="E330" s="31">
        <v>3</v>
      </c>
      <c r="F330" s="31">
        <v>13</v>
      </c>
      <c r="G330" s="32">
        <v>43</v>
      </c>
      <c r="H330" s="297">
        <v>153</v>
      </c>
      <c r="J330" s="204" t="s">
        <v>33</v>
      </c>
      <c r="K330" s="134">
        <v>618</v>
      </c>
      <c r="L330" s="131">
        <v>650</v>
      </c>
      <c r="M330" s="131">
        <v>352</v>
      </c>
      <c r="N330" s="131">
        <v>59</v>
      </c>
      <c r="O330" s="131">
        <v>316</v>
      </c>
      <c r="P330" s="134">
        <v>900</v>
      </c>
      <c r="Q330" s="203">
        <f>SUM(K330:P330)</f>
        <v>2895</v>
      </c>
    </row>
    <row r="331" spans="1:17" x14ac:dyDescent="0.45">
      <c r="A331" s="314"/>
      <c r="B331" s="35">
        <f>B330/$H$330</f>
        <v>0.32679738562091504</v>
      </c>
      <c r="C331" s="34">
        <f t="shared" ref="C331:G331" si="43">C330/$H$330</f>
        <v>6.5359477124183009E-3</v>
      </c>
      <c r="D331" s="34">
        <f t="shared" si="43"/>
        <v>0.28104575163398693</v>
      </c>
      <c r="E331" s="34">
        <f t="shared" si="43"/>
        <v>1.9607843137254902E-2</v>
      </c>
      <c r="F331" s="34">
        <f t="shared" si="43"/>
        <v>8.4967320261437912E-2</v>
      </c>
      <c r="G331" s="35">
        <f t="shared" si="43"/>
        <v>0.28104575163398693</v>
      </c>
      <c r="H331" s="298"/>
      <c r="J331" s="204"/>
      <c r="K331" s="35">
        <f t="shared" ref="K331:P331" si="44">K330/$Q$420</f>
        <v>0.21347150259067357</v>
      </c>
      <c r="L331" s="34">
        <f t="shared" si="44"/>
        <v>0.22452504317789293</v>
      </c>
      <c r="M331" s="34">
        <f t="shared" si="44"/>
        <v>0.12158894645941278</v>
      </c>
      <c r="N331" s="34">
        <f t="shared" si="44"/>
        <v>2.0379965457685664E-2</v>
      </c>
      <c r="O331" s="34">
        <f t="shared" si="44"/>
        <v>0.10915371329879102</v>
      </c>
      <c r="P331" s="35">
        <f t="shared" si="44"/>
        <v>0.31088082901554404</v>
      </c>
      <c r="Q331" s="203"/>
    </row>
    <row r="332" spans="1:17" x14ac:dyDescent="0.45">
      <c r="A332" s="313" t="s">
        <v>34</v>
      </c>
      <c r="B332" s="31">
        <v>0</v>
      </c>
      <c r="C332" s="31">
        <v>0</v>
      </c>
      <c r="D332" s="31">
        <v>1</v>
      </c>
      <c r="E332" s="31">
        <v>1</v>
      </c>
      <c r="F332" s="32">
        <v>61</v>
      </c>
      <c r="G332" s="31">
        <v>80</v>
      </c>
      <c r="H332" s="297">
        <v>143</v>
      </c>
      <c r="J332" s="204" t="s">
        <v>34</v>
      </c>
      <c r="K332" s="131">
        <v>27</v>
      </c>
      <c r="L332" s="131">
        <v>20</v>
      </c>
      <c r="M332" s="131">
        <v>84</v>
      </c>
      <c r="N332" s="131">
        <v>39</v>
      </c>
      <c r="O332" s="134">
        <v>880</v>
      </c>
      <c r="P332" s="131">
        <v>1718</v>
      </c>
      <c r="Q332" s="203">
        <f>SUM(K332:P332)</f>
        <v>2768</v>
      </c>
    </row>
    <row r="333" spans="1:17" x14ac:dyDescent="0.45">
      <c r="A333" s="314"/>
      <c r="B333" s="34">
        <f>B332/$H$332</f>
        <v>0</v>
      </c>
      <c r="C333" s="34">
        <f t="shared" ref="C333:G333" si="45">C332/$H$332</f>
        <v>0</v>
      </c>
      <c r="D333" s="34">
        <f t="shared" si="45"/>
        <v>6.993006993006993E-3</v>
      </c>
      <c r="E333" s="34">
        <f t="shared" si="45"/>
        <v>6.993006993006993E-3</v>
      </c>
      <c r="F333" s="35">
        <f t="shared" si="45"/>
        <v>0.42657342657342656</v>
      </c>
      <c r="G333" s="34">
        <f t="shared" si="45"/>
        <v>0.55944055944055948</v>
      </c>
      <c r="H333" s="298"/>
      <c r="J333" s="204"/>
      <c r="K333" s="34">
        <f t="shared" ref="K333:P333" si="46">K332/$Q$422</f>
        <v>9.7543352601156073E-3</v>
      </c>
      <c r="L333" s="34">
        <f t="shared" si="46"/>
        <v>7.2254335260115606E-3</v>
      </c>
      <c r="M333" s="34">
        <f t="shared" si="46"/>
        <v>3.0346820809248554E-2</v>
      </c>
      <c r="N333" s="34">
        <f t="shared" si="46"/>
        <v>1.4089595375722543E-2</v>
      </c>
      <c r="O333" s="35">
        <f t="shared" si="46"/>
        <v>0.31791907514450868</v>
      </c>
      <c r="P333" s="34">
        <f t="shared" si="46"/>
        <v>0.62066473988439308</v>
      </c>
      <c r="Q333" s="203"/>
    </row>
    <row r="334" spans="1:17" x14ac:dyDescent="0.45">
      <c r="A334" s="165" t="s">
        <v>12</v>
      </c>
      <c r="J334" s="165" t="s">
        <v>12</v>
      </c>
      <c r="K334" s="15"/>
      <c r="L334" s="15"/>
      <c r="M334" s="15"/>
      <c r="N334" s="15"/>
      <c r="O334" s="15"/>
      <c r="P334" s="15"/>
    </row>
    <row r="335" spans="1:17" x14ac:dyDescent="0.45">
      <c r="J335" s="15"/>
      <c r="K335" s="15"/>
      <c r="L335" s="15"/>
      <c r="M335" s="15"/>
      <c r="N335" s="15"/>
      <c r="O335" s="15"/>
      <c r="P335" s="15"/>
    </row>
    <row r="336" spans="1:17" x14ac:dyDescent="0.45">
      <c r="A336" s="21" t="s">
        <v>123</v>
      </c>
      <c r="K336" s="148" t="s">
        <v>271</v>
      </c>
    </row>
    <row r="337" spans="1:17" s="15" customFormat="1" ht="44.4" customHeight="1" x14ac:dyDescent="0.45">
      <c r="A337" s="144"/>
      <c r="B337" s="146" t="s">
        <v>27</v>
      </c>
      <c r="C337" s="146" t="s">
        <v>28</v>
      </c>
      <c r="D337" s="146" t="s">
        <v>29</v>
      </c>
      <c r="E337" s="146" t="s">
        <v>30</v>
      </c>
      <c r="F337" s="146" t="s">
        <v>31</v>
      </c>
      <c r="G337" s="146" t="s">
        <v>32</v>
      </c>
      <c r="H337" s="147" t="s">
        <v>4</v>
      </c>
      <c r="J337" s="132"/>
      <c r="K337" s="5" t="s">
        <v>27</v>
      </c>
      <c r="L337" s="5" t="s">
        <v>28</v>
      </c>
      <c r="M337" s="5" t="s">
        <v>29</v>
      </c>
      <c r="N337" s="5" t="s">
        <v>30</v>
      </c>
      <c r="O337" s="5" t="s">
        <v>31</v>
      </c>
      <c r="P337" s="5" t="s">
        <v>32</v>
      </c>
      <c r="Q337" s="5" t="s">
        <v>246</v>
      </c>
    </row>
    <row r="338" spans="1:17" x14ac:dyDescent="0.45">
      <c r="A338" s="313" t="s">
        <v>33</v>
      </c>
      <c r="B338" s="32">
        <v>50</v>
      </c>
      <c r="C338" s="31">
        <v>1</v>
      </c>
      <c r="D338" s="31">
        <v>35</v>
      </c>
      <c r="E338" s="31">
        <v>3</v>
      </c>
      <c r="F338" s="31">
        <v>22</v>
      </c>
      <c r="G338" s="32">
        <v>33</v>
      </c>
      <c r="H338" s="297">
        <v>144</v>
      </c>
      <c r="J338" s="204" t="s">
        <v>33</v>
      </c>
      <c r="K338" s="134">
        <v>733</v>
      </c>
      <c r="L338" s="131">
        <v>519</v>
      </c>
      <c r="M338" s="131">
        <v>305</v>
      </c>
      <c r="N338" s="131">
        <v>49</v>
      </c>
      <c r="O338" s="131">
        <v>432</v>
      </c>
      <c r="P338" s="134">
        <v>722</v>
      </c>
      <c r="Q338" s="203">
        <f>SUM(K338:P338)</f>
        <v>2760</v>
      </c>
    </row>
    <row r="339" spans="1:17" x14ac:dyDescent="0.45">
      <c r="A339" s="314"/>
      <c r="B339" s="35">
        <f>B338/$H$338</f>
        <v>0.34722222222222221</v>
      </c>
      <c r="C339" s="34">
        <f t="shared" ref="C339:G339" si="47">C338/$H$338</f>
        <v>6.9444444444444441E-3</v>
      </c>
      <c r="D339" s="34">
        <f t="shared" si="47"/>
        <v>0.24305555555555555</v>
      </c>
      <c r="E339" s="34">
        <f t="shared" si="47"/>
        <v>2.0833333333333332E-2</v>
      </c>
      <c r="F339" s="34">
        <f t="shared" si="47"/>
        <v>0.15277777777777779</v>
      </c>
      <c r="G339" s="35">
        <f t="shared" si="47"/>
        <v>0.22916666666666666</v>
      </c>
      <c r="H339" s="298"/>
      <c r="J339" s="204"/>
      <c r="K339" s="35">
        <f t="shared" ref="K339:P339" si="48">K338/$Q$428</f>
        <v>0.26557971014492754</v>
      </c>
      <c r="L339" s="34">
        <f t="shared" si="48"/>
        <v>0.18804347826086956</v>
      </c>
      <c r="M339" s="34">
        <f t="shared" si="48"/>
        <v>0.1105072463768116</v>
      </c>
      <c r="N339" s="34">
        <f t="shared" si="48"/>
        <v>1.7753623188405798E-2</v>
      </c>
      <c r="O339" s="34">
        <f t="shared" si="48"/>
        <v>0.15652173913043479</v>
      </c>
      <c r="P339" s="35">
        <f t="shared" si="48"/>
        <v>0.26159420289855073</v>
      </c>
      <c r="Q339" s="203"/>
    </row>
    <row r="340" spans="1:17" x14ac:dyDescent="0.45">
      <c r="A340" s="313" t="s">
        <v>34</v>
      </c>
      <c r="B340" s="31">
        <v>2</v>
      </c>
      <c r="C340" s="31">
        <v>0</v>
      </c>
      <c r="D340" s="31">
        <v>1</v>
      </c>
      <c r="E340" s="31">
        <v>2</v>
      </c>
      <c r="F340" s="32">
        <v>79</v>
      </c>
      <c r="G340" s="32">
        <v>54</v>
      </c>
      <c r="H340" s="297">
        <v>138</v>
      </c>
      <c r="J340" s="204" t="s">
        <v>34</v>
      </c>
      <c r="K340" s="131">
        <v>33</v>
      </c>
      <c r="L340" s="131">
        <v>10</v>
      </c>
      <c r="M340" s="131">
        <v>72</v>
      </c>
      <c r="N340" s="131">
        <v>43</v>
      </c>
      <c r="O340" s="134">
        <v>1201</v>
      </c>
      <c r="P340" s="134">
        <v>1306</v>
      </c>
      <c r="Q340" s="203">
        <f>SUM(K340:P340)</f>
        <v>2665</v>
      </c>
    </row>
    <row r="341" spans="1:17" x14ac:dyDescent="0.45">
      <c r="A341" s="314"/>
      <c r="B341" s="34">
        <f>B340/$H$340</f>
        <v>1.4492753623188406E-2</v>
      </c>
      <c r="C341" s="34">
        <f t="shared" ref="C341:G341" si="49">C340/$H$340</f>
        <v>0</v>
      </c>
      <c r="D341" s="34">
        <f t="shared" si="49"/>
        <v>7.246376811594203E-3</v>
      </c>
      <c r="E341" s="34">
        <f t="shared" si="49"/>
        <v>1.4492753623188406E-2</v>
      </c>
      <c r="F341" s="35">
        <f t="shared" si="49"/>
        <v>0.57246376811594202</v>
      </c>
      <c r="G341" s="35">
        <f t="shared" si="49"/>
        <v>0.39130434782608697</v>
      </c>
      <c r="H341" s="298"/>
      <c r="J341" s="204"/>
      <c r="K341" s="34">
        <f t="shared" ref="K341:P341" si="50">K340/$Q$430</f>
        <v>1.2382739212007506E-2</v>
      </c>
      <c r="L341" s="34">
        <f t="shared" si="50"/>
        <v>3.7523452157598499E-3</v>
      </c>
      <c r="M341" s="34">
        <f t="shared" si="50"/>
        <v>2.7016885553470919E-2</v>
      </c>
      <c r="N341" s="34">
        <f t="shared" si="50"/>
        <v>1.6135084427767354E-2</v>
      </c>
      <c r="O341" s="35">
        <f t="shared" si="50"/>
        <v>0.45065666041275798</v>
      </c>
      <c r="P341" s="35">
        <f t="shared" si="50"/>
        <v>0.49005628517823641</v>
      </c>
      <c r="Q341" s="203"/>
    </row>
    <row r="342" spans="1:17" x14ac:dyDescent="0.45">
      <c r="A342" s="165" t="s">
        <v>12</v>
      </c>
      <c r="J342" s="165" t="s">
        <v>12</v>
      </c>
      <c r="K342" s="15"/>
      <c r="L342" s="15"/>
      <c r="M342" s="15"/>
      <c r="N342" s="15"/>
      <c r="O342" s="15"/>
      <c r="P342" s="15"/>
    </row>
    <row r="344" spans="1:17" x14ac:dyDescent="0.45">
      <c r="A344" s="21" t="s">
        <v>340</v>
      </c>
    </row>
    <row r="345" spans="1:17" ht="54" customHeight="1" x14ac:dyDescent="0.45">
      <c r="A345" s="142" t="s">
        <v>124</v>
      </c>
      <c r="B345" s="146" t="s">
        <v>297</v>
      </c>
      <c r="C345" s="146" t="s">
        <v>72</v>
      </c>
      <c r="D345" s="146" t="s">
        <v>339</v>
      </c>
      <c r="F345" s="133" t="s">
        <v>126</v>
      </c>
      <c r="G345" s="5" t="s">
        <v>197</v>
      </c>
      <c r="H345" s="5" t="s">
        <v>55</v>
      </c>
      <c r="I345" s="5" t="s">
        <v>56</v>
      </c>
      <c r="J345" s="5" t="s">
        <v>57</v>
      </c>
      <c r="K345" s="5" t="s">
        <v>198</v>
      </c>
      <c r="L345" s="146" t="s">
        <v>339</v>
      </c>
    </row>
    <row r="346" spans="1:17" x14ac:dyDescent="0.45">
      <c r="A346" s="310" t="s">
        <v>84</v>
      </c>
      <c r="B346" s="134">
        <v>8</v>
      </c>
      <c r="C346" s="134">
        <v>19</v>
      </c>
      <c r="D346" s="203">
        <v>52</v>
      </c>
      <c r="E346" s="166"/>
      <c r="F346" s="310" t="s">
        <v>84</v>
      </c>
      <c r="G346" s="134">
        <v>11</v>
      </c>
      <c r="H346" s="131">
        <v>3</v>
      </c>
      <c r="I346" s="134">
        <v>6</v>
      </c>
      <c r="J346" s="131">
        <v>3</v>
      </c>
      <c r="K346" s="131">
        <v>2</v>
      </c>
      <c r="L346" s="203">
        <v>36</v>
      </c>
    </row>
    <row r="347" spans="1:17" x14ac:dyDescent="0.45">
      <c r="A347" s="310"/>
      <c r="B347" s="35">
        <v>0.15384615384615385</v>
      </c>
      <c r="C347" s="35">
        <v>0.36538461538461536</v>
      </c>
      <c r="D347" s="203"/>
      <c r="E347" s="166"/>
      <c r="F347" s="310"/>
      <c r="G347" s="35">
        <v>0.30555555555555558</v>
      </c>
      <c r="H347" s="34">
        <v>8.3333333333333329E-2</v>
      </c>
      <c r="I347" s="35">
        <v>0.16666666666666666</v>
      </c>
      <c r="J347" s="34">
        <v>8.3333333333333329E-2</v>
      </c>
      <c r="K347" s="34">
        <v>5.5555555555555552E-2</v>
      </c>
      <c r="L347" s="203"/>
    </row>
    <row r="348" spans="1:17" x14ac:dyDescent="0.45">
      <c r="A348" s="310" t="s">
        <v>85</v>
      </c>
      <c r="B348" s="134">
        <v>7</v>
      </c>
      <c r="C348" s="134">
        <v>18</v>
      </c>
      <c r="D348" s="203">
        <v>49</v>
      </c>
      <c r="E348" s="166"/>
      <c r="F348" s="310" t="s">
        <v>85</v>
      </c>
      <c r="G348" s="131">
        <v>3</v>
      </c>
      <c r="H348" s="134">
        <v>8</v>
      </c>
      <c r="I348" s="131">
        <v>3</v>
      </c>
      <c r="J348" s="134">
        <v>5</v>
      </c>
      <c r="K348" s="134">
        <v>9</v>
      </c>
      <c r="L348" s="203">
        <v>36</v>
      </c>
    </row>
    <row r="349" spans="1:17" x14ac:dyDescent="0.45">
      <c r="A349" s="310"/>
      <c r="B349" s="35">
        <v>0.14285714285714285</v>
      </c>
      <c r="C349" s="35">
        <v>0.36734693877551022</v>
      </c>
      <c r="D349" s="203"/>
      <c r="E349" s="166"/>
      <c r="F349" s="310"/>
      <c r="G349" s="34">
        <v>8.3333333333333329E-2</v>
      </c>
      <c r="H349" s="35">
        <v>0.22222222222222221</v>
      </c>
      <c r="I349" s="34">
        <v>8.3333333333333329E-2</v>
      </c>
      <c r="J349" s="35">
        <v>0.1388888888888889</v>
      </c>
      <c r="K349" s="35">
        <v>0.25</v>
      </c>
      <c r="L349" s="203"/>
    </row>
    <row r="350" spans="1:17" x14ac:dyDescent="0.45">
      <c r="A350" s="310" t="s">
        <v>86</v>
      </c>
      <c r="B350" s="134">
        <v>12</v>
      </c>
      <c r="C350" s="134">
        <v>14</v>
      </c>
      <c r="D350" s="203">
        <v>40</v>
      </c>
      <c r="E350" s="166"/>
      <c r="F350" s="310" t="s">
        <v>86</v>
      </c>
      <c r="G350" s="131">
        <v>2</v>
      </c>
      <c r="H350" s="134">
        <v>6</v>
      </c>
      <c r="I350" s="134">
        <v>5</v>
      </c>
      <c r="J350" s="131">
        <v>0</v>
      </c>
      <c r="K350" s="134">
        <v>11</v>
      </c>
      <c r="L350" s="203">
        <v>31</v>
      </c>
    </row>
    <row r="351" spans="1:17" x14ac:dyDescent="0.45">
      <c r="A351" s="310"/>
      <c r="B351" s="35">
        <v>0.3</v>
      </c>
      <c r="C351" s="35">
        <v>0.35</v>
      </c>
      <c r="D351" s="203"/>
      <c r="E351" s="166"/>
      <c r="F351" s="310"/>
      <c r="G351" s="34">
        <v>6.4516129032258063E-2</v>
      </c>
      <c r="H351" s="35">
        <v>0.19354838709677419</v>
      </c>
      <c r="I351" s="35">
        <v>0.16129032258064516</v>
      </c>
      <c r="J351" s="34">
        <v>0</v>
      </c>
      <c r="K351" s="35">
        <v>0.35483870967741937</v>
      </c>
      <c r="L351" s="203"/>
    </row>
    <row r="352" spans="1:17" x14ac:dyDescent="0.45">
      <c r="A352" s="310" t="s">
        <v>87</v>
      </c>
      <c r="B352" s="134">
        <v>3</v>
      </c>
      <c r="C352" s="134">
        <v>8</v>
      </c>
      <c r="D352" s="203">
        <v>14</v>
      </c>
      <c r="E352" s="166"/>
      <c r="F352" s="310" t="s">
        <v>87</v>
      </c>
      <c r="G352" s="131">
        <v>1</v>
      </c>
      <c r="H352" s="134">
        <v>2</v>
      </c>
      <c r="I352" s="134">
        <v>2</v>
      </c>
      <c r="J352" s="131">
        <v>0</v>
      </c>
      <c r="K352" s="134">
        <v>3</v>
      </c>
      <c r="L352" s="203">
        <v>9</v>
      </c>
    </row>
    <row r="353" spans="1:17" x14ac:dyDescent="0.45">
      <c r="A353" s="310"/>
      <c r="B353" s="35">
        <v>0.21428571428571427</v>
      </c>
      <c r="C353" s="35">
        <v>0.5714285714285714</v>
      </c>
      <c r="D353" s="203"/>
      <c r="E353" s="166"/>
      <c r="F353" s="310"/>
      <c r="G353" s="34">
        <v>0.1111111111111111</v>
      </c>
      <c r="H353" s="35">
        <v>0.22222222222222221</v>
      </c>
      <c r="I353" s="35">
        <v>0.22222222222222221</v>
      </c>
      <c r="J353" s="34">
        <v>0</v>
      </c>
      <c r="K353" s="35">
        <v>0.33333333333333331</v>
      </c>
      <c r="L353" s="203"/>
    </row>
    <row r="354" spans="1:17" x14ac:dyDescent="0.45">
      <c r="A354" s="310" t="s">
        <v>88</v>
      </c>
      <c r="B354" s="134">
        <v>1</v>
      </c>
      <c r="C354" s="131">
        <v>0</v>
      </c>
      <c r="D354" s="203">
        <v>2</v>
      </c>
      <c r="E354" s="166"/>
      <c r="F354" s="310" t="s">
        <v>88</v>
      </c>
      <c r="G354" s="131">
        <v>0</v>
      </c>
      <c r="H354" s="131">
        <v>0</v>
      </c>
      <c r="I354" s="131">
        <v>0</v>
      </c>
      <c r="J354" s="131">
        <v>0</v>
      </c>
      <c r="K354" s="134">
        <v>1</v>
      </c>
      <c r="L354" s="203">
        <v>1</v>
      </c>
    </row>
    <row r="355" spans="1:17" x14ac:dyDescent="0.45">
      <c r="A355" s="310"/>
      <c r="B355" s="35">
        <v>0.5</v>
      </c>
      <c r="C355" s="34">
        <v>0</v>
      </c>
      <c r="D355" s="203"/>
      <c r="E355" s="166"/>
      <c r="F355" s="310"/>
      <c r="G355" s="34">
        <v>0</v>
      </c>
      <c r="H355" s="34">
        <v>0</v>
      </c>
      <c r="I355" s="34">
        <v>0</v>
      </c>
      <c r="J355" s="34">
        <v>0</v>
      </c>
      <c r="K355" s="35">
        <v>1</v>
      </c>
      <c r="L355" s="203"/>
    </row>
    <row r="356" spans="1:17" x14ac:dyDescent="0.45">
      <c r="A356" s="310" t="s">
        <v>89</v>
      </c>
      <c r="B356" s="134">
        <v>31</v>
      </c>
      <c r="C356" s="134">
        <v>59</v>
      </c>
      <c r="D356" s="203">
        <v>157</v>
      </c>
      <c r="E356" s="166"/>
      <c r="F356" s="310" t="s">
        <v>89</v>
      </c>
      <c r="G356" s="134">
        <v>17</v>
      </c>
      <c r="H356" s="134">
        <v>19</v>
      </c>
      <c r="I356" s="134">
        <v>16</v>
      </c>
      <c r="J356" s="131">
        <v>8</v>
      </c>
      <c r="K356" s="134">
        <v>26</v>
      </c>
      <c r="L356" s="203">
        <v>113</v>
      </c>
    </row>
    <row r="357" spans="1:17" x14ac:dyDescent="0.45">
      <c r="A357" s="310"/>
      <c r="B357" s="35">
        <v>0.19745222929936307</v>
      </c>
      <c r="C357" s="35">
        <v>0.37579617834394907</v>
      </c>
      <c r="D357" s="203"/>
      <c r="E357" s="166"/>
      <c r="F357" s="310"/>
      <c r="G357" s="35">
        <v>0.15044247787610621</v>
      </c>
      <c r="H357" s="35">
        <v>0.16814159292035399</v>
      </c>
      <c r="I357" s="35">
        <v>0.1415929203539823</v>
      </c>
      <c r="J357" s="34">
        <v>7.0796460176991149E-2</v>
      </c>
      <c r="K357" s="35">
        <v>0.23008849557522124</v>
      </c>
      <c r="L357" s="203"/>
    </row>
    <row r="358" spans="1:17" ht="16.8" customHeight="1" thickBot="1" x14ac:dyDescent="0.5">
      <c r="A358" s="159"/>
    </row>
    <row r="359" spans="1:17" ht="154.80000000000001" customHeight="1" thickBot="1" x14ac:dyDescent="0.5">
      <c r="A359" s="315" t="s">
        <v>395</v>
      </c>
      <c r="B359" s="316"/>
      <c r="C359" s="316"/>
      <c r="D359" s="316"/>
      <c r="E359" s="316"/>
      <c r="F359" s="316"/>
      <c r="G359" s="316"/>
      <c r="H359" s="316"/>
      <c r="I359" s="316"/>
      <c r="J359" s="316"/>
      <c r="K359" s="316"/>
      <c r="L359" s="316"/>
      <c r="M359" s="316"/>
      <c r="N359" s="316"/>
      <c r="O359" s="316"/>
      <c r="P359" s="316"/>
      <c r="Q359" s="317"/>
    </row>
    <row r="360" spans="1:17" ht="15" customHeight="1" x14ac:dyDescent="0.45">
      <c r="A360" s="167"/>
      <c r="B360" s="168"/>
      <c r="C360" s="168"/>
      <c r="D360" s="168"/>
      <c r="E360" s="168"/>
      <c r="F360" s="168"/>
      <c r="G360" s="168"/>
      <c r="H360" s="168"/>
      <c r="I360" s="168"/>
      <c r="J360" s="168"/>
      <c r="K360" s="168"/>
      <c r="L360" s="168"/>
      <c r="M360" s="149"/>
      <c r="N360" s="149"/>
      <c r="O360" s="149"/>
    </row>
    <row r="361" spans="1:17" ht="19.8" x14ac:dyDescent="0.5">
      <c r="A361" s="41" t="s">
        <v>259</v>
      </c>
    </row>
    <row r="362" spans="1:17" x14ac:dyDescent="0.45">
      <c r="A362" s="21" t="s">
        <v>260</v>
      </c>
    </row>
    <row r="363" spans="1:17" ht="50.4" customHeight="1" x14ac:dyDescent="0.45">
      <c r="A363" s="169"/>
      <c r="B363" s="147" t="s">
        <v>127</v>
      </c>
      <c r="C363" s="147" t="s">
        <v>128</v>
      </c>
      <c r="D363" s="146" t="s">
        <v>129</v>
      </c>
      <c r="E363" s="146" t="s">
        <v>130</v>
      </c>
      <c r="F363" s="147" t="s">
        <v>131</v>
      </c>
      <c r="G363" s="146" t="s">
        <v>132</v>
      </c>
      <c r="H363" s="146" t="s">
        <v>133</v>
      </c>
      <c r="I363" s="146" t="s">
        <v>134</v>
      </c>
      <c r="J363" s="146" t="s">
        <v>135</v>
      </c>
      <c r="K363" s="147" t="s">
        <v>136</v>
      </c>
      <c r="L363" s="23"/>
      <c r="M363" s="23"/>
    </row>
    <row r="364" spans="1:17" x14ac:dyDescent="0.45">
      <c r="A364" s="310" t="s">
        <v>84</v>
      </c>
      <c r="B364" s="32">
        <v>27</v>
      </c>
      <c r="C364" s="32">
        <v>12</v>
      </c>
      <c r="D364" s="31">
        <v>6</v>
      </c>
      <c r="E364" s="31">
        <v>0</v>
      </c>
      <c r="F364" s="31">
        <v>1</v>
      </c>
      <c r="G364" s="31">
        <v>0</v>
      </c>
      <c r="H364" s="31">
        <v>6</v>
      </c>
      <c r="I364" s="31">
        <v>2</v>
      </c>
      <c r="J364" s="31">
        <v>2</v>
      </c>
      <c r="K364" s="222">
        <v>54</v>
      </c>
    </row>
    <row r="365" spans="1:17" x14ac:dyDescent="0.45">
      <c r="A365" s="310"/>
      <c r="B365" s="35">
        <f>B364/$K$364</f>
        <v>0.5</v>
      </c>
      <c r="C365" s="35">
        <f t="shared" ref="C365:J365" si="51">C364/$K$364</f>
        <v>0.22222222222222221</v>
      </c>
      <c r="D365" s="34">
        <f t="shared" si="51"/>
        <v>0.1111111111111111</v>
      </c>
      <c r="E365" s="34">
        <f t="shared" si="51"/>
        <v>0</v>
      </c>
      <c r="F365" s="34">
        <f t="shared" si="51"/>
        <v>1.8518518518518517E-2</v>
      </c>
      <c r="G365" s="34">
        <f t="shared" si="51"/>
        <v>0</v>
      </c>
      <c r="H365" s="34">
        <f t="shared" si="51"/>
        <v>0.1111111111111111</v>
      </c>
      <c r="I365" s="34">
        <f t="shared" si="51"/>
        <v>3.7037037037037035E-2</v>
      </c>
      <c r="J365" s="34">
        <f t="shared" si="51"/>
        <v>3.7037037037037035E-2</v>
      </c>
      <c r="K365" s="222"/>
    </row>
    <row r="366" spans="1:17" x14ac:dyDescent="0.45">
      <c r="A366" s="310" t="s">
        <v>85</v>
      </c>
      <c r="B366" s="32">
        <v>45</v>
      </c>
      <c r="C366" s="31">
        <v>2</v>
      </c>
      <c r="D366" s="32">
        <v>19</v>
      </c>
      <c r="E366" s="31">
        <v>2</v>
      </c>
      <c r="F366" s="31">
        <v>8</v>
      </c>
      <c r="G366" s="31">
        <v>0</v>
      </c>
      <c r="H366" s="31">
        <v>8</v>
      </c>
      <c r="I366" s="31">
        <v>5</v>
      </c>
      <c r="J366" s="31">
        <v>13</v>
      </c>
      <c r="K366" s="222">
        <v>89</v>
      </c>
    </row>
    <row r="367" spans="1:17" x14ac:dyDescent="0.45">
      <c r="A367" s="310"/>
      <c r="B367" s="35">
        <f>B366/$K$366</f>
        <v>0.5056179775280899</v>
      </c>
      <c r="C367" s="34">
        <f t="shared" ref="C367:J367" si="52">C366/$K$366</f>
        <v>2.247191011235955E-2</v>
      </c>
      <c r="D367" s="35">
        <f t="shared" si="52"/>
        <v>0.21348314606741572</v>
      </c>
      <c r="E367" s="34">
        <f t="shared" si="52"/>
        <v>2.247191011235955E-2</v>
      </c>
      <c r="F367" s="34">
        <f t="shared" si="52"/>
        <v>8.98876404494382E-2</v>
      </c>
      <c r="G367" s="34">
        <f t="shared" si="52"/>
        <v>0</v>
      </c>
      <c r="H367" s="34">
        <f t="shared" si="52"/>
        <v>8.98876404494382E-2</v>
      </c>
      <c r="I367" s="34">
        <f t="shared" si="52"/>
        <v>5.6179775280898875E-2</v>
      </c>
      <c r="J367" s="34">
        <f t="shared" si="52"/>
        <v>0.14606741573033707</v>
      </c>
      <c r="K367" s="222"/>
    </row>
    <row r="368" spans="1:17" x14ac:dyDescent="0.45">
      <c r="A368" s="310" t="s">
        <v>86</v>
      </c>
      <c r="B368" s="32">
        <v>29</v>
      </c>
      <c r="C368" s="32">
        <v>7</v>
      </c>
      <c r="D368" s="32">
        <v>7</v>
      </c>
      <c r="E368" s="31">
        <v>0</v>
      </c>
      <c r="F368" s="31">
        <v>2</v>
      </c>
      <c r="G368" s="31">
        <v>0</v>
      </c>
      <c r="H368" s="32">
        <v>12</v>
      </c>
      <c r="I368" s="32">
        <v>7</v>
      </c>
      <c r="J368" s="31">
        <v>2</v>
      </c>
      <c r="K368" s="222">
        <v>64</v>
      </c>
    </row>
    <row r="369" spans="1:17" x14ac:dyDescent="0.45">
      <c r="A369" s="310"/>
      <c r="B369" s="35">
        <f>B368/$K$368</f>
        <v>0.453125</v>
      </c>
      <c r="C369" s="35">
        <f t="shared" ref="C369:J369" si="53">C368/$K$368</f>
        <v>0.109375</v>
      </c>
      <c r="D369" s="35">
        <f t="shared" si="53"/>
        <v>0.109375</v>
      </c>
      <c r="E369" s="34">
        <f t="shared" si="53"/>
        <v>0</v>
      </c>
      <c r="F369" s="34">
        <f t="shared" si="53"/>
        <v>3.125E-2</v>
      </c>
      <c r="G369" s="34">
        <f t="shared" si="53"/>
        <v>0</v>
      </c>
      <c r="H369" s="35">
        <f t="shared" si="53"/>
        <v>0.1875</v>
      </c>
      <c r="I369" s="35">
        <f t="shared" si="53"/>
        <v>0.109375</v>
      </c>
      <c r="J369" s="34">
        <f t="shared" si="53"/>
        <v>3.125E-2</v>
      </c>
      <c r="K369" s="222"/>
    </row>
    <row r="370" spans="1:17" x14ac:dyDescent="0.45">
      <c r="A370" s="310" t="s">
        <v>87</v>
      </c>
      <c r="B370" s="32">
        <v>8</v>
      </c>
      <c r="C370" s="31">
        <v>5</v>
      </c>
      <c r="D370" s="31">
        <v>1</v>
      </c>
      <c r="E370" s="31">
        <v>0</v>
      </c>
      <c r="F370" s="31">
        <v>0</v>
      </c>
      <c r="G370" s="31">
        <v>0</v>
      </c>
      <c r="H370" s="32">
        <v>4</v>
      </c>
      <c r="I370" s="31">
        <v>1</v>
      </c>
      <c r="J370" s="31">
        <v>0</v>
      </c>
      <c r="K370" s="222">
        <v>19</v>
      </c>
    </row>
    <row r="371" spans="1:17" x14ac:dyDescent="0.45">
      <c r="A371" s="310"/>
      <c r="B371" s="35">
        <f>B370/$K$370</f>
        <v>0.42105263157894735</v>
      </c>
      <c r="C371" s="34">
        <f t="shared" ref="C371:J371" si="54">C370/$K$370</f>
        <v>0.26315789473684209</v>
      </c>
      <c r="D371" s="34">
        <f t="shared" si="54"/>
        <v>5.2631578947368418E-2</v>
      </c>
      <c r="E371" s="34">
        <f t="shared" si="54"/>
        <v>0</v>
      </c>
      <c r="F371" s="34">
        <f t="shared" si="54"/>
        <v>0</v>
      </c>
      <c r="G371" s="34">
        <f t="shared" si="54"/>
        <v>0</v>
      </c>
      <c r="H371" s="35">
        <f t="shared" si="54"/>
        <v>0.21052631578947367</v>
      </c>
      <c r="I371" s="34">
        <f t="shared" si="54"/>
        <v>5.2631578947368418E-2</v>
      </c>
      <c r="J371" s="34">
        <f t="shared" si="54"/>
        <v>0</v>
      </c>
      <c r="K371" s="222"/>
    </row>
    <row r="372" spans="1:17" x14ac:dyDescent="0.45">
      <c r="A372" s="310" t="s">
        <v>88</v>
      </c>
      <c r="B372" s="31">
        <v>0</v>
      </c>
      <c r="C372" s="31">
        <v>0</v>
      </c>
      <c r="D372" s="31">
        <v>0</v>
      </c>
      <c r="E372" s="31">
        <v>0</v>
      </c>
      <c r="F372" s="31">
        <v>1</v>
      </c>
      <c r="G372" s="31">
        <v>0</v>
      </c>
      <c r="H372" s="31">
        <v>0</v>
      </c>
      <c r="I372" s="31">
        <v>0</v>
      </c>
      <c r="J372" s="31">
        <v>0</v>
      </c>
      <c r="K372" s="222">
        <v>1</v>
      </c>
    </row>
    <row r="373" spans="1:17" x14ac:dyDescent="0.45">
      <c r="A373" s="310"/>
      <c r="B373" s="34">
        <f>B372/$K$372</f>
        <v>0</v>
      </c>
      <c r="C373" s="34">
        <f t="shared" ref="C373:J373" si="55">C372/$K$372</f>
        <v>0</v>
      </c>
      <c r="D373" s="34">
        <f t="shared" si="55"/>
        <v>0</v>
      </c>
      <c r="E373" s="34">
        <f t="shared" si="55"/>
        <v>0</v>
      </c>
      <c r="F373" s="34">
        <f t="shared" si="55"/>
        <v>1</v>
      </c>
      <c r="G373" s="34">
        <f t="shared" si="55"/>
        <v>0</v>
      </c>
      <c r="H373" s="34">
        <f t="shared" si="55"/>
        <v>0</v>
      </c>
      <c r="I373" s="34">
        <f t="shared" si="55"/>
        <v>0</v>
      </c>
      <c r="J373" s="34">
        <f t="shared" si="55"/>
        <v>0</v>
      </c>
      <c r="K373" s="222"/>
    </row>
    <row r="374" spans="1:17" x14ac:dyDescent="0.45">
      <c r="A374" s="310" t="s">
        <v>89</v>
      </c>
      <c r="B374" s="32">
        <v>109</v>
      </c>
      <c r="C374" s="31">
        <v>26</v>
      </c>
      <c r="D374" s="32">
        <v>33</v>
      </c>
      <c r="E374" s="31">
        <v>2</v>
      </c>
      <c r="F374" s="31">
        <v>12</v>
      </c>
      <c r="G374" s="31">
        <v>0</v>
      </c>
      <c r="H374" s="32">
        <v>30</v>
      </c>
      <c r="I374" s="31">
        <v>15</v>
      </c>
      <c r="J374" s="31">
        <v>17</v>
      </c>
      <c r="K374" s="222">
        <v>227</v>
      </c>
    </row>
    <row r="375" spans="1:17" x14ac:dyDescent="0.45">
      <c r="A375" s="310"/>
      <c r="B375" s="35">
        <f>B374/$K$374</f>
        <v>0.48017621145374451</v>
      </c>
      <c r="C375" s="34">
        <f t="shared" ref="C375:J375" si="56">C374/$K$374</f>
        <v>0.11453744493392071</v>
      </c>
      <c r="D375" s="35">
        <f t="shared" si="56"/>
        <v>0.14537444933920704</v>
      </c>
      <c r="E375" s="34">
        <f t="shared" si="56"/>
        <v>8.8105726872246704E-3</v>
      </c>
      <c r="F375" s="34">
        <f t="shared" si="56"/>
        <v>5.2863436123348019E-2</v>
      </c>
      <c r="G375" s="34">
        <f t="shared" si="56"/>
        <v>0</v>
      </c>
      <c r="H375" s="35">
        <f t="shared" si="56"/>
        <v>0.13215859030837004</v>
      </c>
      <c r="I375" s="34">
        <f t="shared" si="56"/>
        <v>6.6079295154185022E-2</v>
      </c>
      <c r="J375" s="34">
        <f t="shared" si="56"/>
        <v>7.4889867841409691E-2</v>
      </c>
      <c r="K375" s="222"/>
    </row>
    <row r="376" spans="1:17" x14ac:dyDescent="0.45">
      <c r="A376" s="165" t="s">
        <v>137</v>
      </c>
    </row>
    <row r="377" spans="1:17" ht="16.8" customHeight="1" thickBot="1" x14ac:dyDescent="0.5">
      <c r="A377" s="159"/>
    </row>
    <row r="378" spans="1:17" ht="83.4" customHeight="1" thickBot="1" x14ac:dyDescent="0.5">
      <c r="A378" s="238" t="s">
        <v>396</v>
      </c>
      <c r="B378" s="239"/>
      <c r="C378" s="239"/>
      <c r="D378" s="239"/>
      <c r="E378" s="239"/>
      <c r="F378" s="239"/>
      <c r="G378" s="239"/>
      <c r="H378" s="239"/>
      <c r="I378" s="239"/>
      <c r="J378" s="239"/>
      <c r="K378" s="239"/>
      <c r="L378" s="239"/>
      <c r="M378" s="239"/>
      <c r="N378" s="239"/>
      <c r="O378" s="239"/>
      <c r="P378" s="239"/>
      <c r="Q378" s="240"/>
    </row>
    <row r="380" spans="1:17" ht="19.8" x14ac:dyDescent="0.5">
      <c r="A380" s="41" t="s">
        <v>261</v>
      </c>
    </row>
    <row r="381" spans="1:17" x14ac:dyDescent="0.45">
      <c r="A381" s="21" t="s">
        <v>138</v>
      </c>
    </row>
    <row r="382" spans="1:17" ht="39.6" x14ac:dyDescent="0.45">
      <c r="A382" s="161"/>
      <c r="B382" s="147" t="s">
        <v>0</v>
      </c>
      <c r="C382" s="146" t="s">
        <v>186</v>
      </c>
      <c r="D382" s="146" t="s">
        <v>183</v>
      </c>
      <c r="E382" s="146" t="s">
        <v>1</v>
      </c>
      <c r="F382" s="146" t="s">
        <v>2</v>
      </c>
      <c r="G382" s="147" t="s">
        <v>3</v>
      </c>
      <c r="H382" s="146" t="s">
        <v>4</v>
      </c>
    </row>
    <row r="383" spans="1:17" x14ac:dyDescent="0.45">
      <c r="A383" s="204" t="s">
        <v>84</v>
      </c>
      <c r="B383" s="32">
        <v>5</v>
      </c>
      <c r="C383" s="32">
        <v>17</v>
      </c>
      <c r="D383" s="31">
        <v>1</v>
      </c>
      <c r="E383" s="31">
        <v>0</v>
      </c>
      <c r="F383" s="32">
        <v>7</v>
      </c>
      <c r="G383" s="31">
        <v>0</v>
      </c>
      <c r="H383" s="310">
        <v>30</v>
      </c>
    </row>
    <row r="384" spans="1:17" x14ac:dyDescent="0.45">
      <c r="A384" s="204"/>
      <c r="B384" s="35">
        <f>B383/$H$383</f>
        <v>0.16666666666666666</v>
      </c>
      <c r="C384" s="35">
        <f t="shared" ref="C384:G384" si="57">C383/$H$383</f>
        <v>0.56666666666666665</v>
      </c>
      <c r="D384" s="34">
        <f t="shared" si="57"/>
        <v>3.3333333333333333E-2</v>
      </c>
      <c r="E384" s="34">
        <f t="shared" si="57"/>
        <v>0</v>
      </c>
      <c r="F384" s="35">
        <f t="shared" si="57"/>
        <v>0.23333333333333334</v>
      </c>
      <c r="G384" s="34">
        <f t="shared" si="57"/>
        <v>0</v>
      </c>
      <c r="H384" s="310"/>
    </row>
    <row r="385" spans="1:13" x14ac:dyDescent="0.45">
      <c r="A385" s="204" t="s">
        <v>85</v>
      </c>
      <c r="B385" s="32">
        <v>7</v>
      </c>
      <c r="C385" s="32">
        <v>26</v>
      </c>
      <c r="D385" s="31">
        <v>1</v>
      </c>
      <c r="E385" s="31">
        <v>0</v>
      </c>
      <c r="F385" s="32">
        <v>7</v>
      </c>
      <c r="G385" s="31">
        <v>4</v>
      </c>
      <c r="H385" s="310">
        <v>45</v>
      </c>
    </row>
    <row r="386" spans="1:13" x14ac:dyDescent="0.45">
      <c r="A386" s="204"/>
      <c r="B386" s="35">
        <f>B385/$H$385</f>
        <v>0.15555555555555556</v>
      </c>
      <c r="C386" s="35">
        <f t="shared" ref="C386:G386" si="58">C385/$H$385</f>
        <v>0.57777777777777772</v>
      </c>
      <c r="D386" s="34">
        <f t="shared" si="58"/>
        <v>2.2222222222222223E-2</v>
      </c>
      <c r="E386" s="34">
        <f t="shared" si="58"/>
        <v>0</v>
      </c>
      <c r="F386" s="35">
        <f t="shared" si="58"/>
        <v>0.15555555555555556</v>
      </c>
      <c r="G386" s="34">
        <f t="shared" si="58"/>
        <v>8.8888888888888892E-2</v>
      </c>
      <c r="H386" s="310"/>
    </row>
    <row r="387" spans="1:13" x14ac:dyDescent="0.45">
      <c r="A387" s="204" t="s">
        <v>86</v>
      </c>
      <c r="B387" s="32">
        <v>8</v>
      </c>
      <c r="C387" s="32">
        <v>27</v>
      </c>
      <c r="D387" s="31">
        <v>2</v>
      </c>
      <c r="E387" s="31">
        <v>0</v>
      </c>
      <c r="F387" s="31">
        <v>1</v>
      </c>
      <c r="G387" s="31">
        <v>0</v>
      </c>
      <c r="H387" s="310">
        <v>38</v>
      </c>
    </row>
    <row r="388" spans="1:13" x14ac:dyDescent="0.45">
      <c r="A388" s="204"/>
      <c r="B388" s="35">
        <f>B387/$H$387</f>
        <v>0.21052631578947367</v>
      </c>
      <c r="C388" s="35">
        <f t="shared" ref="C388:G388" si="59">C387/$H$387</f>
        <v>0.71052631578947367</v>
      </c>
      <c r="D388" s="34">
        <f t="shared" si="59"/>
        <v>5.2631578947368418E-2</v>
      </c>
      <c r="E388" s="34">
        <f t="shared" si="59"/>
        <v>0</v>
      </c>
      <c r="F388" s="34">
        <f t="shared" si="59"/>
        <v>2.6315789473684209E-2</v>
      </c>
      <c r="G388" s="34">
        <f t="shared" si="59"/>
        <v>0</v>
      </c>
      <c r="H388" s="310"/>
    </row>
    <row r="389" spans="1:13" x14ac:dyDescent="0.45">
      <c r="A389" s="204" t="s">
        <v>107</v>
      </c>
      <c r="B389" s="32">
        <v>2</v>
      </c>
      <c r="C389" s="32">
        <v>11</v>
      </c>
      <c r="D389" s="31">
        <v>0</v>
      </c>
      <c r="E389" s="31">
        <v>0</v>
      </c>
      <c r="F389" s="31">
        <v>0</v>
      </c>
      <c r="G389" s="31">
        <v>0</v>
      </c>
      <c r="H389" s="310">
        <v>13</v>
      </c>
    </row>
    <row r="390" spans="1:13" x14ac:dyDescent="0.45">
      <c r="A390" s="204"/>
      <c r="B390" s="35">
        <f>B389/$H$389</f>
        <v>0.15384615384615385</v>
      </c>
      <c r="C390" s="35">
        <f t="shared" ref="C390:G390" si="60">C389/$H$389</f>
        <v>0.84615384615384615</v>
      </c>
      <c r="D390" s="34">
        <f t="shared" si="60"/>
        <v>0</v>
      </c>
      <c r="E390" s="34">
        <f t="shared" si="60"/>
        <v>0</v>
      </c>
      <c r="F390" s="34">
        <f t="shared" si="60"/>
        <v>0</v>
      </c>
      <c r="G390" s="34">
        <f t="shared" si="60"/>
        <v>0</v>
      </c>
      <c r="H390" s="310"/>
    </row>
    <row r="391" spans="1:13" x14ac:dyDescent="0.45">
      <c r="A391" s="204" t="s">
        <v>108</v>
      </c>
      <c r="B391" s="31">
        <v>0</v>
      </c>
      <c r="C391" s="31">
        <v>0</v>
      </c>
      <c r="D391" s="31">
        <v>0</v>
      </c>
      <c r="E391" s="31">
        <v>0</v>
      </c>
      <c r="F391" s="31">
        <v>0</v>
      </c>
      <c r="G391" s="31">
        <v>1</v>
      </c>
      <c r="H391" s="310">
        <v>1</v>
      </c>
    </row>
    <row r="392" spans="1:13" x14ac:dyDescent="0.45">
      <c r="A392" s="204"/>
      <c r="B392" s="34">
        <f>B391/$H$391</f>
        <v>0</v>
      </c>
      <c r="C392" s="34">
        <f t="shared" ref="C392:G392" si="61">C391/$H$391</f>
        <v>0</v>
      </c>
      <c r="D392" s="34">
        <f t="shared" si="61"/>
        <v>0</v>
      </c>
      <c r="E392" s="34">
        <f t="shared" si="61"/>
        <v>0</v>
      </c>
      <c r="F392" s="34">
        <f t="shared" si="61"/>
        <v>0</v>
      </c>
      <c r="G392" s="34">
        <f t="shared" si="61"/>
        <v>1</v>
      </c>
      <c r="H392" s="310"/>
    </row>
    <row r="393" spans="1:13" x14ac:dyDescent="0.45">
      <c r="A393" s="204" t="s">
        <v>89</v>
      </c>
      <c r="B393" s="32">
        <v>22</v>
      </c>
      <c r="C393" s="32">
        <v>81</v>
      </c>
      <c r="D393" s="31">
        <v>4</v>
      </c>
      <c r="E393" s="31">
        <v>0</v>
      </c>
      <c r="F393" s="32">
        <v>15</v>
      </c>
      <c r="G393" s="31">
        <v>5</v>
      </c>
      <c r="H393" s="310">
        <v>127</v>
      </c>
    </row>
    <row r="394" spans="1:13" x14ac:dyDescent="0.45">
      <c r="A394" s="204"/>
      <c r="B394" s="35">
        <f>B393/$H$393</f>
        <v>0.17322834645669291</v>
      </c>
      <c r="C394" s="35">
        <f t="shared" ref="C394:G394" si="62">C393/$H$393</f>
        <v>0.63779527559055116</v>
      </c>
      <c r="D394" s="34">
        <f t="shared" si="62"/>
        <v>3.1496062992125984E-2</v>
      </c>
      <c r="E394" s="34">
        <f t="shared" si="62"/>
        <v>0</v>
      </c>
      <c r="F394" s="35">
        <f t="shared" si="62"/>
        <v>0.11811023622047244</v>
      </c>
      <c r="G394" s="34">
        <f t="shared" si="62"/>
        <v>3.937007874015748E-2</v>
      </c>
      <c r="H394" s="310"/>
    </row>
    <row r="395" spans="1:13" x14ac:dyDescent="0.45">
      <c r="A395" s="165" t="s">
        <v>139</v>
      </c>
    </row>
    <row r="397" spans="1:13" x14ac:dyDescent="0.45">
      <c r="A397" s="21" t="s">
        <v>272</v>
      </c>
    </row>
    <row r="398" spans="1:13" ht="60.9" customHeight="1" x14ac:dyDescent="0.45">
      <c r="A398" s="170"/>
      <c r="B398" s="5" t="s">
        <v>185</v>
      </c>
      <c r="C398" s="5" t="s">
        <v>19</v>
      </c>
      <c r="D398" s="42" t="s">
        <v>20</v>
      </c>
      <c r="E398" s="5" t="s">
        <v>146</v>
      </c>
      <c r="F398" s="5" t="s">
        <v>21</v>
      </c>
      <c r="G398" s="5" t="s">
        <v>22</v>
      </c>
      <c r="H398" s="5" t="s">
        <v>23</v>
      </c>
      <c r="I398" s="5" t="s">
        <v>24</v>
      </c>
      <c r="J398" s="5" t="s">
        <v>25</v>
      </c>
      <c r="K398" s="5" t="s">
        <v>26</v>
      </c>
      <c r="L398" s="5" t="s">
        <v>140</v>
      </c>
      <c r="M398" s="42" t="s">
        <v>4</v>
      </c>
    </row>
    <row r="399" spans="1:13" ht="18" customHeight="1" x14ac:dyDescent="0.45">
      <c r="A399" s="319" t="s">
        <v>141</v>
      </c>
      <c r="B399" s="31">
        <v>1</v>
      </c>
      <c r="C399" s="32">
        <v>4</v>
      </c>
      <c r="D399" s="31">
        <v>0</v>
      </c>
      <c r="E399" s="31">
        <v>1</v>
      </c>
      <c r="F399" s="31">
        <v>3</v>
      </c>
      <c r="G399" s="32">
        <v>8</v>
      </c>
      <c r="H399" s="32">
        <v>5</v>
      </c>
      <c r="I399" s="32">
        <v>5</v>
      </c>
      <c r="J399" s="31">
        <v>1</v>
      </c>
      <c r="K399" s="32">
        <v>5</v>
      </c>
      <c r="L399" s="171">
        <v>2</v>
      </c>
      <c r="M399" s="205">
        <v>35</v>
      </c>
    </row>
    <row r="400" spans="1:13" ht="18" customHeight="1" x14ac:dyDescent="0.45">
      <c r="A400" s="319"/>
      <c r="B400" s="34">
        <f>B399/$M$399</f>
        <v>2.8571428571428571E-2</v>
      </c>
      <c r="C400" s="35">
        <f t="shared" ref="C400:L400" si="63">C399/$M$399</f>
        <v>0.11428571428571428</v>
      </c>
      <c r="D400" s="34">
        <f t="shared" si="63"/>
        <v>0</v>
      </c>
      <c r="E400" s="34">
        <f t="shared" si="63"/>
        <v>2.8571428571428571E-2</v>
      </c>
      <c r="F400" s="34">
        <f t="shared" si="63"/>
        <v>8.5714285714285715E-2</v>
      </c>
      <c r="G400" s="35">
        <f t="shared" si="63"/>
        <v>0.22857142857142856</v>
      </c>
      <c r="H400" s="35">
        <f t="shared" si="63"/>
        <v>0.14285714285714285</v>
      </c>
      <c r="I400" s="35">
        <f t="shared" si="63"/>
        <v>0.14285714285714285</v>
      </c>
      <c r="J400" s="34">
        <f t="shared" si="63"/>
        <v>2.8571428571428571E-2</v>
      </c>
      <c r="K400" s="35">
        <f t="shared" si="63"/>
        <v>0.14285714285714285</v>
      </c>
      <c r="L400" s="34">
        <f t="shared" si="63"/>
        <v>5.7142857142857141E-2</v>
      </c>
      <c r="M400" s="206"/>
    </row>
    <row r="401" spans="1:17" ht="18" customHeight="1" x14ac:dyDescent="0.45">
      <c r="A401" s="318" t="s">
        <v>262</v>
      </c>
      <c r="B401" s="31">
        <v>1</v>
      </c>
      <c r="C401" s="31">
        <v>6</v>
      </c>
      <c r="D401" s="31">
        <v>7</v>
      </c>
      <c r="E401" s="31">
        <v>5</v>
      </c>
      <c r="F401" s="32">
        <v>15</v>
      </c>
      <c r="G401" s="32">
        <v>16</v>
      </c>
      <c r="H401" s="32">
        <v>17</v>
      </c>
      <c r="I401" s="32">
        <v>15</v>
      </c>
      <c r="J401" s="31">
        <v>5</v>
      </c>
      <c r="K401" s="32">
        <v>20</v>
      </c>
      <c r="L401" s="171">
        <v>16</v>
      </c>
      <c r="M401" s="205">
        <v>123</v>
      </c>
    </row>
    <row r="402" spans="1:17" ht="18" customHeight="1" x14ac:dyDescent="0.45">
      <c r="A402" s="318"/>
      <c r="B402" s="34">
        <f>B401/$M$401</f>
        <v>8.130081300813009E-3</v>
      </c>
      <c r="C402" s="34">
        <f t="shared" ref="C402:L402" si="64">C401/$M$401</f>
        <v>4.878048780487805E-2</v>
      </c>
      <c r="D402" s="34">
        <f t="shared" si="64"/>
        <v>5.6910569105691054E-2</v>
      </c>
      <c r="E402" s="34">
        <f t="shared" si="64"/>
        <v>4.065040650406504E-2</v>
      </c>
      <c r="F402" s="35">
        <f t="shared" si="64"/>
        <v>0.12195121951219512</v>
      </c>
      <c r="G402" s="35">
        <f t="shared" si="64"/>
        <v>0.13008130081300814</v>
      </c>
      <c r="H402" s="35">
        <f t="shared" si="64"/>
        <v>0.13821138211382114</v>
      </c>
      <c r="I402" s="35">
        <f t="shared" si="64"/>
        <v>0.12195121951219512</v>
      </c>
      <c r="J402" s="34">
        <f t="shared" si="64"/>
        <v>4.065040650406504E-2</v>
      </c>
      <c r="K402" s="35">
        <f t="shared" si="64"/>
        <v>0.16260162601626016</v>
      </c>
      <c r="L402" s="34">
        <f t="shared" si="64"/>
        <v>0.13008130081300814</v>
      </c>
      <c r="M402" s="206"/>
    </row>
    <row r="403" spans="1:17" ht="18" customHeight="1" x14ac:dyDescent="0.45">
      <c r="A403" s="318" t="s">
        <v>263</v>
      </c>
      <c r="B403" s="31">
        <v>0</v>
      </c>
      <c r="C403" s="31">
        <v>1</v>
      </c>
      <c r="D403" s="31">
        <v>0</v>
      </c>
      <c r="E403" s="31">
        <v>1</v>
      </c>
      <c r="F403" s="31">
        <v>1</v>
      </c>
      <c r="G403" s="31">
        <v>1</v>
      </c>
      <c r="H403" s="31">
        <v>1</v>
      </c>
      <c r="I403" s="31">
        <v>1</v>
      </c>
      <c r="J403" s="31">
        <v>1</v>
      </c>
      <c r="K403" s="31">
        <v>0</v>
      </c>
      <c r="L403" s="171">
        <v>1</v>
      </c>
      <c r="M403" s="205">
        <v>8</v>
      </c>
    </row>
    <row r="404" spans="1:17" ht="18" customHeight="1" x14ac:dyDescent="0.45">
      <c r="A404" s="318"/>
      <c r="B404" s="34">
        <f>B403/$M$403</f>
        <v>0</v>
      </c>
      <c r="C404" s="34">
        <f t="shared" ref="C404:L404" si="65">C403/$M$403</f>
        <v>0.125</v>
      </c>
      <c r="D404" s="34">
        <f t="shared" si="65"/>
        <v>0</v>
      </c>
      <c r="E404" s="34">
        <f t="shared" si="65"/>
        <v>0.125</v>
      </c>
      <c r="F404" s="34">
        <f t="shared" si="65"/>
        <v>0.125</v>
      </c>
      <c r="G404" s="34">
        <f t="shared" si="65"/>
        <v>0.125</v>
      </c>
      <c r="H404" s="34">
        <f t="shared" si="65"/>
        <v>0.125</v>
      </c>
      <c r="I404" s="34">
        <f t="shared" si="65"/>
        <v>0.125</v>
      </c>
      <c r="J404" s="34">
        <f t="shared" si="65"/>
        <v>0.125</v>
      </c>
      <c r="K404" s="34">
        <f t="shared" si="65"/>
        <v>0</v>
      </c>
      <c r="L404" s="34">
        <f t="shared" si="65"/>
        <v>0.125</v>
      </c>
      <c r="M404" s="206"/>
    </row>
    <row r="405" spans="1:17" ht="18" customHeight="1" x14ac:dyDescent="0.45">
      <c r="A405" s="318" t="s">
        <v>264</v>
      </c>
      <c r="B405" s="31">
        <v>0</v>
      </c>
      <c r="C405" s="31">
        <v>0</v>
      </c>
      <c r="D405" s="31">
        <v>0</v>
      </c>
      <c r="E405" s="31">
        <v>0</v>
      </c>
      <c r="F405" s="31">
        <v>0</v>
      </c>
      <c r="G405" s="31">
        <v>0</v>
      </c>
      <c r="H405" s="31">
        <v>0</v>
      </c>
      <c r="I405" s="31">
        <v>0</v>
      </c>
      <c r="J405" s="31">
        <v>0</v>
      </c>
      <c r="K405" s="31">
        <v>0</v>
      </c>
      <c r="L405" s="171">
        <v>0</v>
      </c>
      <c r="M405" s="205">
        <v>0</v>
      </c>
    </row>
    <row r="406" spans="1:17" ht="18" customHeight="1" x14ac:dyDescent="0.45">
      <c r="A406" s="318"/>
      <c r="B406" s="162" t="s">
        <v>338</v>
      </c>
      <c r="C406" s="162" t="s">
        <v>338</v>
      </c>
      <c r="D406" s="162" t="s">
        <v>338</v>
      </c>
      <c r="E406" s="162" t="s">
        <v>338</v>
      </c>
      <c r="F406" s="162" t="s">
        <v>338</v>
      </c>
      <c r="G406" s="162" t="s">
        <v>338</v>
      </c>
      <c r="H406" s="162" t="s">
        <v>338</v>
      </c>
      <c r="I406" s="162" t="s">
        <v>338</v>
      </c>
      <c r="J406" s="162" t="s">
        <v>338</v>
      </c>
      <c r="K406" s="162" t="s">
        <v>338</v>
      </c>
      <c r="L406" s="162" t="s">
        <v>338</v>
      </c>
      <c r="M406" s="206"/>
    </row>
    <row r="407" spans="1:17" ht="18" customHeight="1" x14ac:dyDescent="0.45">
      <c r="A407" s="318" t="s">
        <v>265</v>
      </c>
      <c r="B407" s="32">
        <v>3</v>
      </c>
      <c r="C407" s="32">
        <v>4</v>
      </c>
      <c r="D407" s="32">
        <v>5</v>
      </c>
      <c r="E407" s="31">
        <v>0</v>
      </c>
      <c r="F407" s="32">
        <v>6</v>
      </c>
      <c r="G407" s="31">
        <v>3</v>
      </c>
      <c r="H407" s="31">
        <v>2</v>
      </c>
      <c r="I407" s="31">
        <v>1</v>
      </c>
      <c r="J407" s="31">
        <v>3</v>
      </c>
      <c r="K407" s="31">
        <v>1</v>
      </c>
      <c r="L407" s="171">
        <v>0</v>
      </c>
      <c r="M407" s="205">
        <v>28</v>
      </c>
    </row>
    <row r="408" spans="1:17" ht="18" customHeight="1" x14ac:dyDescent="0.45">
      <c r="A408" s="318"/>
      <c r="B408" s="35">
        <f>B407/$M$407</f>
        <v>0.10714285714285714</v>
      </c>
      <c r="C408" s="35">
        <f t="shared" ref="C408:L408" si="66">C407/$M$407</f>
        <v>0.14285714285714285</v>
      </c>
      <c r="D408" s="35">
        <f t="shared" si="66"/>
        <v>0.17857142857142858</v>
      </c>
      <c r="E408" s="34">
        <f t="shared" si="66"/>
        <v>0</v>
      </c>
      <c r="F408" s="35">
        <f t="shared" si="66"/>
        <v>0.21428571428571427</v>
      </c>
      <c r="G408" s="34">
        <f t="shared" si="66"/>
        <v>0.10714285714285714</v>
      </c>
      <c r="H408" s="34">
        <f t="shared" si="66"/>
        <v>7.1428571428571425E-2</v>
      </c>
      <c r="I408" s="34">
        <f t="shared" si="66"/>
        <v>3.5714285714285712E-2</v>
      </c>
      <c r="J408" s="34">
        <f t="shared" si="66"/>
        <v>0.10714285714285714</v>
      </c>
      <c r="K408" s="34">
        <f t="shared" si="66"/>
        <v>3.5714285714285712E-2</v>
      </c>
      <c r="L408" s="34">
        <f t="shared" si="66"/>
        <v>0</v>
      </c>
      <c r="M408" s="206"/>
    </row>
    <row r="409" spans="1:17" ht="18" customHeight="1" x14ac:dyDescent="0.45">
      <c r="A409" s="320" t="s">
        <v>3</v>
      </c>
      <c r="B409" s="32">
        <v>3</v>
      </c>
      <c r="C409" s="31">
        <v>1</v>
      </c>
      <c r="D409" s="32">
        <v>3</v>
      </c>
      <c r="E409" s="31">
        <v>0</v>
      </c>
      <c r="F409" s="31">
        <v>0</v>
      </c>
      <c r="G409" s="31">
        <v>0</v>
      </c>
      <c r="H409" s="31">
        <v>0</v>
      </c>
      <c r="I409" s="31">
        <v>1</v>
      </c>
      <c r="J409" s="31">
        <v>0</v>
      </c>
      <c r="K409" s="31">
        <v>0</v>
      </c>
      <c r="L409" s="171">
        <v>0</v>
      </c>
      <c r="M409" s="205">
        <v>8</v>
      </c>
    </row>
    <row r="410" spans="1:17" ht="18" customHeight="1" x14ac:dyDescent="0.45">
      <c r="A410" s="320"/>
      <c r="B410" s="35">
        <f>B409/$M$409</f>
        <v>0.375</v>
      </c>
      <c r="C410" s="34">
        <f t="shared" ref="C410:L410" si="67">C409/$M$409</f>
        <v>0.125</v>
      </c>
      <c r="D410" s="35">
        <f t="shared" si="67"/>
        <v>0.375</v>
      </c>
      <c r="E410" s="34">
        <f t="shared" si="67"/>
        <v>0</v>
      </c>
      <c r="F410" s="34">
        <f t="shared" si="67"/>
        <v>0</v>
      </c>
      <c r="G410" s="34">
        <f t="shared" si="67"/>
        <v>0</v>
      </c>
      <c r="H410" s="34">
        <f t="shared" si="67"/>
        <v>0</v>
      </c>
      <c r="I410" s="34">
        <f t="shared" si="67"/>
        <v>0.125</v>
      </c>
      <c r="J410" s="34">
        <f t="shared" si="67"/>
        <v>0</v>
      </c>
      <c r="K410" s="34">
        <f t="shared" si="67"/>
        <v>0</v>
      </c>
      <c r="L410" s="34">
        <f t="shared" si="67"/>
        <v>0</v>
      </c>
      <c r="M410" s="206"/>
    </row>
    <row r="411" spans="1:17" ht="18.600000000000001" thickBot="1" x14ac:dyDescent="0.5">
      <c r="A411" s="24"/>
      <c r="G411" s="21"/>
      <c r="L411" s="149"/>
      <c r="M411" s="149"/>
    </row>
    <row r="412" spans="1:17" ht="83.4" customHeight="1" thickBot="1" x14ac:dyDescent="0.5">
      <c r="A412" s="238" t="s">
        <v>397</v>
      </c>
      <c r="B412" s="239"/>
      <c r="C412" s="239"/>
      <c r="D412" s="239"/>
      <c r="E412" s="239"/>
      <c r="F412" s="239"/>
      <c r="G412" s="239"/>
      <c r="H412" s="239"/>
      <c r="I412" s="239"/>
      <c r="J412" s="239"/>
      <c r="K412" s="239"/>
      <c r="L412" s="239"/>
      <c r="M412" s="239"/>
      <c r="N412" s="239"/>
      <c r="O412" s="239"/>
      <c r="P412" s="239"/>
      <c r="Q412" s="240"/>
    </row>
    <row r="413" spans="1:17" ht="18" customHeight="1" x14ac:dyDescent="0.45">
      <c r="A413" s="172"/>
      <c r="B413" s="173"/>
      <c r="C413" s="173"/>
      <c r="D413" s="173"/>
      <c r="E413" s="173"/>
      <c r="F413" s="173"/>
      <c r="G413" s="173"/>
      <c r="H413" s="173"/>
      <c r="I413" s="173"/>
      <c r="J413" s="173"/>
      <c r="K413" s="173"/>
      <c r="L413" s="173"/>
      <c r="M413" s="173"/>
      <c r="N413" s="173"/>
      <c r="O413" s="173"/>
      <c r="P413" s="173"/>
      <c r="Q413" s="173"/>
    </row>
    <row r="414" spans="1:17" ht="22.8" thickBot="1" x14ac:dyDescent="0.5">
      <c r="A414" s="2" t="s">
        <v>384</v>
      </c>
      <c r="B414" s="149"/>
      <c r="C414" s="149"/>
      <c r="D414" s="149"/>
      <c r="E414" s="149"/>
      <c r="F414" s="149"/>
      <c r="G414" s="149"/>
      <c r="H414" s="149"/>
      <c r="I414" s="149"/>
      <c r="J414" s="149"/>
      <c r="K414" s="149"/>
      <c r="L414" s="149"/>
    </row>
    <row r="415" spans="1:17" ht="120" customHeight="1" thickBot="1" x14ac:dyDescent="0.5">
      <c r="A415" s="207" t="s">
        <v>267</v>
      </c>
      <c r="B415" s="208"/>
      <c r="C415" s="208"/>
      <c r="D415" s="208"/>
      <c r="E415" s="208"/>
      <c r="F415" s="208"/>
      <c r="G415" s="208"/>
      <c r="H415" s="208"/>
      <c r="I415" s="208"/>
      <c r="J415" s="208"/>
      <c r="K415" s="208"/>
      <c r="L415" s="208"/>
      <c r="M415" s="208"/>
      <c r="N415" s="208"/>
      <c r="O415" s="208"/>
      <c r="P415" s="208"/>
      <c r="Q415" s="209"/>
    </row>
    <row r="416" spans="1:17" ht="10.8" customHeight="1" x14ac:dyDescent="0.45"/>
    <row r="417" spans="1:17" ht="19.8" x14ac:dyDescent="0.5">
      <c r="A417" s="41" t="s">
        <v>341</v>
      </c>
    </row>
    <row r="418" spans="1:17" x14ac:dyDescent="0.45">
      <c r="A418" s="21" t="s">
        <v>270</v>
      </c>
      <c r="K418" s="148" t="s">
        <v>268</v>
      </c>
    </row>
    <row r="419" spans="1:17" s="15" customFormat="1" ht="33.450000000000003" customHeight="1" x14ac:dyDescent="0.45">
      <c r="A419" s="25"/>
      <c r="B419" s="146" t="s">
        <v>27</v>
      </c>
      <c r="C419" s="146" t="s">
        <v>28</v>
      </c>
      <c r="D419" s="146" t="s">
        <v>29</v>
      </c>
      <c r="E419" s="146" t="s">
        <v>30</v>
      </c>
      <c r="F419" s="146" t="s">
        <v>31</v>
      </c>
      <c r="G419" s="146" t="s">
        <v>32</v>
      </c>
      <c r="H419" s="146" t="s">
        <v>246</v>
      </c>
      <c r="J419" s="132"/>
      <c r="K419" s="5" t="s">
        <v>27</v>
      </c>
      <c r="L419" s="5" t="s">
        <v>28</v>
      </c>
      <c r="M419" s="5" t="s">
        <v>29</v>
      </c>
      <c r="N419" s="5" t="s">
        <v>30</v>
      </c>
      <c r="O419" s="5" t="s">
        <v>31</v>
      </c>
      <c r="P419" s="5" t="s">
        <v>32</v>
      </c>
      <c r="Q419" s="5" t="s">
        <v>246</v>
      </c>
    </row>
    <row r="420" spans="1:17" x14ac:dyDescent="0.45">
      <c r="A420" s="220" t="s">
        <v>33</v>
      </c>
      <c r="B420" s="31">
        <v>5</v>
      </c>
      <c r="C420" s="31">
        <v>6</v>
      </c>
      <c r="D420" s="31">
        <v>6</v>
      </c>
      <c r="E420" s="31">
        <v>4</v>
      </c>
      <c r="F420" s="31">
        <v>2</v>
      </c>
      <c r="G420" s="32">
        <v>45</v>
      </c>
      <c r="H420" s="222">
        <f>SUM(B420:G420)</f>
        <v>68</v>
      </c>
      <c r="J420" s="204" t="s">
        <v>33</v>
      </c>
      <c r="K420" s="131">
        <v>618</v>
      </c>
      <c r="L420" s="131">
        <v>650</v>
      </c>
      <c r="M420" s="131">
        <v>352</v>
      </c>
      <c r="N420" s="131">
        <v>59</v>
      </c>
      <c r="O420" s="131">
        <v>316</v>
      </c>
      <c r="P420" s="134">
        <v>900</v>
      </c>
      <c r="Q420" s="203">
        <f>SUM(K420:P420)</f>
        <v>2895</v>
      </c>
    </row>
    <row r="421" spans="1:17" x14ac:dyDescent="0.45">
      <c r="A421" s="221"/>
      <c r="B421" s="34">
        <f>B420/$H$420</f>
        <v>7.3529411764705885E-2</v>
      </c>
      <c r="C421" s="34">
        <f t="shared" ref="C421:G421" si="68">C420/$H$420</f>
        <v>8.8235294117647065E-2</v>
      </c>
      <c r="D421" s="34">
        <f t="shared" si="68"/>
        <v>8.8235294117647065E-2</v>
      </c>
      <c r="E421" s="34">
        <f t="shared" si="68"/>
        <v>5.8823529411764705E-2</v>
      </c>
      <c r="F421" s="34">
        <f t="shared" si="68"/>
        <v>2.9411764705882353E-2</v>
      </c>
      <c r="G421" s="35">
        <f t="shared" si="68"/>
        <v>0.66176470588235292</v>
      </c>
      <c r="H421" s="222"/>
      <c r="J421" s="204"/>
      <c r="K421" s="34">
        <f>K420/$Q$420</f>
        <v>0.21347150259067357</v>
      </c>
      <c r="L421" s="34">
        <f t="shared" ref="L421:P421" si="69">L420/$Q$420</f>
        <v>0.22452504317789293</v>
      </c>
      <c r="M421" s="34">
        <f t="shared" si="69"/>
        <v>0.12158894645941278</v>
      </c>
      <c r="N421" s="34">
        <f t="shared" si="69"/>
        <v>2.0379965457685664E-2</v>
      </c>
      <c r="O421" s="34">
        <f t="shared" si="69"/>
        <v>0.10915371329879102</v>
      </c>
      <c r="P421" s="35">
        <f t="shared" si="69"/>
        <v>0.31088082901554404</v>
      </c>
      <c r="Q421" s="203"/>
    </row>
    <row r="422" spans="1:17" x14ac:dyDescent="0.45">
      <c r="A422" s="220" t="s">
        <v>34</v>
      </c>
      <c r="B422" s="31">
        <v>0</v>
      </c>
      <c r="C422" s="31">
        <v>0</v>
      </c>
      <c r="D422" s="31">
        <v>1</v>
      </c>
      <c r="E422" s="31">
        <v>4</v>
      </c>
      <c r="F422" s="32">
        <v>9</v>
      </c>
      <c r="G422" s="31">
        <v>54</v>
      </c>
      <c r="H422" s="222">
        <f>SUM(B422:G422)</f>
        <v>68</v>
      </c>
      <c r="J422" s="204" t="s">
        <v>34</v>
      </c>
      <c r="K422" s="131">
        <v>27</v>
      </c>
      <c r="L422" s="131">
        <v>20</v>
      </c>
      <c r="M422" s="131">
        <v>84</v>
      </c>
      <c r="N422" s="131">
        <v>39</v>
      </c>
      <c r="O422" s="134">
        <v>880</v>
      </c>
      <c r="P422" s="131">
        <v>1718</v>
      </c>
      <c r="Q422" s="203">
        <f>SUM(K422:P422)</f>
        <v>2768</v>
      </c>
    </row>
    <row r="423" spans="1:17" x14ac:dyDescent="0.45">
      <c r="A423" s="221"/>
      <c r="B423" s="34">
        <f>B422/$H$422</f>
        <v>0</v>
      </c>
      <c r="C423" s="34">
        <f t="shared" ref="C423:G423" si="70">C422/$H$422</f>
        <v>0</v>
      </c>
      <c r="D423" s="34">
        <f t="shared" si="70"/>
        <v>1.4705882352941176E-2</v>
      </c>
      <c r="E423" s="34">
        <f t="shared" si="70"/>
        <v>5.8823529411764705E-2</v>
      </c>
      <c r="F423" s="35">
        <f t="shared" si="70"/>
        <v>0.13235294117647059</v>
      </c>
      <c r="G423" s="34">
        <f t="shared" si="70"/>
        <v>0.79411764705882348</v>
      </c>
      <c r="H423" s="222"/>
      <c r="J423" s="204"/>
      <c r="K423" s="34">
        <f>K422/$Q$422</f>
        <v>9.7543352601156073E-3</v>
      </c>
      <c r="L423" s="34">
        <f t="shared" ref="L423:P423" si="71">L422/$Q$422</f>
        <v>7.2254335260115606E-3</v>
      </c>
      <c r="M423" s="34">
        <f t="shared" si="71"/>
        <v>3.0346820809248554E-2</v>
      </c>
      <c r="N423" s="34">
        <f t="shared" si="71"/>
        <v>1.4089595375722543E-2</v>
      </c>
      <c r="O423" s="35">
        <f t="shared" si="71"/>
        <v>0.31791907514450868</v>
      </c>
      <c r="P423" s="34">
        <f t="shared" si="71"/>
        <v>0.62066473988439308</v>
      </c>
      <c r="Q423" s="203"/>
    </row>
    <row r="424" spans="1:17" x14ac:dyDescent="0.45">
      <c r="A424" s="165" t="s">
        <v>12</v>
      </c>
      <c r="J424" s="165" t="s">
        <v>12</v>
      </c>
      <c r="K424" s="15"/>
      <c r="L424" s="15"/>
      <c r="M424" s="15"/>
      <c r="N424" s="15"/>
      <c r="O424" s="15"/>
      <c r="P424" s="15"/>
    </row>
    <row r="425" spans="1:17" ht="7.8" customHeight="1" x14ac:dyDescent="0.45">
      <c r="J425" s="15"/>
      <c r="K425" s="15"/>
      <c r="L425" s="15"/>
      <c r="M425" s="15"/>
      <c r="N425" s="15"/>
      <c r="O425" s="15"/>
      <c r="P425" s="15"/>
    </row>
    <row r="426" spans="1:17" x14ac:dyDescent="0.45">
      <c r="A426" s="21" t="s">
        <v>269</v>
      </c>
      <c r="K426" s="148" t="s">
        <v>271</v>
      </c>
    </row>
    <row r="427" spans="1:17" s="15" customFormat="1" ht="33.450000000000003" customHeight="1" x14ac:dyDescent="0.45">
      <c r="A427" s="25"/>
      <c r="B427" s="146" t="s">
        <v>27</v>
      </c>
      <c r="C427" s="146" t="s">
        <v>28</v>
      </c>
      <c r="D427" s="146" t="s">
        <v>29</v>
      </c>
      <c r="E427" s="146" t="s">
        <v>30</v>
      </c>
      <c r="F427" s="146" t="s">
        <v>31</v>
      </c>
      <c r="G427" s="146" t="s">
        <v>32</v>
      </c>
      <c r="H427" s="146" t="s">
        <v>246</v>
      </c>
      <c r="J427" s="132"/>
      <c r="K427" s="5" t="s">
        <v>27</v>
      </c>
      <c r="L427" s="5" t="s">
        <v>28</v>
      </c>
      <c r="M427" s="5" t="s">
        <v>29</v>
      </c>
      <c r="N427" s="5" t="s">
        <v>30</v>
      </c>
      <c r="O427" s="5" t="s">
        <v>31</v>
      </c>
      <c r="P427" s="5" t="s">
        <v>32</v>
      </c>
      <c r="Q427" s="5" t="s">
        <v>246</v>
      </c>
    </row>
    <row r="428" spans="1:17" x14ac:dyDescent="0.45">
      <c r="A428" s="220" t="s">
        <v>33</v>
      </c>
      <c r="B428" s="31">
        <v>5</v>
      </c>
      <c r="C428" s="31">
        <v>7</v>
      </c>
      <c r="D428" s="31">
        <v>5</v>
      </c>
      <c r="E428" s="31">
        <v>4</v>
      </c>
      <c r="F428" s="31">
        <v>10</v>
      </c>
      <c r="G428" s="32">
        <v>31</v>
      </c>
      <c r="H428" s="222">
        <f>SUM(B428:G428)</f>
        <v>62</v>
      </c>
      <c r="J428" s="204" t="s">
        <v>33</v>
      </c>
      <c r="K428" s="131">
        <v>733</v>
      </c>
      <c r="L428" s="131">
        <v>519</v>
      </c>
      <c r="M428" s="131">
        <v>305</v>
      </c>
      <c r="N428" s="131">
        <v>49</v>
      </c>
      <c r="O428" s="131">
        <v>432</v>
      </c>
      <c r="P428" s="134">
        <v>722</v>
      </c>
      <c r="Q428" s="203">
        <f>SUM(K428:P428)</f>
        <v>2760</v>
      </c>
    </row>
    <row r="429" spans="1:17" x14ac:dyDescent="0.45">
      <c r="A429" s="221"/>
      <c r="B429" s="34">
        <f>B428/$H$428</f>
        <v>8.0645161290322578E-2</v>
      </c>
      <c r="C429" s="34">
        <f t="shared" ref="C429:G429" si="72">C428/$H$428</f>
        <v>0.11290322580645161</v>
      </c>
      <c r="D429" s="34">
        <f t="shared" si="72"/>
        <v>8.0645161290322578E-2</v>
      </c>
      <c r="E429" s="34">
        <f t="shared" si="72"/>
        <v>6.4516129032258063E-2</v>
      </c>
      <c r="F429" s="34">
        <f t="shared" si="72"/>
        <v>0.16129032258064516</v>
      </c>
      <c r="G429" s="35">
        <f t="shared" si="72"/>
        <v>0.5</v>
      </c>
      <c r="H429" s="222"/>
      <c r="J429" s="204"/>
      <c r="K429" s="34">
        <f>K428/$Q$428</f>
        <v>0.26557971014492754</v>
      </c>
      <c r="L429" s="34">
        <f t="shared" ref="L429:P429" si="73">L428/$Q$428</f>
        <v>0.18804347826086956</v>
      </c>
      <c r="M429" s="34">
        <f t="shared" si="73"/>
        <v>0.1105072463768116</v>
      </c>
      <c r="N429" s="34">
        <f t="shared" si="73"/>
        <v>1.7753623188405798E-2</v>
      </c>
      <c r="O429" s="34">
        <f t="shared" si="73"/>
        <v>0.15652173913043479</v>
      </c>
      <c r="P429" s="35">
        <f t="shared" si="73"/>
        <v>0.26159420289855073</v>
      </c>
      <c r="Q429" s="203"/>
    </row>
    <row r="430" spans="1:17" x14ac:dyDescent="0.45">
      <c r="A430" s="220" t="s">
        <v>34</v>
      </c>
      <c r="B430" s="31">
        <v>1</v>
      </c>
      <c r="C430" s="31">
        <v>0</v>
      </c>
      <c r="D430" s="31">
        <v>2</v>
      </c>
      <c r="E430" s="31">
        <v>5</v>
      </c>
      <c r="F430" s="32">
        <v>21</v>
      </c>
      <c r="G430" s="32">
        <v>31</v>
      </c>
      <c r="H430" s="222">
        <f>SUM(B430:G430)</f>
        <v>60</v>
      </c>
      <c r="J430" s="204" t="s">
        <v>34</v>
      </c>
      <c r="K430" s="131">
        <v>33</v>
      </c>
      <c r="L430" s="131">
        <v>10</v>
      </c>
      <c r="M430" s="131">
        <v>72</v>
      </c>
      <c r="N430" s="131">
        <v>43</v>
      </c>
      <c r="O430" s="134">
        <v>1201</v>
      </c>
      <c r="P430" s="134">
        <v>1306</v>
      </c>
      <c r="Q430" s="203">
        <f>SUM(K430:P430)</f>
        <v>2665</v>
      </c>
    </row>
    <row r="431" spans="1:17" x14ac:dyDescent="0.45">
      <c r="A431" s="221"/>
      <c r="B431" s="34">
        <f>B430/$H$430</f>
        <v>1.6666666666666666E-2</v>
      </c>
      <c r="C431" s="34">
        <f t="shared" ref="C431:G431" si="74">C430/$H$430</f>
        <v>0</v>
      </c>
      <c r="D431" s="34">
        <f t="shared" si="74"/>
        <v>3.3333333333333333E-2</v>
      </c>
      <c r="E431" s="34">
        <f t="shared" si="74"/>
        <v>8.3333333333333329E-2</v>
      </c>
      <c r="F431" s="35">
        <f t="shared" si="74"/>
        <v>0.35</v>
      </c>
      <c r="G431" s="35">
        <f t="shared" si="74"/>
        <v>0.51666666666666672</v>
      </c>
      <c r="H431" s="222"/>
      <c r="J431" s="204"/>
      <c r="K431" s="34">
        <f>K430/$Q$430</f>
        <v>1.2382739212007506E-2</v>
      </c>
      <c r="L431" s="34">
        <f t="shared" ref="L431:P431" si="75">L430/$Q$430</f>
        <v>3.7523452157598499E-3</v>
      </c>
      <c r="M431" s="34">
        <f t="shared" si="75"/>
        <v>2.7016885553470919E-2</v>
      </c>
      <c r="N431" s="34">
        <f t="shared" si="75"/>
        <v>1.6135084427767354E-2</v>
      </c>
      <c r="O431" s="35">
        <f t="shared" si="75"/>
        <v>0.45065666041275798</v>
      </c>
      <c r="P431" s="35">
        <f t="shared" si="75"/>
        <v>0.49005628517823641</v>
      </c>
      <c r="Q431" s="203"/>
    </row>
    <row r="432" spans="1:17" x14ac:dyDescent="0.45">
      <c r="A432" s="165" t="s">
        <v>12</v>
      </c>
      <c r="J432" s="165" t="s">
        <v>12</v>
      </c>
      <c r="K432" s="15"/>
      <c r="L432" s="15"/>
      <c r="M432" s="15"/>
      <c r="N432" s="15"/>
      <c r="O432" s="15"/>
      <c r="P432" s="15"/>
    </row>
    <row r="433" spans="1:17" ht="7.2" customHeight="1" thickBot="1" x14ac:dyDescent="0.5">
      <c r="J433" s="15"/>
      <c r="K433" s="15"/>
      <c r="L433" s="15"/>
      <c r="M433" s="15"/>
      <c r="N433" s="15"/>
      <c r="O433" s="15"/>
      <c r="P433" s="15"/>
    </row>
    <row r="434" spans="1:17" ht="133.19999999999999" customHeight="1" thickBot="1" x14ac:dyDescent="0.5">
      <c r="A434" s="210" t="s">
        <v>398</v>
      </c>
      <c r="B434" s="211"/>
      <c r="C434" s="211"/>
      <c r="D434" s="211"/>
      <c r="E434" s="211"/>
      <c r="F434" s="211"/>
      <c r="G434" s="211"/>
      <c r="H434" s="211"/>
      <c r="I434" s="211"/>
      <c r="J434" s="211"/>
      <c r="K434" s="211"/>
      <c r="L434" s="211"/>
      <c r="M434" s="211"/>
      <c r="N434" s="211"/>
      <c r="O434" s="211"/>
      <c r="P434" s="211"/>
      <c r="Q434" s="212"/>
    </row>
    <row r="435" spans="1:17" x14ac:dyDescent="0.45">
      <c r="B435" s="15"/>
      <c r="C435" s="15"/>
      <c r="D435" s="15"/>
      <c r="E435" s="15"/>
      <c r="F435" s="15"/>
      <c r="G435" s="15"/>
    </row>
    <row r="436" spans="1:17" ht="19.8" x14ac:dyDescent="0.5">
      <c r="A436" s="41" t="s">
        <v>274</v>
      </c>
      <c r="B436" s="15"/>
      <c r="C436" s="15"/>
      <c r="D436" s="15"/>
      <c r="E436" s="15"/>
      <c r="F436" s="15"/>
      <c r="G436" s="15"/>
    </row>
    <row r="437" spans="1:17" x14ac:dyDescent="0.45">
      <c r="A437" s="21" t="s">
        <v>142</v>
      </c>
    </row>
    <row r="438" spans="1:17" ht="39.6" x14ac:dyDescent="0.45">
      <c r="A438" s="25"/>
      <c r="B438" s="5" t="s">
        <v>297</v>
      </c>
      <c r="C438" s="146" t="s">
        <v>42</v>
      </c>
      <c r="D438" s="146" t="s">
        <v>43</v>
      </c>
      <c r="E438" s="146" t="s">
        <v>44</v>
      </c>
      <c r="F438" s="146" t="s">
        <v>45</v>
      </c>
      <c r="G438" s="146" t="s">
        <v>46</v>
      </c>
      <c r="H438" s="146" t="s">
        <v>47</v>
      </c>
      <c r="I438" s="146" t="s">
        <v>48</v>
      </c>
      <c r="J438" s="146" t="s">
        <v>49</v>
      </c>
      <c r="K438" s="146" t="s">
        <v>50</v>
      </c>
      <c r="L438" s="146" t="s">
        <v>125</v>
      </c>
      <c r="M438" s="146" t="s">
        <v>52</v>
      </c>
      <c r="N438" s="146" t="s">
        <v>53</v>
      </c>
      <c r="O438" s="146" t="s">
        <v>3</v>
      </c>
      <c r="P438" s="146" t="s">
        <v>276</v>
      </c>
    </row>
    <row r="439" spans="1:17" x14ac:dyDescent="0.45">
      <c r="A439" s="204" t="s">
        <v>84</v>
      </c>
      <c r="B439" s="32">
        <v>4</v>
      </c>
      <c r="C439" s="31">
        <v>1</v>
      </c>
      <c r="D439" s="32">
        <v>4</v>
      </c>
      <c r="E439" s="32">
        <v>3</v>
      </c>
      <c r="F439" s="31">
        <v>1</v>
      </c>
      <c r="G439" s="31">
        <v>0</v>
      </c>
      <c r="H439" s="31">
        <v>0</v>
      </c>
      <c r="I439" s="31">
        <v>0</v>
      </c>
      <c r="J439" s="31">
        <v>1</v>
      </c>
      <c r="K439" s="31">
        <v>2</v>
      </c>
      <c r="L439" s="32">
        <v>3</v>
      </c>
      <c r="M439" s="31">
        <v>2</v>
      </c>
      <c r="N439" s="31">
        <v>2</v>
      </c>
      <c r="O439" s="31">
        <v>3</v>
      </c>
      <c r="P439" s="270">
        <f>SUM(B439:O439)</f>
        <v>26</v>
      </c>
    </row>
    <row r="440" spans="1:17" x14ac:dyDescent="0.45">
      <c r="A440" s="204"/>
      <c r="B440" s="35">
        <f>B439/$P$439</f>
        <v>0.15384615384615385</v>
      </c>
      <c r="C440" s="34">
        <f t="shared" ref="C440:O440" si="76">C439/$P$439</f>
        <v>3.8461538461538464E-2</v>
      </c>
      <c r="D440" s="35">
        <f t="shared" si="76"/>
        <v>0.15384615384615385</v>
      </c>
      <c r="E440" s="35">
        <f t="shared" si="76"/>
        <v>0.11538461538461539</v>
      </c>
      <c r="F440" s="34">
        <f t="shared" si="76"/>
        <v>3.8461538461538464E-2</v>
      </c>
      <c r="G440" s="34">
        <f t="shared" si="76"/>
        <v>0</v>
      </c>
      <c r="H440" s="34">
        <f t="shared" si="76"/>
        <v>0</v>
      </c>
      <c r="I440" s="34">
        <f t="shared" si="76"/>
        <v>0</v>
      </c>
      <c r="J440" s="34">
        <f t="shared" si="76"/>
        <v>3.8461538461538464E-2</v>
      </c>
      <c r="K440" s="34">
        <f t="shared" si="76"/>
        <v>7.6923076923076927E-2</v>
      </c>
      <c r="L440" s="35">
        <f t="shared" si="76"/>
        <v>0.11538461538461539</v>
      </c>
      <c r="M440" s="34">
        <f t="shared" si="76"/>
        <v>7.6923076923076927E-2</v>
      </c>
      <c r="N440" s="34">
        <f t="shared" si="76"/>
        <v>7.6923076923076927E-2</v>
      </c>
      <c r="O440" s="34">
        <f t="shared" si="76"/>
        <v>0.11538461538461539</v>
      </c>
      <c r="P440" s="270"/>
    </row>
    <row r="441" spans="1:17" x14ac:dyDescent="0.45">
      <c r="A441" s="204" t="s">
        <v>85</v>
      </c>
      <c r="B441" s="31">
        <v>4</v>
      </c>
      <c r="C441" s="32">
        <v>10</v>
      </c>
      <c r="D441" s="32">
        <v>10</v>
      </c>
      <c r="E441" s="31">
        <v>0</v>
      </c>
      <c r="F441" s="31">
        <v>1</v>
      </c>
      <c r="G441" s="31">
        <v>1</v>
      </c>
      <c r="H441" s="31">
        <v>4</v>
      </c>
      <c r="I441" s="31">
        <v>1</v>
      </c>
      <c r="J441" s="31">
        <v>4</v>
      </c>
      <c r="K441" s="31">
        <v>3</v>
      </c>
      <c r="L441" s="31">
        <v>5</v>
      </c>
      <c r="M441" s="31">
        <v>3</v>
      </c>
      <c r="N441" s="31">
        <v>5</v>
      </c>
      <c r="O441" s="31">
        <v>6</v>
      </c>
      <c r="P441" s="270">
        <f>SUM(B441:O441)</f>
        <v>57</v>
      </c>
    </row>
    <row r="442" spans="1:17" x14ac:dyDescent="0.45">
      <c r="A442" s="204"/>
      <c r="B442" s="34">
        <f>B441/$P$441</f>
        <v>7.0175438596491224E-2</v>
      </c>
      <c r="C442" s="35">
        <f t="shared" ref="C442:O442" si="77">C441/$P$441</f>
        <v>0.17543859649122806</v>
      </c>
      <c r="D442" s="35">
        <f t="shared" si="77"/>
        <v>0.17543859649122806</v>
      </c>
      <c r="E442" s="34">
        <f t="shared" si="77"/>
        <v>0</v>
      </c>
      <c r="F442" s="34">
        <f t="shared" si="77"/>
        <v>1.7543859649122806E-2</v>
      </c>
      <c r="G442" s="34">
        <f t="shared" si="77"/>
        <v>1.7543859649122806E-2</v>
      </c>
      <c r="H442" s="34">
        <f t="shared" si="77"/>
        <v>7.0175438596491224E-2</v>
      </c>
      <c r="I442" s="34">
        <f t="shared" si="77"/>
        <v>1.7543859649122806E-2</v>
      </c>
      <c r="J442" s="34">
        <f t="shared" si="77"/>
        <v>7.0175438596491224E-2</v>
      </c>
      <c r="K442" s="34">
        <f t="shared" si="77"/>
        <v>5.2631578947368418E-2</v>
      </c>
      <c r="L442" s="34">
        <f t="shared" si="77"/>
        <v>8.771929824561403E-2</v>
      </c>
      <c r="M442" s="34">
        <f t="shared" si="77"/>
        <v>5.2631578947368418E-2</v>
      </c>
      <c r="N442" s="34">
        <f t="shared" si="77"/>
        <v>8.771929824561403E-2</v>
      </c>
      <c r="O442" s="34">
        <f t="shared" si="77"/>
        <v>0.10526315789473684</v>
      </c>
      <c r="P442" s="270"/>
    </row>
    <row r="443" spans="1:17" x14ac:dyDescent="0.45">
      <c r="A443" s="204" t="s">
        <v>86</v>
      </c>
      <c r="B443" s="32">
        <v>4</v>
      </c>
      <c r="C443" s="32">
        <v>2</v>
      </c>
      <c r="D443" s="31">
        <v>1</v>
      </c>
      <c r="E443" s="31">
        <v>0</v>
      </c>
      <c r="F443" s="31">
        <v>1</v>
      </c>
      <c r="G443" s="31">
        <v>0</v>
      </c>
      <c r="H443" s="31">
        <v>0</v>
      </c>
      <c r="I443" s="31">
        <v>1</v>
      </c>
      <c r="J443" s="31">
        <v>0</v>
      </c>
      <c r="K443" s="31">
        <v>0</v>
      </c>
      <c r="L443" s="31">
        <v>0</v>
      </c>
      <c r="M443" s="31">
        <v>1</v>
      </c>
      <c r="N443" s="31">
        <v>1</v>
      </c>
      <c r="O443" s="31">
        <v>1</v>
      </c>
      <c r="P443" s="270">
        <f>SUM(B443:O443)</f>
        <v>12</v>
      </c>
    </row>
    <row r="444" spans="1:17" x14ac:dyDescent="0.45">
      <c r="A444" s="204"/>
      <c r="B444" s="35">
        <f>B443/$P$443</f>
        <v>0.33333333333333331</v>
      </c>
      <c r="C444" s="35">
        <f t="shared" ref="C444:O444" si="78">C443/$P$443</f>
        <v>0.16666666666666666</v>
      </c>
      <c r="D444" s="34">
        <f t="shared" si="78"/>
        <v>8.3333333333333329E-2</v>
      </c>
      <c r="E444" s="34">
        <f t="shared" si="78"/>
        <v>0</v>
      </c>
      <c r="F444" s="34">
        <f t="shared" si="78"/>
        <v>8.3333333333333329E-2</v>
      </c>
      <c r="G444" s="34">
        <f t="shared" si="78"/>
        <v>0</v>
      </c>
      <c r="H444" s="34">
        <f t="shared" si="78"/>
        <v>0</v>
      </c>
      <c r="I444" s="34">
        <f t="shared" si="78"/>
        <v>8.3333333333333329E-2</v>
      </c>
      <c r="J444" s="34">
        <f t="shared" si="78"/>
        <v>0</v>
      </c>
      <c r="K444" s="34">
        <f t="shared" si="78"/>
        <v>0</v>
      </c>
      <c r="L444" s="34">
        <f t="shared" si="78"/>
        <v>0</v>
      </c>
      <c r="M444" s="34">
        <f t="shared" si="78"/>
        <v>8.3333333333333329E-2</v>
      </c>
      <c r="N444" s="34">
        <f t="shared" si="78"/>
        <v>8.3333333333333329E-2</v>
      </c>
      <c r="O444" s="34">
        <f t="shared" si="78"/>
        <v>8.3333333333333329E-2</v>
      </c>
      <c r="P444" s="270"/>
    </row>
    <row r="445" spans="1:17" x14ac:dyDescent="0.45">
      <c r="A445" s="204" t="s">
        <v>89</v>
      </c>
      <c r="B445" s="31">
        <v>12</v>
      </c>
      <c r="C445" s="32">
        <v>13</v>
      </c>
      <c r="D445" s="32">
        <v>15</v>
      </c>
      <c r="E445" s="31">
        <v>3</v>
      </c>
      <c r="F445" s="31">
        <v>3</v>
      </c>
      <c r="G445" s="31">
        <v>1</v>
      </c>
      <c r="H445" s="31">
        <v>4</v>
      </c>
      <c r="I445" s="31">
        <v>2</v>
      </c>
      <c r="J445" s="31">
        <v>5</v>
      </c>
      <c r="K445" s="31">
        <v>5</v>
      </c>
      <c r="L445" s="31">
        <v>8</v>
      </c>
      <c r="M445" s="31">
        <v>6</v>
      </c>
      <c r="N445" s="31">
        <v>8</v>
      </c>
      <c r="O445" s="31">
        <v>10</v>
      </c>
      <c r="P445" s="270">
        <f>SUM(B445:O445)</f>
        <v>95</v>
      </c>
      <c r="Q445" s="174"/>
    </row>
    <row r="446" spans="1:17" x14ac:dyDescent="0.45">
      <c r="A446" s="204"/>
      <c r="B446" s="34">
        <f>B445/$P$445</f>
        <v>0.12631578947368421</v>
      </c>
      <c r="C446" s="35">
        <f t="shared" ref="C446:O446" si="79">C445/$P$445</f>
        <v>0.1368421052631579</v>
      </c>
      <c r="D446" s="35">
        <f t="shared" si="79"/>
        <v>0.15789473684210525</v>
      </c>
      <c r="E446" s="34">
        <f t="shared" si="79"/>
        <v>3.1578947368421054E-2</v>
      </c>
      <c r="F446" s="34">
        <f t="shared" si="79"/>
        <v>3.1578947368421054E-2</v>
      </c>
      <c r="G446" s="34">
        <f t="shared" si="79"/>
        <v>1.0526315789473684E-2</v>
      </c>
      <c r="H446" s="34">
        <f t="shared" si="79"/>
        <v>4.2105263157894736E-2</v>
      </c>
      <c r="I446" s="34">
        <f t="shared" si="79"/>
        <v>2.1052631578947368E-2</v>
      </c>
      <c r="J446" s="34">
        <f t="shared" si="79"/>
        <v>5.2631578947368418E-2</v>
      </c>
      <c r="K446" s="34">
        <f t="shared" si="79"/>
        <v>5.2631578947368418E-2</v>
      </c>
      <c r="L446" s="34">
        <f t="shared" si="79"/>
        <v>8.4210526315789472E-2</v>
      </c>
      <c r="M446" s="34">
        <f t="shared" si="79"/>
        <v>6.3157894736842107E-2</v>
      </c>
      <c r="N446" s="34">
        <f t="shared" si="79"/>
        <v>8.4210526315789472E-2</v>
      </c>
      <c r="O446" s="34">
        <f t="shared" si="79"/>
        <v>0.10526315789473684</v>
      </c>
      <c r="P446" s="270"/>
      <c r="Q446" s="174"/>
    </row>
    <row r="447" spans="1:17" ht="8.4" customHeight="1" x14ac:dyDescent="0.45"/>
    <row r="448" spans="1:17" x14ac:dyDescent="0.45">
      <c r="A448" s="15" t="s">
        <v>278</v>
      </c>
    </row>
    <row r="449" spans="1:17" ht="39.6" x14ac:dyDescent="0.45">
      <c r="A449" s="157"/>
      <c r="B449" s="5" t="s">
        <v>297</v>
      </c>
      <c r="C449" s="5" t="s">
        <v>70</v>
      </c>
      <c r="D449" s="5" t="s">
        <v>71</v>
      </c>
      <c r="E449" s="5" t="s">
        <v>72</v>
      </c>
      <c r="F449" s="5" t="s">
        <v>73</v>
      </c>
      <c r="G449" s="5" t="s">
        <v>74</v>
      </c>
      <c r="H449" s="5" t="s">
        <v>75</v>
      </c>
      <c r="I449" s="5" t="s">
        <v>76</v>
      </c>
      <c r="J449" s="5" t="s">
        <v>77</v>
      </c>
      <c r="K449" s="5" t="s">
        <v>78</v>
      </c>
      <c r="L449" s="5" t="s">
        <v>79</v>
      </c>
      <c r="M449" s="5" t="s">
        <v>80</v>
      </c>
      <c r="N449" s="5" t="s">
        <v>81</v>
      </c>
      <c r="O449" s="5" t="s">
        <v>82</v>
      </c>
      <c r="P449" s="42" t="s">
        <v>83</v>
      </c>
    </row>
    <row r="450" spans="1:17" ht="16.2" customHeight="1" x14ac:dyDescent="0.45">
      <c r="A450" s="228" t="s">
        <v>84</v>
      </c>
      <c r="B450" s="36">
        <v>377</v>
      </c>
      <c r="C450" s="17">
        <v>77</v>
      </c>
      <c r="D450" s="17">
        <v>217</v>
      </c>
      <c r="E450" s="36">
        <v>260</v>
      </c>
      <c r="F450" s="17">
        <v>25</v>
      </c>
      <c r="G450" s="17">
        <v>14</v>
      </c>
      <c r="H450" s="17">
        <v>57</v>
      </c>
      <c r="I450" s="17">
        <v>65</v>
      </c>
      <c r="J450" s="17">
        <v>80</v>
      </c>
      <c r="K450" s="17">
        <v>140</v>
      </c>
      <c r="L450" s="36">
        <v>239</v>
      </c>
      <c r="M450" s="36">
        <v>238</v>
      </c>
      <c r="N450" s="17">
        <v>73</v>
      </c>
      <c r="O450" s="17">
        <v>130</v>
      </c>
      <c r="P450" s="299">
        <v>1992</v>
      </c>
    </row>
    <row r="451" spans="1:17" ht="16.2" customHeight="1" x14ac:dyDescent="0.45">
      <c r="A451" s="229"/>
      <c r="B451" s="129">
        <v>0.18925702811244979</v>
      </c>
      <c r="C451" s="128">
        <v>3.8654618473895584E-2</v>
      </c>
      <c r="D451" s="128">
        <v>0.10893574297188754</v>
      </c>
      <c r="E451" s="129">
        <v>0.13052208835341367</v>
      </c>
      <c r="F451" s="128">
        <v>1.2550200803212851E-2</v>
      </c>
      <c r="G451" s="128">
        <v>7.0281124497991966E-3</v>
      </c>
      <c r="H451" s="128">
        <v>2.86144578313253E-2</v>
      </c>
      <c r="I451" s="128">
        <v>3.2630522088353417E-2</v>
      </c>
      <c r="J451" s="128">
        <v>4.0160642570281124E-2</v>
      </c>
      <c r="K451" s="128">
        <v>7.0281124497991967E-2</v>
      </c>
      <c r="L451" s="129">
        <v>0.11997991967871485</v>
      </c>
      <c r="M451" s="129">
        <v>0.11947791164658635</v>
      </c>
      <c r="N451" s="128">
        <v>3.6646586345381524E-2</v>
      </c>
      <c r="O451" s="128">
        <v>6.5261044176706834E-2</v>
      </c>
      <c r="P451" s="300"/>
    </row>
    <row r="452" spans="1:17" ht="16.2" customHeight="1" x14ac:dyDescent="0.45">
      <c r="A452" s="228" t="s">
        <v>85</v>
      </c>
      <c r="B452" s="36">
        <v>145</v>
      </c>
      <c r="C452" s="36">
        <v>159</v>
      </c>
      <c r="D452" s="17">
        <v>49</v>
      </c>
      <c r="E452" s="36">
        <v>142</v>
      </c>
      <c r="F452" s="17">
        <v>18</v>
      </c>
      <c r="G452" s="17">
        <v>11</v>
      </c>
      <c r="H452" s="17">
        <v>43</v>
      </c>
      <c r="I452" s="17">
        <v>37</v>
      </c>
      <c r="J452" s="17">
        <v>64</v>
      </c>
      <c r="K452" s="17">
        <v>25</v>
      </c>
      <c r="L452" s="17">
        <v>60</v>
      </c>
      <c r="M452" s="17">
        <v>91</v>
      </c>
      <c r="N452" s="17">
        <v>68</v>
      </c>
      <c r="O452" s="17">
        <v>61</v>
      </c>
      <c r="P452" s="299">
        <v>973</v>
      </c>
    </row>
    <row r="453" spans="1:17" ht="16.2" customHeight="1" x14ac:dyDescent="0.45">
      <c r="A453" s="229"/>
      <c r="B453" s="129">
        <v>0.14902363823227133</v>
      </c>
      <c r="C453" s="129">
        <v>0.16341212744090441</v>
      </c>
      <c r="D453" s="128">
        <v>5.0359712230215826E-2</v>
      </c>
      <c r="E453" s="129">
        <v>0.14594039054470709</v>
      </c>
      <c r="F453" s="128">
        <v>1.8499486125385406E-2</v>
      </c>
      <c r="G453" s="128">
        <v>1.1305241521068859E-2</v>
      </c>
      <c r="H453" s="128">
        <v>4.4193216855087356E-2</v>
      </c>
      <c r="I453" s="128">
        <v>3.8026721479958892E-2</v>
      </c>
      <c r="J453" s="128">
        <v>6.5775950668037E-2</v>
      </c>
      <c r="K453" s="128">
        <v>2.5693730729701953E-2</v>
      </c>
      <c r="L453" s="128">
        <v>6.1664953751284689E-2</v>
      </c>
      <c r="M453" s="128">
        <v>9.3525179856115109E-2</v>
      </c>
      <c r="N453" s="128">
        <v>6.9886947584789305E-2</v>
      </c>
      <c r="O453" s="128">
        <v>6.2692702980472761E-2</v>
      </c>
      <c r="P453" s="300"/>
    </row>
    <row r="454" spans="1:17" ht="16.2" customHeight="1" x14ac:dyDescent="0.45">
      <c r="A454" s="228" t="s">
        <v>86</v>
      </c>
      <c r="B454" s="36">
        <v>279</v>
      </c>
      <c r="C454" s="17">
        <v>60</v>
      </c>
      <c r="D454" s="17">
        <v>56</v>
      </c>
      <c r="E454" s="36">
        <v>83</v>
      </c>
      <c r="F454" s="17">
        <v>45</v>
      </c>
      <c r="G454" s="17">
        <v>26</v>
      </c>
      <c r="H454" s="17">
        <v>51</v>
      </c>
      <c r="I454" s="17">
        <v>22</v>
      </c>
      <c r="J454" s="17">
        <v>12</v>
      </c>
      <c r="K454" s="17">
        <v>14</v>
      </c>
      <c r="L454" s="17">
        <v>30</v>
      </c>
      <c r="M454" s="17">
        <v>55</v>
      </c>
      <c r="N454" s="17">
        <v>32</v>
      </c>
      <c r="O454" s="17">
        <v>22</v>
      </c>
      <c r="P454" s="299">
        <v>787</v>
      </c>
    </row>
    <row r="455" spans="1:17" ht="16.2" customHeight="1" x14ac:dyDescent="0.45">
      <c r="A455" s="229"/>
      <c r="B455" s="129">
        <v>0.35451080050825923</v>
      </c>
      <c r="C455" s="128">
        <v>7.6238881829733166E-2</v>
      </c>
      <c r="D455" s="128">
        <v>7.1156289707750953E-2</v>
      </c>
      <c r="E455" s="129">
        <v>0.10546378653113088</v>
      </c>
      <c r="F455" s="128">
        <v>5.7179161372299871E-2</v>
      </c>
      <c r="G455" s="128">
        <v>3.303684879288437E-2</v>
      </c>
      <c r="H455" s="128">
        <v>6.480304955527319E-2</v>
      </c>
      <c r="I455" s="128">
        <v>2.795425667090216E-2</v>
      </c>
      <c r="J455" s="128">
        <v>1.5247776365946633E-2</v>
      </c>
      <c r="K455" s="128">
        <v>1.7789072426937738E-2</v>
      </c>
      <c r="L455" s="128">
        <v>3.8119440914866583E-2</v>
      </c>
      <c r="M455" s="128">
        <v>6.9885641677255403E-2</v>
      </c>
      <c r="N455" s="128">
        <v>4.0660736975857689E-2</v>
      </c>
      <c r="O455" s="128">
        <v>2.795425667090216E-2</v>
      </c>
      <c r="P455" s="300"/>
    </row>
    <row r="456" spans="1:17" ht="16.2" customHeight="1" x14ac:dyDescent="0.45">
      <c r="A456" s="255" t="s">
        <v>87</v>
      </c>
      <c r="B456" s="36">
        <v>49</v>
      </c>
      <c r="C456" s="17">
        <v>1</v>
      </c>
      <c r="D456" s="36">
        <v>40</v>
      </c>
      <c r="E456" s="36">
        <v>27</v>
      </c>
      <c r="F456" s="17">
        <v>6</v>
      </c>
      <c r="G456" s="17">
        <v>1</v>
      </c>
      <c r="H456" s="17">
        <v>12</v>
      </c>
      <c r="I456" s="17">
        <v>5</v>
      </c>
      <c r="J456" s="17">
        <v>5</v>
      </c>
      <c r="K456" s="17">
        <v>10</v>
      </c>
      <c r="L456" s="17">
        <v>21</v>
      </c>
      <c r="M456" s="17">
        <v>18</v>
      </c>
      <c r="N456" s="17">
        <v>7</v>
      </c>
      <c r="O456" s="17">
        <v>15</v>
      </c>
      <c r="P456" s="299">
        <v>217</v>
      </c>
    </row>
    <row r="457" spans="1:17" ht="16.2" customHeight="1" x14ac:dyDescent="0.45">
      <c r="A457" s="256"/>
      <c r="B457" s="129">
        <v>0.22580645161290322</v>
      </c>
      <c r="C457" s="128">
        <v>4.608294930875576E-3</v>
      </c>
      <c r="D457" s="129">
        <v>0.18433179723502305</v>
      </c>
      <c r="E457" s="129">
        <v>0.12442396313364056</v>
      </c>
      <c r="F457" s="128">
        <v>2.7649769585253458E-2</v>
      </c>
      <c r="G457" s="128">
        <v>4.608294930875576E-3</v>
      </c>
      <c r="H457" s="128">
        <v>5.5299539170506916E-2</v>
      </c>
      <c r="I457" s="128">
        <v>2.3041474654377881E-2</v>
      </c>
      <c r="J457" s="128">
        <v>2.3041474654377881E-2</v>
      </c>
      <c r="K457" s="128">
        <v>4.6082949308755762E-2</v>
      </c>
      <c r="L457" s="128">
        <v>9.6774193548387094E-2</v>
      </c>
      <c r="M457" s="128">
        <v>8.294930875576037E-2</v>
      </c>
      <c r="N457" s="128">
        <v>3.2258064516129031E-2</v>
      </c>
      <c r="O457" s="128">
        <v>6.9124423963133647E-2</v>
      </c>
      <c r="P457" s="300"/>
    </row>
    <row r="458" spans="1:17" ht="16.2" customHeight="1" x14ac:dyDescent="0.45">
      <c r="A458" s="228" t="s">
        <v>88</v>
      </c>
      <c r="B458" s="36">
        <v>20</v>
      </c>
      <c r="C458" s="17">
        <v>13</v>
      </c>
      <c r="D458" s="17">
        <v>5</v>
      </c>
      <c r="E458" s="17">
        <v>12</v>
      </c>
      <c r="F458" s="17">
        <v>4</v>
      </c>
      <c r="G458" s="17">
        <v>1</v>
      </c>
      <c r="H458" s="17">
        <v>8</v>
      </c>
      <c r="I458" s="17">
        <v>12</v>
      </c>
      <c r="J458" s="17">
        <v>14</v>
      </c>
      <c r="K458" s="17">
        <v>0</v>
      </c>
      <c r="L458" s="17">
        <v>1</v>
      </c>
      <c r="M458" s="17">
        <v>5</v>
      </c>
      <c r="N458" s="17">
        <v>16</v>
      </c>
      <c r="O458" s="17">
        <v>19</v>
      </c>
      <c r="P458" s="299">
        <v>130</v>
      </c>
    </row>
    <row r="459" spans="1:17" ht="16.2" customHeight="1" x14ac:dyDescent="0.45">
      <c r="A459" s="229"/>
      <c r="B459" s="129">
        <v>0.15384615384615385</v>
      </c>
      <c r="C459" s="128">
        <v>0.1</v>
      </c>
      <c r="D459" s="128">
        <v>3.8461538461538464E-2</v>
      </c>
      <c r="E459" s="128">
        <v>9.2307692307692313E-2</v>
      </c>
      <c r="F459" s="128">
        <v>3.0769230769230771E-2</v>
      </c>
      <c r="G459" s="128">
        <v>7.6923076923076927E-3</v>
      </c>
      <c r="H459" s="128">
        <v>6.1538461538461542E-2</v>
      </c>
      <c r="I459" s="128">
        <v>9.2307692307692313E-2</v>
      </c>
      <c r="J459" s="128">
        <v>0.1076923076923077</v>
      </c>
      <c r="K459" s="128">
        <v>0</v>
      </c>
      <c r="L459" s="128">
        <v>7.6923076923076927E-3</v>
      </c>
      <c r="M459" s="128">
        <v>3.8461538461538464E-2</v>
      </c>
      <c r="N459" s="128">
        <v>0.12307692307692308</v>
      </c>
      <c r="O459" s="128">
        <v>0.14615384615384616</v>
      </c>
      <c r="P459" s="300"/>
    </row>
    <row r="460" spans="1:17" ht="16.2" customHeight="1" x14ac:dyDescent="0.45">
      <c r="A460" s="228" t="s">
        <v>89</v>
      </c>
      <c r="B460" s="36">
        <v>870</v>
      </c>
      <c r="C460" s="17">
        <v>310</v>
      </c>
      <c r="D460" s="17">
        <v>367</v>
      </c>
      <c r="E460" s="36">
        <v>524</v>
      </c>
      <c r="F460" s="17">
        <v>98</v>
      </c>
      <c r="G460" s="17">
        <v>53</v>
      </c>
      <c r="H460" s="17">
        <v>171</v>
      </c>
      <c r="I460" s="17">
        <v>141</v>
      </c>
      <c r="J460" s="17">
        <v>175</v>
      </c>
      <c r="K460" s="17">
        <v>189</v>
      </c>
      <c r="L460" s="17">
        <v>351</v>
      </c>
      <c r="M460" s="17">
        <v>407</v>
      </c>
      <c r="N460" s="17">
        <v>196</v>
      </c>
      <c r="O460" s="17">
        <v>247</v>
      </c>
      <c r="P460" s="299">
        <v>4099</v>
      </c>
    </row>
    <row r="461" spans="1:17" ht="16.2" customHeight="1" x14ac:dyDescent="0.45">
      <c r="A461" s="229"/>
      <c r="B461" s="129">
        <v>0.21224688948524031</v>
      </c>
      <c r="C461" s="128">
        <v>7.5628202000487921E-2</v>
      </c>
      <c r="D461" s="128">
        <v>8.9534032690900225E-2</v>
      </c>
      <c r="E461" s="129">
        <v>0.12783605757501829</v>
      </c>
      <c r="F461" s="128">
        <v>2.3908270309831666E-2</v>
      </c>
      <c r="G461" s="128">
        <v>1.2929982922664065E-2</v>
      </c>
      <c r="H461" s="128">
        <v>4.1717492071236886E-2</v>
      </c>
      <c r="I461" s="128">
        <v>3.4398633813125155E-2</v>
      </c>
      <c r="J461" s="128">
        <v>4.2693339838985121E-2</v>
      </c>
      <c r="K461" s="128">
        <v>4.6108807026103926E-2</v>
      </c>
      <c r="L461" s="128">
        <v>8.5630641619907299E-2</v>
      </c>
      <c r="M461" s="128">
        <v>9.9292510368382533E-2</v>
      </c>
      <c r="N461" s="128">
        <v>4.7816540619663332E-2</v>
      </c>
      <c r="O461" s="128">
        <v>6.0258599658453281E-2</v>
      </c>
      <c r="P461" s="300"/>
    </row>
    <row r="462" spans="1:17" ht="18.600000000000001" thickBot="1" x14ac:dyDescent="0.5"/>
    <row r="463" spans="1:17" ht="51" customHeight="1" thickBot="1" x14ac:dyDescent="0.5">
      <c r="A463" s="210" t="s">
        <v>342</v>
      </c>
      <c r="B463" s="211"/>
      <c r="C463" s="211"/>
      <c r="D463" s="211"/>
      <c r="E463" s="211"/>
      <c r="F463" s="211"/>
      <c r="G463" s="211"/>
      <c r="H463" s="211"/>
      <c r="I463" s="211"/>
      <c r="J463" s="211"/>
      <c r="K463" s="211"/>
      <c r="L463" s="211"/>
      <c r="M463" s="211"/>
      <c r="N463" s="211"/>
      <c r="O463" s="211"/>
      <c r="P463" s="211"/>
      <c r="Q463" s="212"/>
    </row>
    <row r="465" spans="1:11" x14ac:dyDescent="0.45">
      <c r="A465" s="130" t="s">
        <v>143</v>
      </c>
    </row>
    <row r="466" spans="1:11" ht="52.8" x14ac:dyDescent="0.45">
      <c r="A466" s="175"/>
      <c r="B466" s="5" t="s">
        <v>195</v>
      </c>
      <c r="C466" s="5" t="s">
        <v>197</v>
      </c>
      <c r="D466" s="5" t="s">
        <v>55</v>
      </c>
      <c r="E466" s="5" t="s">
        <v>56</v>
      </c>
      <c r="F466" s="5" t="s">
        <v>57</v>
      </c>
      <c r="G466" s="5" t="s">
        <v>198</v>
      </c>
      <c r="H466" s="5" t="s">
        <v>58</v>
      </c>
      <c r="I466" s="5" t="s">
        <v>59</v>
      </c>
      <c r="J466" s="42" t="s">
        <v>3</v>
      </c>
      <c r="K466" s="146" t="s">
        <v>277</v>
      </c>
    </row>
    <row r="467" spans="1:11" x14ac:dyDescent="0.45">
      <c r="A467" s="204" t="s">
        <v>84</v>
      </c>
      <c r="B467" s="32">
        <v>5</v>
      </c>
      <c r="C467" s="31">
        <v>1</v>
      </c>
      <c r="D467" s="32">
        <v>3</v>
      </c>
      <c r="E467" s="32">
        <v>3</v>
      </c>
      <c r="F467" s="31">
        <v>1</v>
      </c>
      <c r="G467" s="31">
        <v>2</v>
      </c>
      <c r="H467" s="31">
        <v>2</v>
      </c>
      <c r="I467" s="32">
        <v>6</v>
      </c>
      <c r="J467" s="31">
        <v>2</v>
      </c>
      <c r="K467" s="270">
        <f>SUM(B467:J467)</f>
        <v>25</v>
      </c>
    </row>
    <row r="468" spans="1:11" x14ac:dyDescent="0.45">
      <c r="A468" s="204"/>
      <c r="B468" s="35">
        <f>B467/$K$467</f>
        <v>0.2</v>
      </c>
      <c r="C468" s="34">
        <f t="shared" ref="C468:J468" si="80">C467/$K$467</f>
        <v>0.04</v>
      </c>
      <c r="D468" s="35">
        <f t="shared" si="80"/>
        <v>0.12</v>
      </c>
      <c r="E468" s="35">
        <f t="shared" si="80"/>
        <v>0.12</v>
      </c>
      <c r="F468" s="34">
        <f t="shared" si="80"/>
        <v>0.04</v>
      </c>
      <c r="G468" s="34">
        <f t="shared" si="80"/>
        <v>0.08</v>
      </c>
      <c r="H468" s="34">
        <f t="shared" si="80"/>
        <v>0.08</v>
      </c>
      <c r="I468" s="35">
        <f t="shared" si="80"/>
        <v>0.24</v>
      </c>
      <c r="J468" s="34">
        <f t="shared" si="80"/>
        <v>0.08</v>
      </c>
      <c r="K468" s="270"/>
    </row>
    <row r="469" spans="1:11" x14ac:dyDescent="0.45">
      <c r="A469" s="204" t="s">
        <v>85</v>
      </c>
      <c r="B469" s="31">
        <v>4</v>
      </c>
      <c r="C469" s="31">
        <v>6</v>
      </c>
      <c r="D469" s="31">
        <v>6</v>
      </c>
      <c r="E469" s="32">
        <v>9</v>
      </c>
      <c r="F469" s="32">
        <v>13</v>
      </c>
      <c r="G469" s="32">
        <v>8</v>
      </c>
      <c r="H469" s="32">
        <v>9</v>
      </c>
      <c r="I469" s="32">
        <v>7</v>
      </c>
      <c r="J469" s="31">
        <v>4</v>
      </c>
      <c r="K469" s="270">
        <f t="shared" ref="K469" si="81">SUM(B469:J469)</f>
        <v>66</v>
      </c>
    </row>
    <row r="470" spans="1:11" x14ac:dyDescent="0.45">
      <c r="A470" s="204"/>
      <c r="B470" s="34">
        <f>B469/$K$469</f>
        <v>6.0606060606060608E-2</v>
      </c>
      <c r="C470" s="34">
        <f t="shared" ref="C470:J470" si="82">C469/$K$469</f>
        <v>9.0909090909090912E-2</v>
      </c>
      <c r="D470" s="34">
        <f t="shared" si="82"/>
        <v>9.0909090909090912E-2</v>
      </c>
      <c r="E470" s="35">
        <f t="shared" si="82"/>
        <v>0.13636363636363635</v>
      </c>
      <c r="F470" s="35">
        <f t="shared" si="82"/>
        <v>0.19696969696969696</v>
      </c>
      <c r="G470" s="35">
        <f t="shared" si="82"/>
        <v>0.12121212121212122</v>
      </c>
      <c r="H470" s="35">
        <f t="shared" si="82"/>
        <v>0.13636363636363635</v>
      </c>
      <c r="I470" s="35">
        <f t="shared" si="82"/>
        <v>0.10606060606060606</v>
      </c>
      <c r="J470" s="34">
        <f t="shared" si="82"/>
        <v>6.0606060606060608E-2</v>
      </c>
      <c r="K470" s="270"/>
    </row>
    <row r="471" spans="1:11" x14ac:dyDescent="0.45">
      <c r="A471" s="204" t="s">
        <v>86</v>
      </c>
      <c r="B471" s="32">
        <v>1</v>
      </c>
      <c r="C471" s="31">
        <v>0</v>
      </c>
      <c r="D471" s="32">
        <v>2</v>
      </c>
      <c r="E471" s="31">
        <v>0</v>
      </c>
      <c r="F471" s="31">
        <v>0</v>
      </c>
      <c r="G471" s="31">
        <v>0</v>
      </c>
      <c r="H471" s="32">
        <v>2</v>
      </c>
      <c r="I471" s="32">
        <v>3</v>
      </c>
      <c r="J471" s="31">
        <v>0</v>
      </c>
      <c r="K471" s="270">
        <f t="shared" ref="K471" si="83">SUM(B471:J471)</f>
        <v>8</v>
      </c>
    </row>
    <row r="472" spans="1:11" x14ac:dyDescent="0.45">
      <c r="A472" s="204"/>
      <c r="B472" s="35">
        <f>B471/$K$471</f>
        <v>0.125</v>
      </c>
      <c r="C472" s="34">
        <f t="shared" ref="C472:J472" si="84">C471/$K$471</f>
        <v>0</v>
      </c>
      <c r="D472" s="35">
        <f t="shared" si="84"/>
        <v>0.25</v>
      </c>
      <c r="E472" s="34">
        <f t="shared" si="84"/>
        <v>0</v>
      </c>
      <c r="F472" s="34">
        <f t="shared" si="84"/>
        <v>0</v>
      </c>
      <c r="G472" s="34">
        <f t="shared" si="84"/>
        <v>0</v>
      </c>
      <c r="H472" s="35">
        <f t="shared" si="84"/>
        <v>0.25</v>
      </c>
      <c r="I472" s="35">
        <f t="shared" si="84"/>
        <v>0.375</v>
      </c>
      <c r="J472" s="34">
        <f t="shared" si="84"/>
        <v>0</v>
      </c>
      <c r="K472" s="270"/>
    </row>
    <row r="473" spans="1:11" x14ac:dyDescent="0.45">
      <c r="A473" s="204" t="s">
        <v>89</v>
      </c>
      <c r="B473" s="31">
        <v>10</v>
      </c>
      <c r="C473" s="31">
        <v>7</v>
      </c>
      <c r="D473" s="31">
        <v>11</v>
      </c>
      <c r="E473" s="31">
        <v>12</v>
      </c>
      <c r="F473" s="31">
        <v>14</v>
      </c>
      <c r="G473" s="31">
        <v>10</v>
      </c>
      <c r="H473" s="31">
        <v>13</v>
      </c>
      <c r="I473" s="31">
        <v>16</v>
      </c>
      <c r="J473" s="31">
        <v>6</v>
      </c>
      <c r="K473" s="270">
        <f t="shared" ref="K473" si="85">SUM(B473:J473)</f>
        <v>99</v>
      </c>
    </row>
    <row r="474" spans="1:11" x14ac:dyDescent="0.45">
      <c r="A474" s="204"/>
      <c r="B474" s="34">
        <f>B473/$K$473</f>
        <v>0.10101010101010101</v>
      </c>
      <c r="C474" s="34">
        <f t="shared" ref="C474:J474" si="86">C473/$K$473</f>
        <v>7.0707070707070704E-2</v>
      </c>
      <c r="D474" s="34">
        <f t="shared" si="86"/>
        <v>0.1111111111111111</v>
      </c>
      <c r="E474" s="34">
        <f t="shared" si="86"/>
        <v>0.12121212121212122</v>
      </c>
      <c r="F474" s="34">
        <f t="shared" si="86"/>
        <v>0.14141414141414141</v>
      </c>
      <c r="G474" s="34">
        <f t="shared" si="86"/>
        <v>0.10101010101010101</v>
      </c>
      <c r="H474" s="34">
        <f t="shared" si="86"/>
        <v>0.13131313131313133</v>
      </c>
      <c r="I474" s="34">
        <f t="shared" si="86"/>
        <v>0.16161616161616163</v>
      </c>
      <c r="J474" s="34">
        <f t="shared" si="86"/>
        <v>6.0606060606060608E-2</v>
      </c>
      <c r="K474" s="270"/>
    </row>
    <row r="475" spans="1:11" ht="9" customHeight="1" x14ac:dyDescent="0.45"/>
    <row r="476" spans="1:11" x14ac:dyDescent="0.45">
      <c r="A476" s="19" t="s">
        <v>279</v>
      </c>
    </row>
    <row r="477" spans="1:11" ht="52.8" x14ac:dyDescent="0.45">
      <c r="A477" s="161"/>
      <c r="B477" s="5" t="s">
        <v>195</v>
      </c>
      <c r="C477" s="5" t="s">
        <v>197</v>
      </c>
      <c r="D477" s="5" t="s">
        <v>55</v>
      </c>
      <c r="E477" s="5" t="s">
        <v>56</v>
      </c>
      <c r="F477" s="5" t="s">
        <v>57</v>
      </c>
      <c r="G477" s="5" t="s">
        <v>198</v>
      </c>
      <c r="H477" s="5" t="s">
        <v>58</v>
      </c>
      <c r="I477" s="5" t="s">
        <v>59</v>
      </c>
      <c r="J477" s="42" t="s">
        <v>3</v>
      </c>
      <c r="K477" s="42" t="s">
        <v>4</v>
      </c>
    </row>
    <row r="478" spans="1:11" ht="16.2" customHeight="1" x14ac:dyDescent="0.45">
      <c r="A478" s="204" t="s">
        <v>84</v>
      </c>
      <c r="B478" s="131">
        <v>215</v>
      </c>
      <c r="C478" s="134">
        <v>357</v>
      </c>
      <c r="D478" s="131">
        <v>246</v>
      </c>
      <c r="E478" s="134">
        <v>286</v>
      </c>
      <c r="F478" s="131">
        <v>91</v>
      </c>
      <c r="G478" s="131">
        <v>149</v>
      </c>
      <c r="H478" s="134">
        <v>387</v>
      </c>
      <c r="I478" s="131">
        <v>183</v>
      </c>
      <c r="J478" s="131">
        <v>763</v>
      </c>
      <c r="K478" s="205">
        <f>SUM(B478:J478)</f>
        <v>2677</v>
      </c>
    </row>
    <row r="479" spans="1:11" ht="16.2" customHeight="1" x14ac:dyDescent="0.45">
      <c r="A479" s="204"/>
      <c r="B479" s="34">
        <f>B478/$K$478</f>
        <v>8.0313784086664175E-2</v>
      </c>
      <c r="C479" s="35">
        <f t="shared" ref="C479:J479" si="87">C478/$K$478</f>
        <v>0.13335823683227493</v>
      </c>
      <c r="D479" s="34">
        <f t="shared" si="87"/>
        <v>9.1893911094508784E-2</v>
      </c>
      <c r="E479" s="35">
        <f t="shared" si="87"/>
        <v>0.10683601045946955</v>
      </c>
      <c r="F479" s="34">
        <f t="shared" si="87"/>
        <v>3.3993276055285765E-2</v>
      </c>
      <c r="G479" s="34">
        <f t="shared" si="87"/>
        <v>5.5659320134478892E-2</v>
      </c>
      <c r="H479" s="35">
        <f t="shared" si="87"/>
        <v>0.14456481135599553</v>
      </c>
      <c r="I479" s="34">
        <f t="shared" si="87"/>
        <v>6.8360104594695562E-2</v>
      </c>
      <c r="J479" s="34">
        <f t="shared" si="87"/>
        <v>0.2850205453866268</v>
      </c>
      <c r="K479" s="206"/>
    </row>
    <row r="480" spans="1:11" ht="16.2" customHeight="1" x14ac:dyDescent="0.45">
      <c r="A480" s="204" t="s">
        <v>85</v>
      </c>
      <c r="B480" s="131">
        <v>33</v>
      </c>
      <c r="C480" s="131">
        <v>78</v>
      </c>
      <c r="D480" s="134">
        <v>152</v>
      </c>
      <c r="E480" s="131">
        <v>118</v>
      </c>
      <c r="F480" s="134">
        <v>137</v>
      </c>
      <c r="G480" s="134">
        <v>155</v>
      </c>
      <c r="H480" s="134">
        <v>220</v>
      </c>
      <c r="I480" s="131">
        <v>73</v>
      </c>
      <c r="J480" s="131">
        <v>408</v>
      </c>
      <c r="K480" s="205">
        <f>SUM(B480:J480)</f>
        <v>1374</v>
      </c>
    </row>
    <row r="481" spans="1:11" ht="16.2" customHeight="1" x14ac:dyDescent="0.45">
      <c r="A481" s="204"/>
      <c r="B481" s="34">
        <f>B480/$K$480</f>
        <v>2.4017467248908297E-2</v>
      </c>
      <c r="C481" s="34">
        <f t="shared" ref="C481:J481" si="88">C480/$K$480</f>
        <v>5.6768558951965066E-2</v>
      </c>
      <c r="D481" s="35">
        <f t="shared" si="88"/>
        <v>0.11062590975254731</v>
      </c>
      <c r="E481" s="34">
        <f t="shared" si="88"/>
        <v>8.5880640465793301E-2</v>
      </c>
      <c r="F481" s="35">
        <f t="shared" si="88"/>
        <v>9.9708879184861723E-2</v>
      </c>
      <c r="G481" s="35">
        <f t="shared" si="88"/>
        <v>0.11280931586608442</v>
      </c>
      <c r="H481" s="35">
        <f t="shared" si="88"/>
        <v>0.16011644832605532</v>
      </c>
      <c r="I481" s="34">
        <f t="shared" si="88"/>
        <v>5.3129548762736532E-2</v>
      </c>
      <c r="J481" s="34">
        <f t="shared" si="88"/>
        <v>0.29694323144104806</v>
      </c>
      <c r="K481" s="206"/>
    </row>
    <row r="482" spans="1:11" ht="16.2" customHeight="1" x14ac:dyDescent="0.45">
      <c r="A482" s="204" t="s">
        <v>86</v>
      </c>
      <c r="B482" s="131">
        <v>18</v>
      </c>
      <c r="C482" s="131">
        <v>48</v>
      </c>
      <c r="D482" s="131">
        <v>92</v>
      </c>
      <c r="E482" s="131">
        <v>94</v>
      </c>
      <c r="F482" s="131">
        <v>15</v>
      </c>
      <c r="G482" s="131">
        <v>90</v>
      </c>
      <c r="H482" s="134">
        <v>220</v>
      </c>
      <c r="I482" s="131">
        <v>86</v>
      </c>
      <c r="J482" s="131">
        <v>350</v>
      </c>
      <c r="K482" s="205">
        <v>1013</v>
      </c>
    </row>
    <row r="483" spans="1:11" ht="16.2" customHeight="1" x14ac:dyDescent="0.45">
      <c r="A483" s="204"/>
      <c r="B483" s="34">
        <f>B482/$K$482</f>
        <v>1.7769002961500493E-2</v>
      </c>
      <c r="C483" s="34">
        <f t="shared" ref="C483:J483" si="89">C482/$K$482</f>
        <v>4.738400789733465E-2</v>
      </c>
      <c r="D483" s="34">
        <f t="shared" si="89"/>
        <v>9.0819348469891412E-2</v>
      </c>
      <c r="E483" s="34">
        <f t="shared" si="89"/>
        <v>9.2793682132280356E-2</v>
      </c>
      <c r="F483" s="34">
        <f t="shared" si="89"/>
        <v>1.4807502467917079E-2</v>
      </c>
      <c r="G483" s="34">
        <f t="shared" si="89"/>
        <v>8.8845014807502468E-2</v>
      </c>
      <c r="H483" s="35">
        <f t="shared" si="89"/>
        <v>0.21717670286278382</v>
      </c>
      <c r="I483" s="34">
        <f t="shared" si="89"/>
        <v>8.489634748272458E-2</v>
      </c>
      <c r="J483" s="34">
        <f t="shared" si="89"/>
        <v>0.34550839091806518</v>
      </c>
      <c r="K483" s="206"/>
    </row>
    <row r="484" spans="1:11" ht="16.2" customHeight="1" x14ac:dyDescent="0.45">
      <c r="A484" s="228" t="s">
        <v>107</v>
      </c>
      <c r="B484" s="131">
        <v>17</v>
      </c>
      <c r="C484" s="134">
        <v>35</v>
      </c>
      <c r="D484" s="131">
        <v>23</v>
      </c>
      <c r="E484" s="131">
        <v>26</v>
      </c>
      <c r="F484" s="131">
        <v>6</v>
      </c>
      <c r="G484" s="131">
        <v>23</v>
      </c>
      <c r="H484" s="134">
        <v>49</v>
      </c>
      <c r="I484" s="131">
        <v>11</v>
      </c>
      <c r="J484" s="131">
        <v>92</v>
      </c>
      <c r="K484" s="205">
        <v>282</v>
      </c>
    </row>
    <row r="485" spans="1:11" ht="16.2" customHeight="1" x14ac:dyDescent="0.45">
      <c r="A485" s="229"/>
      <c r="B485" s="34">
        <f>B484/$K$484</f>
        <v>6.0283687943262408E-2</v>
      </c>
      <c r="C485" s="35">
        <f t="shared" ref="C485:J485" si="90">C484/$K$484</f>
        <v>0.12411347517730496</v>
      </c>
      <c r="D485" s="34">
        <f t="shared" si="90"/>
        <v>8.1560283687943269E-2</v>
      </c>
      <c r="E485" s="34">
        <f t="shared" si="90"/>
        <v>9.2198581560283682E-2</v>
      </c>
      <c r="F485" s="34">
        <f t="shared" si="90"/>
        <v>2.1276595744680851E-2</v>
      </c>
      <c r="G485" s="34">
        <f t="shared" si="90"/>
        <v>8.1560283687943269E-2</v>
      </c>
      <c r="H485" s="35">
        <f t="shared" si="90"/>
        <v>0.17375886524822695</v>
      </c>
      <c r="I485" s="34">
        <f t="shared" si="90"/>
        <v>3.9007092198581561E-2</v>
      </c>
      <c r="J485" s="34">
        <f t="shared" si="90"/>
        <v>0.32624113475177308</v>
      </c>
      <c r="K485" s="206"/>
    </row>
    <row r="486" spans="1:11" ht="16.2" customHeight="1" x14ac:dyDescent="0.45">
      <c r="A486" s="228" t="s">
        <v>108</v>
      </c>
      <c r="B486" s="131">
        <v>2</v>
      </c>
      <c r="C486" s="131">
        <v>10</v>
      </c>
      <c r="D486" s="134">
        <v>21</v>
      </c>
      <c r="E486" s="131">
        <v>17</v>
      </c>
      <c r="F486" s="131">
        <v>4</v>
      </c>
      <c r="G486" s="131">
        <v>22</v>
      </c>
      <c r="H486" s="134">
        <v>33</v>
      </c>
      <c r="I486" s="131">
        <v>9</v>
      </c>
      <c r="J486" s="131">
        <v>65</v>
      </c>
      <c r="K486" s="205">
        <v>183</v>
      </c>
    </row>
    <row r="487" spans="1:11" ht="16.2" customHeight="1" x14ac:dyDescent="0.45">
      <c r="A487" s="229"/>
      <c r="B487" s="34">
        <f>B486/$K$486</f>
        <v>1.092896174863388E-2</v>
      </c>
      <c r="C487" s="34">
        <f t="shared" ref="C487:J487" si="91">C486/$K$486</f>
        <v>5.4644808743169397E-2</v>
      </c>
      <c r="D487" s="35">
        <f t="shared" si="91"/>
        <v>0.11475409836065574</v>
      </c>
      <c r="E487" s="34">
        <f t="shared" si="91"/>
        <v>9.2896174863387984E-2</v>
      </c>
      <c r="F487" s="34">
        <f t="shared" si="91"/>
        <v>2.185792349726776E-2</v>
      </c>
      <c r="G487" s="34">
        <f t="shared" si="91"/>
        <v>0.12021857923497267</v>
      </c>
      <c r="H487" s="35">
        <f t="shared" si="91"/>
        <v>0.18032786885245902</v>
      </c>
      <c r="I487" s="34">
        <f t="shared" si="91"/>
        <v>4.9180327868852458E-2</v>
      </c>
      <c r="J487" s="34">
        <f t="shared" si="91"/>
        <v>0.3551912568306011</v>
      </c>
      <c r="K487" s="206"/>
    </row>
    <row r="488" spans="1:11" ht="16.2" customHeight="1" x14ac:dyDescent="0.45">
      <c r="A488" s="228" t="s">
        <v>4</v>
      </c>
      <c r="B488" s="131">
        <v>285</v>
      </c>
      <c r="C488" s="131">
        <v>528</v>
      </c>
      <c r="D488" s="131">
        <v>534</v>
      </c>
      <c r="E488" s="131">
        <v>541</v>
      </c>
      <c r="F488" s="131">
        <v>253</v>
      </c>
      <c r="G488" s="131">
        <v>439</v>
      </c>
      <c r="H488" s="134">
        <v>909</v>
      </c>
      <c r="I488" s="131">
        <v>362</v>
      </c>
      <c r="J488" s="131">
        <v>1678</v>
      </c>
      <c r="K488" s="205">
        <v>5529</v>
      </c>
    </row>
    <row r="489" spans="1:11" ht="16.2" customHeight="1" x14ac:dyDescent="0.45">
      <c r="A489" s="229"/>
      <c r="B489" s="34">
        <f>B488/$K$488</f>
        <v>5.1546391752577317E-2</v>
      </c>
      <c r="C489" s="34">
        <f t="shared" ref="C489:J489" si="92">C488/$K$488</f>
        <v>9.5496473141616925E-2</v>
      </c>
      <c r="D489" s="34">
        <f t="shared" si="92"/>
        <v>9.6581660336408026E-2</v>
      </c>
      <c r="E489" s="34">
        <f t="shared" si="92"/>
        <v>9.7847712063664313E-2</v>
      </c>
      <c r="F489" s="34">
        <f t="shared" si="92"/>
        <v>4.5758726713691446E-2</v>
      </c>
      <c r="G489" s="34">
        <f t="shared" si="92"/>
        <v>7.9399529752215592E-2</v>
      </c>
      <c r="H489" s="35">
        <f t="shared" si="92"/>
        <v>0.16440586001085186</v>
      </c>
      <c r="I489" s="34">
        <f t="shared" si="92"/>
        <v>6.5472960752396461E-2</v>
      </c>
      <c r="J489" s="34">
        <f t="shared" si="92"/>
        <v>0.30349068547657804</v>
      </c>
      <c r="K489" s="206"/>
    </row>
    <row r="491" spans="1:11" x14ac:dyDescent="0.45">
      <c r="A491" s="130" t="s">
        <v>110</v>
      </c>
    </row>
    <row r="492" spans="1:11" ht="26.4" x14ac:dyDescent="0.45">
      <c r="A492" s="176"/>
      <c r="B492" s="135" t="s">
        <v>61</v>
      </c>
      <c r="C492" s="5" t="s">
        <v>62</v>
      </c>
      <c r="D492" s="5" t="s">
        <v>63</v>
      </c>
      <c r="E492" s="5" t="s">
        <v>64</v>
      </c>
      <c r="F492" s="5" t="s">
        <v>65</v>
      </c>
      <c r="G492" s="5" t="s">
        <v>66</v>
      </c>
      <c r="H492" s="5" t="s">
        <v>275</v>
      </c>
      <c r="I492" s="5" t="s">
        <v>67</v>
      </c>
      <c r="J492" s="42" t="s">
        <v>3</v>
      </c>
      <c r="K492" s="146" t="s">
        <v>277</v>
      </c>
    </row>
    <row r="493" spans="1:11" x14ac:dyDescent="0.45">
      <c r="A493" s="204" t="s">
        <v>84</v>
      </c>
      <c r="B493" s="31">
        <v>1</v>
      </c>
      <c r="C493" s="32">
        <v>3</v>
      </c>
      <c r="D493" s="31">
        <v>1</v>
      </c>
      <c r="E493" s="31">
        <v>0</v>
      </c>
      <c r="F493" s="31">
        <v>0</v>
      </c>
      <c r="G493" s="31">
        <v>2</v>
      </c>
      <c r="H493" s="32">
        <v>3</v>
      </c>
      <c r="I493" s="32">
        <v>3</v>
      </c>
      <c r="J493" s="32">
        <v>3</v>
      </c>
      <c r="K493" s="305">
        <f>SUM(B493:J493)</f>
        <v>16</v>
      </c>
    </row>
    <row r="494" spans="1:11" x14ac:dyDescent="0.45">
      <c r="A494" s="204"/>
      <c r="B494" s="34">
        <f>B493/$K$493</f>
        <v>6.25E-2</v>
      </c>
      <c r="C494" s="35">
        <f t="shared" ref="C494:J494" si="93">C493/$K$493</f>
        <v>0.1875</v>
      </c>
      <c r="D494" s="34">
        <f t="shared" si="93"/>
        <v>6.25E-2</v>
      </c>
      <c r="E494" s="34">
        <f t="shared" si="93"/>
        <v>0</v>
      </c>
      <c r="F494" s="34">
        <f t="shared" si="93"/>
        <v>0</v>
      </c>
      <c r="G494" s="34">
        <f t="shared" si="93"/>
        <v>0.125</v>
      </c>
      <c r="H494" s="35">
        <f t="shared" si="93"/>
        <v>0.1875</v>
      </c>
      <c r="I494" s="35">
        <f t="shared" si="93"/>
        <v>0.1875</v>
      </c>
      <c r="J494" s="35">
        <f t="shared" si="93"/>
        <v>0.1875</v>
      </c>
      <c r="K494" s="305"/>
    </row>
    <row r="495" spans="1:11" x14ac:dyDescent="0.45">
      <c r="A495" s="204" t="s">
        <v>85</v>
      </c>
      <c r="B495" s="31">
        <v>5</v>
      </c>
      <c r="C495" s="32">
        <v>11</v>
      </c>
      <c r="D495" s="31">
        <v>4</v>
      </c>
      <c r="E495" s="31">
        <v>6</v>
      </c>
      <c r="F495" s="31">
        <v>5</v>
      </c>
      <c r="G495" s="31">
        <v>6</v>
      </c>
      <c r="H495" s="32">
        <v>13</v>
      </c>
      <c r="I495" s="31">
        <v>0</v>
      </c>
      <c r="J495" s="32">
        <v>11</v>
      </c>
      <c r="K495" s="305">
        <f t="shared" ref="K495" si="94">SUM(B495:J495)</f>
        <v>61</v>
      </c>
    </row>
    <row r="496" spans="1:11" x14ac:dyDescent="0.45">
      <c r="A496" s="204"/>
      <c r="B496" s="34">
        <f>B495/$K$495</f>
        <v>8.1967213114754092E-2</v>
      </c>
      <c r="C496" s="35">
        <f t="shared" ref="C496:J496" si="95">C495/$K$495</f>
        <v>0.18032786885245902</v>
      </c>
      <c r="D496" s="34">
        <f t="shared" si="95"/>
        <v>6.5573770491803282E-2</v>
      </c>
      <c r="E496" s="34">
        <f t="shared" si="95"/>
        <v>9.8360655737704916E-2</v>
      </c>
      <c r="F496" s="34">
        <f t="shared" si="95"/>
        <v>8.1967213114754092E-2</v>
      </c>
      <c r="G496" s="34">
        <f t="shared" si="95"/>
        <v>9.8360655737704916E-2</v>
      </c>
      <c r="H496" s="35">
        <f t="shared" si="95"/>
        <v>0.21311475409836064</v>
      </c>
      <c r="I496" s="34">
        <f t="shared" si="95"/>
        <v>0</v>
      </c>
      <c r="J496" s="35">
        <f t="shared" si="95"/>
        <v>0.18032786885245902</v>
      </c>
      <c r="K496" s="305"/>
    </row>
    <row r="497" spans="1:11" x14ac:dyDescent="0.45">
      <c r="A497" s="204" t="s">
        <v>86</v>
      </c>
      <c r="B497" s="32">
        <v>2</v>
      </c>
      <c r="C497" s="31">
        <v>1</v>
      </c>
      <c r="D497" s="31">
        <v>0</v>
      </c>
      <c r="E497" s="31">
        <v>0</v>
      </c>
      <c r="F497" s="31">
        <v>0</v>
      </c>
      <c r="G497" s="31">
        <v>0</v>
      </c>
      <c r="H497" s="32">
        <v>1</v>
      </c>
      <c r="I497" s="31">
        <v>0</v>
      </c>
      <c r="J497" s="31">
        <v>0</v>
      </c>
      <c r="K497" s="305">
        <f t="shared" ref="K497" si="96">SUM(B497:J497)</f>
        <v>4</v>
      </c>
    </row>
    <row r="498" spans="1:11" x14ac:dyDescent="0.45">
      <c r="A498" s="204"/>
      <c r="B498" s="35">
        <f>B497/$K$497</f>
        <v>0.5</v>
      </c>
      <c r="C498" s="34">
        <f t="shared" ref="C498:J498" si="97">C497/$K$497</f>
        <v>0.25</v>
      </c>
      <c r="D498" s="34">
        <f t="shared" si="97"/>
        <v>0</v>
      </c>
      <c r="E498" s="34">
        <f t="shared" si="97"/>
        <v>0</v>
      </c>
      <c r="F498" s="34">
        <f t="shared" si="97"/>
        <v>0</v>
      </c>
      <c r="G498" s="34">
        <f t="shared" si="97"/>
        <v>0</v>
      </c>
      <c r="H498" s="35">
        <f t="shared" si="97"/>
        <v>0.25</v>
      </c>
      <c r="I498" s="34">
        <f t="shared" si="97"/>
        <v>0</v>
      </c>
      <c r="J498" s="34">
        <f t="shared" si="97"/>
        <v>0</v>
      </c>
      <c r="K498" s="305"/>
    </row>
    <row r="499" spans="1:11" x14ac:dyDescent="0.45">
      <c r="A499" s="204" t="s">
        <v>89</v>
      </c>
      <c r="B499" s="31">
        <v>8</v>
      </c>
      <c r="C499" s="31">
        <v>15</v>
      </c>
      <c r="D499" s="31">
        <v>5</v>
      </c>
      <c r="E499" s="31">
        <v>6</v>
      </c>
      <c r="F499" s="31">
        <v>5</v>
      </c>
      <c r="G499" s="31">
        <v>8</v>
      </c>
      <c r="H499" s="32">
        <v>17</v>
      </c>
      <c r="I499" s="31">
        <v>3</v>
      </c>
      <c r="J499" s="31">
        <v>14</v>
      </c>
      <c r="K499" s="305">
        <f t="shared" ref="K499" si="98">SUM(B499:J499)</f>
        <v>81</v>
      </c>
    </row>
    <row r="500" spans="1:11" x14ac:dyDescent="0.45">
      <c r="A500" s="204"/>
      <c r="B500" s="34">
        <f>B499/$K$499</f>
        <v>9.8765432098765427E-2</v>
      </c>
      <c r="C500" s="34">
        <f t="shared" ref="C500:J500" si="99">C499/$K$499</f>
        <v>0.18518518518518517</v>
      </c>
      <c r="D500" s="34">
        <f t="shared" si="99"/>
        <v>6.1728395061728392E-2</v>
      </c>
      <c r="E500" s="34">
        <f t="shared" si="99"/>
        <v>7.407407407407407E-2</v>
      </c>
      <c r="F500" s="34">
        <f t="shared" si="99"/>
        <v>6.1728395061728392E-2</v>
      </c>
      <c r="G500" s="34">
        <f t="shared" si="99"/>
        <v>9.8765432098765427E-2</v>
      </c>
      <c r="H500" s="35">
        <f t="shared" si="99"/>
        <v>0.20987654320987653</v>
      </c>
      <c r="I500" s="34">
        <f t="shared" si="99"/>
        <v>3.7037037037037035E-2</v>
      </c>
      <c r="J500" s="34">
        <f t="shared" si="99"/>
        <v>0.1728395061728395</v>
      </c>
      <c r="K500" s="305"/>
    </row>
    <row r="502" spans="1:11" x14ac:dyDescent="0.45">
      <c r="A502" s="19" t="s">
        <v>280</v>
      </c>
    </row>
    <row r="503" spans="1:11" ht="26.4" x14ac:dyDescent="0.45">
      <c r="A503" s="161"/>
      <c r="B503" s="146" t="s">
        <v>61</v>
      </c>
      <c r="C503" s="146" t="s">
        <v>62</v>
      </c>
      <c r="D503" s="146" t="s">
        <v>63</v>
      </c>
      <c r="E503" s="146" t="s">
        <v>64</v>
      </c>
      <c r="F503" s="146" t="s">
        <v>65</v>
      </c>
      <c r="G503" s="146" t="s">
        <v>66</v>
      </c>
      <c r="H503" s="146" t="s">
        <v>196</v>
      </c>
      <c r="I503" s="147" t="s">
        <v>67</v>
      </c>
      <c r="J503" s="146" t="s">
        <v>3</v>
      </c>
      <c r="K503" s="147" t="s">
        <v>4</v>
      </c>
    </row>
    <row r="504" spans="1:11" x14ac:dyDescent="0.45">
      <c r="A504" s="204" t="s">
        <v>84</v>
      </c>
      <c r="B504" s="134">
        <v>386</v>
      </c>
      <c r="C504" s="131">
        <v>103</v>
      </c>
      <c r="D504" s="134">
        <v>256</v>
      </c>
      <c r="E504" s="131">
        <v>111</v>
      </c>
      <c r="F504" s="131">
        <v>100</v>
      </c>
      <c r="G504" s="131">
        <v>163</v>
      </c>
      <c r="H504" s="134">
        <v>186</v>
      </c>
      <c r="I504" s="131">
        <v>65</v>
      </c>
      <c r="J504" s="131">
        <v>97</v>
      </c>
      <c r="K504" s="203">
        <v>1467</v>
      </c>
    </row>
    <row r="505" spans="1:11" x14ac:dyDescent="0.45">
      <c r="A505" s="204"/>
      <c r="B505" s="35">
        <f>B504/$K$504</f>
        <v>0.26312201772324473</v>
      </c>
      <c r="C505" s="34">
        <f t="shared" ref="C505:J505" si="100">C504/$K$504</f>
        <v>7.0211315610088615E-2</v>
      </c>
      <c r="D505" s="35">
        <f t="shared" si="100"/>
        <v>0.17450579413769599</v>
      </c>
      <c r="E505" s="34">
        <f t="shared" si="100"/>
        <v>7.5664621676891614E-2</v>
      </c>
      <c r="F505" s="34">
        <f t="shared" si="100"/>
        <v>6.8166325835037497E-2</v>
      </c>
      <c r="G505" s="34">
        <f t="shared" si="100"/>
        <v>0.1111111111111111</v>
      </c>
      <c r="H505" s="35">
        <f t="shared" si="100"/>
        <v>0.12678936605316973</v>
      </c>
      <c r="I505" s="34">
        <f t="shared" si="100"/>
        <v>4.4308111792774371E-2</v>
      </c>
      <c r="J505" s="34">
        <f t="shared" si="100"/>
        <v>6.6121336059986366E-2</v>
      </c>
      <c r="K505" s="203"/>
    </row>
    <row r="506" spans="1:11" x14ac:dyDescent="0.45">
      <c r="A506" s="204" t="s">
        <v>85</v>
      </c>
      <c r="B506" s="134">
        <v>169</v>
      </c>
      <c r="C506" s="134">
        <v>118</v>
      </c>
      <c r="D506" s="131">
        <v>91</v>
      </c>
      <c r="E506" s="131">
        <v>31</v>
      </c>
      <c r="F506" s="134">
        <v>99</v>
      </c>
      <c r="G506" s="134">
        <v>126</v>
      </c>
      <c r="H506" s="134">
        <v>150</v>
      </c>
      <c r="I506" s="131">
        <v>35</v>
      </c>
      <c r="J506" s="131">
        <v>69</v>
      </c>
      <c r="K506" s="203">
        <v>888</v>
      </c>
    </row>
    <row r="507" spans="1:11" x14ac:dyDescent="0.45">
      <c r="A507" s="204"/>
      <c r="B507" s="35">
        <f>B506/$K$506</f>
        <v>0.19031531531531531</v>
      </c>
      <c r="C507" s="35">
        <f t="shared" ref="C507:J507" si="101">C506/$K$506</f>
        <v>0.13288288288288289</v>
      </c>
      <c r="D507" s="34">
        <f t="shared" si="101"/>
        <v>0.10247747747747747</v>
      </c>
      <c r="E507" s="34">
        <f t="shared" si="101"/>
        <v>3.4909909909909907E-2</v>
      </c>
      <c r="F507" s="35">
        <f t="shared" si="101"/>
        <v>0.11148648648648649</v>
      </c>
      <c r="G507" s="35">
        <f t="shared" si="101"/>
        <v>0.14189189189189189</v>
      </c>
      <c r="H507" s="35">
        <f t="shared" si="101"/>
        <v>0.16891891891891891</v>
      </c>
      <c r="I507" s="34">
        <f t="shared" si="101"/>
        <v>3.9414414414414414E-2</v>
      </c>
      <c r="J507" s="34">
        <f t="shared" si="101"/>
        <v>7.77027027027027E-2</v>
      </c>
      <c r="K507" s="203"/>
    </row>
    <row r="508" spans="1:11" x14ac:dyDescent="0.45">
      <c r="A508" s="204" t="s">
        <v>86</v>
      </c>
      <c r="B508" s="134">
        <v>282</v>
      </c>
      <c r="C508" s="131">
        <v>8</v>
      </c>
      <c r="D508" s="131">
        <v>56</v>
      </c>
      <c r="E508" s="131">
        <v>15</v>
      </c>
      <c r="F508" s="131">
        <v>21</v>
      </c>
      <c r="G508" s="134">
        <v>202</v>
      </c>
      <c r="H508" s="134">
        <v>106</v>
      </c>
      <c r="I508" s="131">
        <v>20</v>
      </c>
      <c r="J508" s="131">
        <v>30</v>
      </c>
      <c r="K508" s="203">
        <v>740</v>
      </c>
    </row>
    <row r="509" spans="1:11" x14ac:dyDescent="0.45">
      <c r="A509" s="204"/>
      <c r="B509" s="35">
        <f>B508/$K$508</f>
        <v>0.38108108108108107</v>
      </c>
      <c r="C509" s="34">
        <f t="shared" ref="C509:J509" si="102">C508/$K$508</f>
        <v>1.0810810810810811E-2</v>
      </c>
      <c r="D509" s="34">
        <f t="shared" si="102"/>
        <v>7.567567567567568E-2</v>
      </c>
      <c r="E509" s="34">
        <f t="shared" si="102"/>
        <v>2.0270270270270271E-2</v>
      </c>
      <c r="F509" s="34">
        <f t="shared" si="102"/>
        <v>2.837837837837838E-2</v>
      </c>
      <c r="G509" s="35">
        <f t="shared" si="102"/>
        <v>0.27297297297297296</v>
      </c>
      <c r="H509" s="35">
        <f t="shared" si="102"/>
        <v>0.14324324324324325</v>
      </c>
      <c r="I509" s="34">
        <f t="shared" si="102"/>
        <v>2.7027027027027029E-2</v>
      </c>
      <c r="J509" s="34">
        <f t="shared" si="102"/>
        <v>4.0540540540540543E-2</v>
      </c>
      <c r="K509" s="203"/>
    </row>
    <row r="510" spans="1:11" x14ac:dyDescent="0.45">
      <c r="A510" s="260" t="s">
        <v>107</v>
      </c>
      <c r="B510" s="134">
        <v>43</v>
      </c>
      <c r="C510" s="131">
        <v>4</v>
      </c>
      <c r="D510" s="134">
        <v>28</v>
      </c>
      <c r="E510" s="131">
        <v>8</v>
      </c>
      <c r="F510" s="131">
        <v>11</v>
      </c>
      <c r="G510" s="134">
        <v>22</v>
      </c>
      <c r="H510" s="131">
        <v>14</v>
      </c>
      <c r="I510" s="131">
        <v>6</v>
      </c>
      <c r="J510" s="131">
        <v>17</v>
      </c>
      <c r="K510" s="203">
        <v>153</v>
      </c>
    </row>
    <row r="511" spans="1:11" x14ac:dyDescent="0.45">
      <c r="A511" s="260"/>
      <c r="B511" s="35">
        <f>B510/$K$510</f>
        <v>0.28104575163398693</v>
      </c>
      <c r="C511" s="34">
        <f t="shared" ref="C511:J511" si="103">C510/$K$510</f>
        <v>2.6143790849673203E-2</v>
      </c>
      <c r="D511" s="35">
        <f t="shared" si="103"/>
        <v>0.18300653594771241</v>
      </c>
      <c r="E511" s="34">
        <f t="shared" si="103"/>
        <v>5.2287581699346407E-2</v>
      </c>
      <c r="F511" s="34">
        <f t="shared" si="103"/>
        <v>7.1895424836601302E-2</v>
      </c>
      <c r="G511" s="35">
        <f t="shared" si="103"/>
        <v>0.1437908496732026</v>
      </c>
      <c r="H511" s="34">
        <f t="shared" si="103"/>
        <v>9.1503267973856203E-2</v>
      </c>
      <c r="I511" s="34">
        <f t="shared" si="103"/>
        <v>3.9215686274509803E-2</v>
      </c>
      <c r="J511" s="34">
        <f t="shared" si="103"/>
        <v>0.1111111111111111</v>
      </c>
      <c r="K511" s="203"/>
    </row>
    <row r="512" spans="1:11" x14ac:dyDescent="0.45">
      <c r="A512" s="260" t="s">
        <v>108</v>
      </c>
      <c r="B512" s="134">
        <v>29</v>
      </c>
      <c r="C512" s="131">
        <v>4</v>
      </c>
      <c r="D512" s="131">
        <v>11</v>
      </c>
      <c r="E512" s="131">
        <v>3</v>
      </c>
      <c r="F512" s="134">
        <v>21</v>
      </c>
      <c r="G512" s="134">
        <v>19</v>
      </c>
      <c r="H512" s="134">
        <v>30</v>
      </c>
      <c r="I512" s="131">
        <v>3</v>
      </c>
      <c r="J512" s="131">
        <v>12</v>
      </c>
      <c r="K512" s="203">
        <v>132</v>
      </c>
    </row>
    <row r="513" spans="1:17" x14ac:dyDescent="0.45">
      <c r="A513" s="260"/>
      <c r="B513" s="35">
        <f>B512/$K$512</f>
        <v>0.2196969696969697</v>
      </c>
      <c r="C513" s="34">
        <f t="shared" ref="C513:J513" si="104">C512/$K$512</f>
        <v>3.0303030303030304E-2</v>
      </c>
      <c r="D513" s="34">
        <f t="shared" si="104"/>
        <v>8.3333333333333329E-2</v>
      </c>
      <c r="E513" s="34">
        <f t="shared" si="104"/>
        <v>2.2727272727272728E-2</v>
      </c>
      <c r="F513" s="35">
        <f t="shared" si="104"/>
        <v>0.15909090909090909</v>
      </c>
      <c r="G513" s="35">
        <f t="shared" si="104"/>
        <v>0.14393939393939395</v>
      </c>
      <c r="H513" s="35">
        <f t="shared" si="104"/>
        <v>0.22727272727272727</v>
      </c>
      <c r="I513" s="34">
        <f t="shared" si="104"/>
        <v>2.2727272727272728E-2</v>
      </c>
      <c r="J513" s="34">
        <f t="shared" si="104"/>
        <v>9.0909090909090912E-2</v>
      </c>
      <c r="K513" s="203"/>
    </row>
    <row r="514" spans="1:17" x14ac:dyDescent="0.45">
      <c r="A514" s="260" t="s">
        <v>4</v>
      </c>
      <c r="B514" s="134">
        <v>909</v>
      </c>
      <c r="C514" s="131">
        <v>237</v>
      </c>
      <c r="D514" s="134">
        <v>442</v>
      </c>
      <c r="E514" s="131">
        <v>168</v>
      </c>
      <c r="F514" s="131">
        <v>252</v>
      </c>
      <c r="G514" s="134">
        <v>532</v>
      </c>
      <c r="H514" s="134">
        <v>486</v>
      </c>
      <c r="I514" s="131">
        <v>129</v>
      </c>
      <c r="J514" s="131">
        <v>225</v>
      </c>
      <c r="K514" s="203">
        <v>3380</v>
      </c>
    </row>
    <row r="515" spans="1:17" x14ac:dyDescent="0.45">
      <c r="A515" s="260"/>
      <c r="B515" s="35">
        <f>B514/$K$514</f>
        <v>0.26893491124260355</v>
      </c>
      <c r="C515" s="34">
        <f t="shared" ref="C515:J515" si="105">C514/$K$514</f>
        <v>7.0118343195266275E-2</v>
      </c>
      <c r="D515" s="35">
        <f t="shared" si="105"/>
        <v>0.13076923076923078</v>
      </c>
      <c r="E515" s="34">
        <f t="shared" si="105"/>
        <v>4.9704142011834318E-2</v>
      </c>
      <c r="F515" s="34">
        <f t="shared" si="105"/>
        <v>7.4556213017751477E-2</v>
      </c>
      <c r="G515" s="35">
        <f t="shared" si="105"/>
        <v>0.15739644970414202</v>
      </c>
      <c r="H515" s="35">
        <f t="shared" si="105"/>
        <v>0.14378698224852071</v>
      </c>
      <c r="I515" s="34">
        <f t="shared" si="105"/>
        <v>3.8165680473372779E-2</v>
      </c>
      <c r="J515" s="34">
        <f t="shared" si="105"/>
        <v>6.6568047337278113E-2</v>
      </c>
      <c r="K515" s="203"/>
    </row>
    <row r="516" spans="1:17" ht="18.600000000000001" thickBot="1" x14ac:dyDescent="0.5"/>
    <row r="517" spans="1:17" ht="76.2" customHeight="1" thickBot="1" x14ac:dyDescent="0.5">
      <c r="A517" s="210" t="s">
        <v>399</v>
      </c>
      <c r="B517" s="211"/>
      <c r="C517" s="211"/>
      <c r="D517" s="211"/>
      <c r="E517" s="211"/>
      <c r="F517" s="211"/>
      <c r="G517" s="211"/>
      <c r="H517" s="211"/>
      <c r="I517" s="211"/>
      <c r="J517" s="211"/>
      <c r="K517" s="211"/>
      <c r="L517" s="211"/>
      <c r="M517" s="211"/>
      <c r="N517" s="211"/>
      <c r="O517" s="211"/>
      <c r="P517" s="211"/>
      <c r="Q517" s="212"/>
    </row>
    <row r="518" spans="1:17" ht="18.600000000000001" customHeight="1" x14ac:dyDescent="0.45">
      <c r="A518" s="160"/>
      <c r="B518" s="149"/>
      <c r="C518" s="149"/>
      <c r="D518" s="149"/>
      <c r="E518" s="149"/>
      <c r="F518" s="149"/>
      <c r="G518" s="149"/>
      <c r="H518" s="149"/>
      <c r="I518" s="149"/>
      <c r="J518" s="149"/>
      <c r="K518" s="149"/>
      <c r="L518" s="149"/>
    </row>
    <row r="519" spans="1:17" ht="18.600000000000001" customHeight="1" x14ac:dyDescent="0.45">
      <c r="A519" s="39" t="s">
        <v>281</v>
      </c>
    </row>
    <row r="520" spans="1:17" x14ac:dyDescent="0.45">
      <c r="A520" s="30" t="s">
        <v>144</v>
      </c>
    </row>
    <row r="521" spans="1:17" ht="39.6" x14ac:dyDescent="0.45">
      <c r="A521" s="145"/>
      <c r="B521" s="147" t="s">
        <v>0</v>
      </c>
      <c r="C521" s="146" t="s">
        <v>186</v>
      </c>
      <c r="D521" s="146" t="s">
        <v>183</v>
      </c>
      <c r="E521" s="146" t="s">
        <v>1</v>
      </c>
      <c r="F521" s="146" t="s">
        <v>2</v>
      </c>
      <c r="G521" s="147" t="s">
        <v>3</v>
      </c>
      <c r="H521" s="5" t="s">
        <v>4</v>
      </c>
    </row>
    <row r="522" spans="1:17" x14ac:dyDescent="0.45">
      <c r="A522" s="204" t="s">
        <v>84</v>
      </c>
      <c r="B522" s="31">
        <v>2</v>
      </c>
      <c r="C522" s="32">
        <v>5</v>
      </c>
      <c r="D522" s="31">
        <v>2</v>
      </c>
      <c r="E522" s="31">
        <v>2</v>
      </c>
      <c r="F522" s="32">
        <v>6</v>
      </c>
      <c r="G522" s="31">
        <v>0</v>
      </c>
      <c r="H522" s="222">
        <v>17</v>
      </c>
    </row>
    <row r="523" spans="1:17" x14ac:dyDescent="0.45">
      <c r="A523" s="204"/>
      <c r="B523" s="34">
        <f>B522/$H$522</f>
        <v>0.11764705882352941</v>
      </c>
      <c r="C523" s="35">
        <f t="shared" ref="C523:G523" si="106">C522/$H$522</f>
        <v>0.29411764705882354</v>
      </c>
      <c r="D523" s="34">
        <f t="shared" si="106"/>
        <v>0.11764705882352941</v>
      </c>
      <c r="E523" s="34">
        <f t="shared" si="106"/>
        <v>0.11764705882352941</v>
      </c>
      <c r="F523" s="35">
        <f t="shared" si="106"/>
        <v>0.35294117647058826</v>
      </c>
      <c r="G523" s="34">
        <f t="shared" si="106"/>
        <v>0</v>
      </c>
      <c r="H523" s="222"/>
    </row>
    <row r="524" spans="1:17" x14ac:dyDescent="0.45">
      <c r="A524" s="204" t="s">
        <v>85</v>
      </c>
      <c r="B524" s="31">
        <v>1</v>
      </c>
      <c r="C524" s="32">
        <v>5</v>
      </c>
      <c r="D524" s="31">
        <v>0</v>
      </c>
      <c r="E524" s="31">
        <v>3</v>
      </c>
      <c r="F524" s="32">
        <v>30</v>
      </c>
      <c r="G524" s="31">
        <v>2</v>
      </c>
      <c r="H524" s="222">
        <v>41</v>
      </c>
    </row>
    <row r="525" spans="1:17" x14ac:dyDescent="0.45">
      <c r="A525" s="204"/>
      <c r="B525" s="34">
        <f>B524/$H$524</f>
        <v>2.4390243902439025E-2</v>
      </c>
      <c r="C525" s="35">
        <f t="shared" ref="C525:G525" si="107">C524/$H$524</f>
        <v>0.12195121951219512</v>
      </c>
      <c r="D525" s="34">
        <f t="shared" si="107"/>
        <v>0</v>
      </c>
      <c r="E525" s="34">
        <f t="shared" si="107"/>
        <v>7.3170731707317069E-2</v>
      </c>
      <c r="F525" s="35">
        <f t="shared" si="107"/>
        <v>0.73170731707317072</v>
      </c>
      <c r="G525" s="34">
        <f t="shared" si="107"/>
        <v>4.878048780487805E-2</v>
      </c>
      <c r="H525" s="222"/>
    </row>
    <row r="526" spans="1:17" x14ac:dyDescent="0.45">
      <c r="A526" s="204" t="s">
        <v>86</v>
      </c>
      <c r="B526" s="31">
        <v>2</v>
      </c>
      <c r="C526" s="31">
        <v>0</v>
      </c>
      <c r="D526" s="31">
        <v>0</v>
      </c>
      <c r="E526" s="31">
        <v>0</v>
      </c>
      <c r="F526" s="32">
        <v>3</v>
      </c>
      <c r="G526" s="31">
        <v>2</v>
      </c>
      <c r="H526" s="222">
        <v>7</v>
      </c>
    </row>
    <row r="527" spans="1:17" x14ac:dyDescent="0.45">
      <c r="A527" s="204"/>
      <c r="B527" s="34">
        <f>B526/$H$526</f>
        <v>0.2857142857142857</v>
      </c>
      <c r="C527" s="34">
        <f t="shared" ref="C527:G527" si="108">C526/$H$526</f>
        <v>0</v>
      </c>
      <c r="D527" s="34">
        <f t="shared" si="108"/>
        <v>0</v>
      </c>
      <c r="E527" s="34">
        <f t="shared" si="108"/>
        <v>0</v>
      </c>
      <c r="F527" s="35">
        <f t="shared" si="108"/>
        <v>0.42857142857142855</v>
      </c>
      <c r="G527" s="34">
        <f t="shared" si="108"/>
        <v>0.2857142857142857</v>
      </c>
      <c r="H527" s="222"/>
    </row>
    <row r="528" spans="1:17" x14ac:dyDescent="0.45">
      <c r="A528" s="204" t="s">
        <v>89</v>
      </c>
      <c r="B528" s="31">
        <v>5</v>
      </c>
      <c r="C528" s="32">
        <v>10</v>
      </c>
      <c r="D528" s="31">
        <v>2</v>
      </c>
      <c r="E528" s="31">
        <v>5</v>
      </c>
      <c r="F528" s="32">
        <v>39</v>
      </c>
      <c r="G528" s="31">
        <v>4</v>
      </c>
      <c r="H528" s="222">
        <v>65</v>
      </c>
      <c r="I528" s="174"/>
    </row>
    <row r="529" spans="1:8" x14ac:dyDescent="0.45">
      <c r="A529" s="204"/>
      <c r="B529" s="34">
        <f>B528/$H$528</f>
        <v>7.6923076923076927E-2</v>
      </c>
      <c r="C529" s="35">
        <f t="shared" ref="C529:G529" si="109">C528/$H$528</f>
        <v>0.15384615384615385</v>
      </c>
      <c r="D529" s="34">
        <f t="shared" si="109"/>
        <v>3.0769230769230771E-2</v>
      </c>
      <c r="E529" s="34">
        <f t="shared" si="109"/>
        <v>7.6923076923076927E-2</v>
      </c>
      <c r="F529" s="35">
        <f t="shared" si="109"/>
        <v>0.6</v>
      </c>
      <c r="G529" s="34">
        <f t="shared" si="109"/>
        <v>6.1538461538461542E-2</v>
      </c>
      <c r="H529" s="222"/>
    </row>
    <row r="530" spans="1:8" ht="9" customHeight="1" x14ac:dyDescent="0.45">
      <c r="A530" s="149"/>
    </row>
    <row r="531" spans="1:8" x14ac:dyDescent="0.45">
      <c r="A531" s="15" t="s">
        <v>283</v>
      </c>
    </row>
    <row r="532" spans="1:8" ht="39.6" x14ac:dyDescent="0.45">
      <c r="A532" s="161"/>
      <c r="B532" s="147" t="s">
        <v>0</v>
      </c>
      <c r="C532" s="146" t="s">
        <v>186</v>
      </c>
      <c r="D532" s="146" t="s">
        <v>183</v>
      </c>
      <c r="E532" s="146" t="s">
        <v>1</v>
      </c>
      <c r="F532" s="146" t="s">
        <v>2</v>
      </c>
      <c r="G532" s="147" t="s">
        <v>3</v>
      </c>
      <c r="H532" s="146" t="s">
        <v>4</v>
      </c>
    </row>
    <row r="533" spans="1:8" ht="17.399999999999999" customHeight="1" x14ac:dyDescent="0.45">
      <c r="A533" s="204" t="s">
        <v>84</v>
      </c>
      <c r="B533" s="32">
        <v>175</v>
      </c>
      <c r="C533" s="32">
        <v>322</v>
      </c>
      <c r="D533" s="32">
        <v>519</v>
      </c>
      <c r="E533" s="31">
        <v>25</v>
      </c>
      <c r="F533" s="31">
        <v>143</v>
      </c>
      <c r="G533" s="31">
        <v>24</v>
      </c>
      <c r="H533" s="203">
        <v>1208</v>
      </c>
    </row>
    <row r="534" spans="1:8" ht="17.399999999999999" customHeight="1" x14ac:dyDescent="0.45">
      <c r="A534" s="204"/>
      <c r="B534" s="35">
        <f>B533/$H$533</f>
        <v>0.14486754966887416</v>
      </c>
      <c r="C534" s="35">
        <f t="shared" ref="C534:G534" si="110">C533/$H$533</f>
        <v>0.26655629139072845</v>
      </c>
      <c r="D534" s="35">
        <f t="shared" si="110"/>
        <v>0.42963576158940397</v>
      </c>
      <c r="E534" s="34">
        <f t="shared" si="110"/>
        <v>2.0695364238410598E-2</v>
      </c>
      <c r="F534" s="34">
        <f t="shared" si="110"/>
        <v>0.1183774834437086</v>
      </c>
      <c r="G534" s="34">
        <f t="shared" si="110"/>
        <v>1.9867549668874173E-2</v>
      </c>
      <c r="H534" s="203"/>
    </row>
    <row r="535" spans="1:8" ht="17.399999999999999" customHeight="1" x14ac:dyDescent="0.45">
      <c r="A535" s="204" t="s">
        <v>85</v>
      </c>
      <c r="B535" s="32">
        <v>98</v>
      </c>
      <c r="C535" s="32">
        <v>331</v>
      </c>
      <c r="D535" s="31">
        <v>32</v>
      </c>
      <c r="E535" s="31">
        <v>31</v>
      </c>
      <c r="F535" s="32">
        <v>111</v>
      </c>
      <c r="G535" s="31">
        <v>48</v>
      </c>
      <c r="H535" s="203">
        <v>651</v>
      </c>
    </row>
    <row r="536" spans="1:8" ht="17.399999999999999" customHeight="1" x14ac:dyDescent="0.45">
      <c r="A536" s="204"/>
      <c r="B536" s="35">
        <f>B535/$H$535</f>
        <v>0.15053763440860216</v>
      </c>
      <c r="C536" s="35">
        <f t="shared" ref="C536:G536" si="111">C535/$H$535</f>
        <v>0.50844854070660517</v>
      </c>
      <c r="D536" s="34">
        <f t="shared" si="111"/>
        <v>4.9155145929339478E-2</v>
      </c>
      <c r="E536" s="34">
        <f t="shared" si="111"/>
        <v>4.7619047619047616E-2</v>
      </c>
      <c r="F536" s="35">
        <f t="shared" si="111"/>
        <v>0.17050691244239632</v>
      </c>
      <c r="G536" s="34">
        <f t="shared" si="111"/>
        <v>7.3732718894009217E-2</v>
      </c>
      <c r="H536" s="203"/>
    </row>
    <row r="537" spans="1:8" ht="17.399999999999999" customHeight="1" x14ac:dyDescent="0.45">
      <c r="A537" s="204" t="s">
        <v>86</v>
      </c>
      <c r="B537" s="32">
        <v>176</v>
      </c>
      <c r="C537" s="32">
        <v>79</v>
      </c>
      <c r="D537" s="32">
        <v>150</v>
      </c>
      <c r="E537" s="31">
        <v>12</v>
      </c>
      <c r="F537" s="31">
        <v>56</v>
      </c>
      <c r="G537" s="31">
        <v>13</v>
      </c>
      <c r="H537" s="203">
        <v>486</v>
      </c>
    </row>
    <row r="538" spans="1:8" ht="17.399999999999999" customHeight="1" x14ac:dyDescent="0.45">
      <c r="A538" s="204"/>
      <c r="B538" s="35">
        <f>B537/$H$537</f>
        <v>0.36213991769547327</v>
      </c>
      <c r="C538" s="35">
        <f t="shared" ref="C538:G538" si="112">C537/$H$537</f>
        <v>0.16255144032921812</v>
      </c>
      <c r="D538" s="35">
        <f t="shared" si="112"/>
        <v>0.30864197530864196</v>
      </c>
      <c r="E538" s="34">
        <f t="shared" si="112"/>
        <v>2.4691358024691357E-2</v>
      </c>
      <c r="F538" s="34">
        <f t="shared" si="112"/>
        <v>0.11522633744855967</v>
      </c>
      <c r="G538" s="34">
        <f t="shared" si="112"/>
        <v>2.6748971193415638E-2</v>
      </c>
      <c r="H538" s="203"/>
    </row>
    <row r="539" spans="1:8" ht="17.399999999999999" customHeight="1" x14ac:dyDescent="0.45">
      <c r="A539" s="204" t="s">
        <v>107</v>
      </c>
      <c r="B539" s="32">
        <v>33</v>
      </c>
      <c r="C539" s="32">
        <v>21</v>
      </c>
      <c r="D539" s="32">
        <v>70</v>
      </c>
      <c r="E539" s="31">
        <v>1</v>
      </c>
      <c r="F539" s="31">
        <v>9</v>
      </c>
      <c r="G539" s="31">
        <v>4</v>
      </c>
      <c r="H539" s="203">
        <v>138</v>
      </c>
    </row>
    <row r="540" spans="1:8" ht="17.399999999999999" customHeight="1" x14ac:dyDescent="0.45">
      <c r="A540" s="204"/>
      <c r="B540" s="35">
        <f>B539/$H$539</f>
        <v>0.2391304347826087</v>
      </c>
      <c r="C540" s="35">
        <f t="shared" ref="C540:G540" si="113">C539/$H$539</f>
        <v>0.15217391304347827</v>
      </c>
      <c r="D540" s="35">
        <f t="shared" si="113"/>
        <v>0.50724637681159424</v>
      </c>
      <c r="E540" s="34">
        <f t="shared" si="113"/>
        <v>7.246376811594203E-3</v>
      </c>
      <c r="F540" s="34">
        <f t="shared" si="113"/>
        <v>6.5217391304347824E-2</v>
      </c>
      <c r="G540" s="34">
        <f t="shared" si="113"/>
        <v>2.8985507246376812E-2</v>
      </c>
      <c r="H540" s="203"/>
    </row>
    <row r="541" spans="1:8" ht="17.399999999999999" customHeight="1" x14ac:dyDescent="0.45">
      <c r="A541" s="204" t="s">
        <v>108</v>
      </c>
      <c r="B541" s="32">
        <v>14</v>
      </c>
      <c r="C541" s="32">
        <v>54</v>
      </c>
      <c r="D541" s="32">
        <v>12</v>
      </c>
      <c r="E541" s="31">
        <v>1</v>
      </c>
      <c r="F541" s="31">
        <v>4</v>
      </c>
      <c r="G541" s="31">
        <v>3</v>
      </c>
      <c r="H541" s="203">
        <v>88</v>
      </c>
    </row>
    <row r="542" spans="1:8" ht="17.399999999999999" customHeight="1" x14ac:dyDescent="0.45">
      <c r="A542" s="204"/>
      <c r="B542" s="35">
        <f>B541/$H$541</f>
        <v>0.15909090909090909</v>
      </c>
      <c r="C542" s="35">
        <f t="shared" ref="C542:G542" si="114">C541/$H$541</f>
        <v>0.61363636363636365</v>
      </c>
      <c r="D542" s="35">
        <f t="shared" si="114"/>
        <v>0.13636363636363635</v>
      </c>
      <c r="E542" s="34">
        <f t="shared" si="114"/>
        <v>1.1363636363636364E-2</v>
      </c>
      <c r="F542" s="34">
        <f t="shared" si="114"/>
        <v>4.5454545454545456E-2</v>
      </c>
      <c r="G542" s="34">
        <f t="shared" si="114"/>
        <v>3.4090909090909088E-2</v>
      </c>
      <c r="H542" s="203"/>
    </row>
    <row r="543" spans="1:8" ht="17.399999999999999" customHeight="1" x14ac:dyDescent="0.45">
      <c r="A543" s="204" t="s">
        <v>89</v>
      </c>
      <c r="B543" s="31">
        <v>496</v>
      </c>
      <c r="C543" s="31">
        <v>807</v>
      </c>
      <c r="D543" s="31">
        <v>783</v>
      </c>
      <c r="E543" s="31">
        <v>70</v>
      </c>
      <c r="F543" s="31">
        <v>323</v>
      </c>
      <c r="G543" s="31">
        <v>92</v>
      </c>
      <c r="H543" s="203">
        <v>2571</v>
      </c>
    </row>
    <row r="544" spans="1:8" ht="17.399999999999999" customHeight="1" x14ac:dyDescent="0.45">
      <c r="A544" s="204"/>
      <c r="B544" s="34">
        <f>B543/$H$543</f>
        <v>0.19292104239595489</v>
      </c>
      <c r="C544" s="34">
        <f t="shared" ref="C544:G544" si="115">C543/$H$543</f>
        <v>0.31388564760793464</v>
      </c>
      <c r="D544" s="34">
        <f t="shared" si="115"/>
        <v>0.30455075845974328</v>
      </c>
      <c r="E544" s="34">
        <f t="shared" si="115"/>
        <v>2.7226760015558148E-2</v>
      </c>
      <c r="F544" s="34">
        <f t="shared" si="115"/>
        <v>0.12563204978607545</v>
      </c>
      <c r="G544" s="34">
        <f t="shared" si="115"/>
        <v>3.5783741734733567E-2</v>
      </c>
      <c r="H544" s="203"/>
    </row>
    <row r="545" spans="1:17" x14ac:dyDescent="0.45">
      <c r="A545" s="165" t="s">
        <v>139</v>
      </c>
    </row>
    <row r="547" spans="1:17" x14ac:dyDescent="0.45">
      <c r="A547" s="30" t="s">
        <v>145</v>
      </c>
    </row>
    <row r="548" spans="1:17" s="15" customFormat="1" ht="52.8" x14ac:dyDescent="0.45">
      <c r="A548" s="25"/>
      <c r="B548" s="5" t="s">
        <v>185</v>
      </c>
      <c r="C548" s="5" t="s">
        <v>19</v>
      </c>
      <c r="D548" s="42" t="s">
        <v>20</v>
      </c>
      <c r="E548" s="5" t="s">
        <v>146</v>
      </c>
      <c r="F548" s="5" t="s">
        <v>21</v>
      </c>
      <c r="G548" s="5" t="s">
        <v>22</v>
      </c>
      <c r="H548" s="5" t="s">
        <v>23</v>
      </c>
      <c r="I548" s="5" t="s">
        <v>24</v>
      </c>
      <c r="J548" s="5" t="s">
        <v>25</v>
      </c>
      <c r="K548" s="5" t="s">
        <v>26</v>
      </c>
      <c r="L548" s="5" t="s">
        <v>4</v>
      </c>
    </row>
    <row r="549" spans="1:17" x14ac:dyDescent="0.45">
      <c r="A549" s="204" t="s">
        <v>84</v>
      </c>
      <c r="B549" s="31">
        <v>1</v>
      </c>
      <c r="C549" s="31">
        <v>1</v>
      </c>
      <c r="D549" s="32">
        <v>8</v>
      </c>
      <c r="E549" s="31">
        <v>0</v>
      </c>
      <c r="F549" s="32">
        <v>4</v>
      </c>
      <c r="G549" s="32">
        <v>4</v>
      </c>
      <c r="H549" s="31">
        <v>1</v>
      </c>
      <c r="I549" s="31">
        <v>0</v>
      </c>
      <c r="J549" s="31">
        <v>1</v>
      </c>
      <c r="K549" s="32">
        <v>5</v>
      </c>
      <c r="L549" s="222">
        <v>25</v>
      </c>
    </row>
    <row r="550" spans="1:17" x14ac:dyDescent="0.45">
      <c r="A550" s="204"/>
      <c r="B550" s="34">
        <f>B549/$L$549</f>
        <v>0.04</v>
      </c>
      <c r="C550" s="34">
        <f t="shared" ref="C550:K550" si="116">C549/$L$549</f>
        <v>0.04</v>
      </c>
      <c r="D550" s="35">
        <f t="shared" si="116"/>
        <v>0.32</v>
      </c>
      <c r="E550" s="34">
        <f t="shared" si="116"/>
        <v>0</v>
      </c>
      <c r="F550" s="35">
        <f t="shared" si="116"/>
        <v>0.16</v>
      </c>
      <c r="G550" s="35">
        <f t="shared" si="116"/>
        <v>0.16</v>
      </c>
      <c r="H550" s="34">
        <f t="shared" si="116"/>
        <v>0.04</v>
      </c>
      <c r="I550" s="34">
        <f t="shared" si="116"/>
        <v>0</v>
      </c>
      <c r="J550" s="34">
        <f t="shared" si="116"/>
        <v>0.04</v>
      </c>
      <c r="K550" s="35">
        <f t="shared" si="116"/>
        <v>0.2</v>
      </c>
      <c r="L550" s="222"/>
    </row>
    <row r="551" spans="1:17" x14ac:dyDescent="0.45">
      <c r="A551" s="204" t="s">
        <v>85</v>
      </c>
      <c r="B551" s="31">
        <v>7</v>
      </c>
      <c r="C551" s="31">
        <v>4</v>
      </c>
      <c r="D551" s="31">
        <v>7</v>
      </c>
      <c r="E551" s="31">
        <v>4</v>
      </c>
      <c r="F551" s="32">
        <v>15</v>
      </c>
      <c r="G551" s="32">
        <v>8</v>
      </c>
      <c r="H551" s="31">
        <v>3</v>
      </c>
      <c r="I551" s="31">
        <v>2</v>
      </c>
      <c r="J551" s="31">
        <v>1</v>
      </c>
      <c r="K551" s="32">
        <v>10</v>
      </c>
      <c r="L551" s="222">
        <v>61</v>
      </c>
    </row>
    <row r="552" spans="1:17" x14ac:dyDescent="0.45">
      <c r="A552" s="204"/>
      <c r="B552" s="34">
        <f>B551/$L$551</f>
        <v>0.11475409836065574</v>
      </c>
      <c r="C552" s="34">
        <f t="shared" ref="C552:K552" si="117">C551/$L$551</f>
        <v>6.5573770491803282E-2</v>
      </c>
      <c r="D552" s="34">
        <f t="shared" si="117"/>
        <v>0.11475409836065574</v>
      </c>
      <c r="E552" s="34">
        <f t="shared" si="117"/>
        <v>6.5573770491803282E-2</v>
      </c>
      <c r="F552" s="35">
        <f t="shared" si="117"/>
        <v>0.24590163934426229</v>
      </c>
      <c r="G552" s="35">
        <f t="shared" si="117"/>
        <v>0.13114754098360656</v>
      </c>
      <c r="H552" s="34">
        <f t="shared" si="117"/>
        <v>4.9180327868852458E-2</v>
      </c>
      <c r="I552" s="34">
        <f t="shared" si="117"/>
        <v>3.2786885245901641E-2</v>
      </c>
      <c r="J552" s="34">
        <f t="shared" si="117"/>
        <v>1.6393442622950821E-2</v>
      </c>
      <c r="K552" s="35">
        <f t="shared" si="117"/>
        <v>0.16393442622950818</v>
      </c>
      <c r="L552" s="222"/>
    </row>
    <row r="553" spans="1:17" x14ac:dyDescent="0.45">
      <c r="A553" s="204" t="s">
        <v>86</v>
      </c>
      <c r="B553" s="31">
        <v>1</v>
      </c>
      <c r="C553" s="31">
        <v>1</v>
      </c>
      <c r="D553" s="31">
        <v>0</v>
      </c>
      <c r="E553" s="31">
        <v>0</v>
      </c>
      <c r="F553" s="31">
        <v>1</v>
      </c>
      <c r="G553" s="31">
        <v>1</v>
      </c>
      <c r="H553" s="32">
        <v>2</v>
      </c>
      <c r="I553" s="31">
        <v>0</v>
      </c>
      <c r="J553" s="31">
        <v>1</v>
      </c>
      <c r="K553" s="32">
        <v>2</v>
      </c>
      <c r="L553" s="222">
        <v>9</v>
      </c>
    </row>
    <row r="554" spans="1:17" x14ac:dyDescent="0.45">
      <c r="A554" s="204"/>
      <c r="B554" s="34">
        <f>B553/$L$553</f>
        <v>0.1111111111111111</v>
      </c>
      <c r="C554" s="34">
        <f t="shared" ref="C554:K554" si="118">C553/$L$553</f>
        <v>0.1111111111111111</v>
      </c>
      <c r="D554" s="34">
        <f t="shared" si="118"/>
        <v>0</v>
      </c>
      <c r="E554" s="34">
        <f t="shared" si="118"/>
        <v>0</v>
      </c>
      <c r="F554" s="34">
        <f t="shared" si="118"/>
        <v>0.1111111111111111</v>
      </c>
      <c r="G554" s="34">
        <f t="shared" si="118"/>
        <v>0.1111111111111111</v>
      </c>
      <c r="H554" s="35">
        <f t="shared" si="118"/>
        <v>0.22222222222222221</v>
      </c>
      <c r="I554" s="34">
        <f t="shared" si="118"/>
        <v>0</v>
      </c>
      <c r="J554" s="34">
        <f t="shared" si="118"/>
        <v>0.1111111111111111</v>
      </c>
      <c r="K554" s="35">
        <f t="shared" si="118"/>
        <v>0.22222222222222221</v>
      </c>
      <c r="L554" s="222"/>
    </row>
    <row r="555" spans="1:17" x14ac:dyDescent="0.45">
      <c r="A555" s="204" t="s">
        <v>89</v>
      </c>
      <c r="B555" s="31">
        <v>9</v>
      </c>
      <c r="C555" s="31">
        <v>6</v>
      </c>
      <c r="D555" s="32">
        <v>15</v>
      </c>
      <c r="E555" s="31">
        <v>4</v>
      </c>
      <c r="F555" s="32">
        <v>20</v>
      </c>
      <c r="G555" s="32">
        <v>13</v>
      </c>
      <c r="H555" s="31">
        <v>6</v>
      </c>
      <c r="I555" s="31">
        <v>2</v>
      </c>
      <c r="J555" s="31">
        <v>3</v>
      </c>
      <c r="K555" s="32">
        <v>17</v>
      </c>
      <c r="L555" s="222">
        <v>95</v>
      </c>
    </row>
    <row r="556" spans="1:17" x14ac:dyDescent="0.45">
      <c r="A556" s="204"/>
      <c r="B556" s="34">
        <f>B555/$L$555</f>
        <v>9.4736842105263161E-2</v>
      </c>
      <c r="C556" s="34">
        <f t="shared" ref="C556:K556" si="119">C555/$L$555</f>
        <v>6.3157894736842107E-2</v>
      </c>
      <c r="D556" s="35">
        <f t="shared" si="119"/>
        <v>0.15789473684210525</v>
      </c>
      <c r="E556" s="34">
        <f t="shared" si="119"/>
        <v>4.2105263157894736E-2</v>
      </c>
      <c r="F556" s="35">
        <f t="shared" si="119"/>
        <v>0.21052631578947367</v>
      </c>
      <c r="G556" s="35">
        <f t="shared" si="119"/>
        <v>0.1368421052631579</v>
      </c>
      <c r="H556" s="34">
        <f t="shared" si="119"/>
        <v>6.3157894736842107E-2</v>
      </c>
      <c r="I556" s="34">
        <f t="shared" si="119"/>
        <v>2.1052631578947368E-2</v>
      </c>
      <c r="J556" s="34">
        <f t="shared" si="119"/>
        <v>3.1578947368421054E-2</v>
      </c>
      <c r="K556" s="35">
        <f t="shared" si="119"/>
        <v>0.17894736842105263</v>
      </c>
      <c r="L556" s="222"/>
    </row>
    <row r="557" spans="1:17" ht="18.600000000000001" thickBot="1" x14ac:dyDescent="0.5"/>
    <row r="558" spans="1:17" ht="152.4" customHeight="1" thickBot="1" x14ac:dyDescent="0.5">
      <c r="A558" s="210" t="s">
        <v>400</v>
      </c>
      <c r="B558" s="211"/>
      <c r="C558" s="211"/>
      <c r="D558" s="211"/>
      <c r="E558" s="211"/>
      <c r="F558" s="211"/>
      <c r="G558" s="211"/>
      <c r="H558" s="211"/>
      <c r="I558" s="211"/>
      <c r="J558" s="211"/>
      <c r="K558" s="211"/>
      <c r="L558" s="211"/>
      <c r="M558" s="211"/>
      <c r="N558" s="211"/>
      <c r="O558" s="211"/>
      <c r="P558" s="211"/>
      <c r="Q558" s="212"/>
    </row>
    <row r="559" spans="1:17" x14ac:dyDescent="0.45">
      <c r="A559" s="26"/>
      <c r="B559" s="26"/>
      <c r="C559" s="26"/>
      <c r="D559" s="26"/>
      <c r="E559" s="26"/>
      <c r="F559" s="26"/>
      <c r="G559" s="26"/>
      <c r="H559" s="26"/>
      <c r="I559" s="26"/>
      <c r="J559" s="26"/>
      <c r="K559" s="26"/>
      <c r="L559" s="26"/>
      <c r="M559" s="26"/>
      <c r="N559" s="26"/>
      <c r="O559" s="26"/>
      <c r="P559" s="26"/>
      <c r="Q559" s="26"/>
    </row>
    <row r="560" spans="1:17" s="15" customFormat="1" ht="22.8" thickBot="1" x14ac:dyDescent="0.5">
      <c r="A560" s="2" t="s">
        <v>385</v>
      </c>
      <c r="B560" s="160"/>
      <c r="C560" s="160"/>
      <c r="D560" s="160"/>
      <c r="E560" s="160"/>
      <c r="F560" s="160"/>
      <c r="G560" s="160"/>
      <c r="H560" s="160"/>
      <c r="I560" s="160"/>
      <c r="J560" s="160"/>
      <c r="K560" s="160"/>
      <c r="L560" s="160"/>
    </row>
    <row r="561" spans="1:17" s="15" customFormat="1" ht="99" customHeight="1" thickBot="1" x14ac:dyDescent="0.5">
      <c r="A561" s="207" t="s">
        <v>343</v>
      </c>
      <c r="B561" s="208"/>
      <c r="C561" s="208"/>
      <c r="D561" s="208"/>
      <c r="E561" s="208"/>
      <c r="F561" s="208"/>
      <c r="G561" s="208"/>
      <c r="H561" s="208"/>
      <c r="I561" s="208"/>
      <c r="J561" s="208"/>
      <c r="K561" s="208"/>
      <c r="L561" s="208"/>
      <c r="M561" s="208"/>
      <c r="N561" s="208"/>
      <c r="O561" s="208"/>
      <c r="P561" s="208"/>
      <c r="Q561" s="209"/>
    </row>
    <row r="562" spans="1:17" ht="15.6" customHeight="1" x14ac:dyDescent="0.45">
      <c r="A562" s="27"/>
      <c r="B562" s="28"/>
      <c r="C562" s="28"/>
      <c r="D562" s="28"/>
      <c r="E562" s="28"/>
      <c r="F562" s="3"/>
      <c r="G562" s="3"/>
      <c r="H562" s="3"/>
      <c r="I562" s="3"/>
      <c r="J562" s="3"/>
      <c r="K562" s="3"/>
      <c r="L562" s="3"/>
    </row>
    <row r="563" spans="1:17" ht="19.8" x14ac:dyDescent="0.45">
      <c r="A563" s="137" t="s">
        <v>287</v>
      </c>
      <c r="B563" s="3"/>
      <c r="C563" s="3"/>
      <c r="D563" s="3"/>
      <c r="E563" s="3"/>
      <c r="F563" s="3"/>
      <c r="G563" s="3"/>
      <c r="H563" s="3"/>
      <c r="I563" s="3"/>
      <c r="J563" s="3"/>
      <c r="K563" s="3"/>
      <c r="L563" s="3"/>
    </row>
    <row r="564" spans="1:17" x14ac:dyDescent="0.45">
      <c r="A564" s="21" t="s">
        <v>147</v>
      </c>
    </row>
    <row r="565" spans="1:17" x14ac:dyDescent="0.45">
      <c r="A565" s="291"/>
      <c r="B565" s="292"/>
      <c r="C565" s="265" t="s">
        <v>148</v>
      </c>
      <c r="D565" s="265" t="s">
        <v>149</v>
      </c>
      <c r="E565" s="266" t="s">
        <v>150</v>
      </c>
      <c r="F565" s="268" t="s">
        <v>151</v>
      </c>
      <c r="G565" s="266" t="s">
        <v>152</v>
      </c>
      <c r="H565" s="265" t="s">
        <v>285</v>
      </c>
      <c r="I565" s="266" t="s">
        <v>153</v>
      </c>
      <c r="J565" s="265" t="s">
        <v>284</v>
      </c>
      <c r="K565" s="266" t="s">
        <v>4</v>
      </c>
    </row>
    <row r="566" spans="1:17" x14ac:dyDescent="0.45">
      <c r="A566" s="293"/>
      <c r="B566" s="294"/>
      <c r="C566" s="266"/>
      <c r="D566" s="266"/>
      <c r="E566" s="266"/>
      <c r="F566" s="269"/>
      <c r="G566" s="266"/>
      <c r="H566" s="266"/>
      <c r="I566" s="266"/>
      <c r="J566" s="266"/>
      <c r="K566" s="269"/>
    </row>
    <row r="567" spans="1:17" x14ac:dyDescent="0.45">
      <c r="A567" s="295"/>
      <c r="B567" s="296"/>
      <c r="C567" s="266"/>
      <c r="D567" s="266"/>
      <c r="E567" s="267"/>
      <c r="F567" s="269"/>
      <c r="G567" s="266"/>
      <c r="H567" s="266"/>
      <c r="I567" s="266"/>
      <c r="J567" s="266"/>
      <c r="K567" s="269"/>
    </row>
    <row r="568" spans="1:17" x14ac:dyDescent="0.45">
      <c r="A568" s="278" t="s">
        <v>155</v>
      </c>
      <c r="B568" s="279"/>
      <c r="C568" s="31">
        <v>5</v>
      </c>
      <c r="D568" s="32">
        <v>125</v>
      </c>
      <c r="E568" s="31">
        <v>49</v>
      </c>
      <c r="F568" s="32">
        <v>229</v>
      </c>
      <c r="G568" s="32">
        <v>289</v>
      </c>
      <c r="H568" s="32">
        <v>149</v>
      </c>
      <c r="I568" s="31">
        <v>25</v>
      </c>
      <c r="J568" s="31">
        <v>38</v>
      </c>
      <c r="K568" s="205">
        <v>909</v>
      </c>
    </row>
    <row r="569" spans="1:17" x14ac:dyDescent="0.45">
      <c r="A569" s="280"/>
      <c r="B569" s="281"/>
      <c r="C569" s="34">
        <v>5.5005500550055009E-3</v>
      </c>
      <c r="D569" s="35">
        <v>0.13751375137513752</v>
      </c>
      <c r="E569" s="34">
        <v>5.3905390539053903E-2</v>
      </c>
      <c r="F569" s="35">
        <v>0.25192519251925194</v>
      </c>
      <c r="G569" s="35">
        <v>0.31793179317931791</v>
      </c>
      <c r="H569" s="35">
        <v>0.16391639163916391</v>
      </c>
      <c r="I569" s="34">
        <v>2.7502750275027504E-2</v>
      </c>
      <c r="J569" s="34">
        <v>4.1804180418041806E-2</v>
      </c>
      <c r="K569" s="206"/>
    </row>
    <row r="570" spans="1:17" x14ac:dyDescent="0.45">
      <c r="A570" s="278" t="s">
        <v>156</v>
      </c>
      <c r="B570" s="279"/>
      <c r="C570" s="31">
        <v>13</v>
      </c>
      <c r="D570" s="31">
        <v>69</v>
      </c>
      <c r="E570" s="31">
        <v>78</v>
      </c>
      <c r="F570" s="32">
        <v>265</v>
      </c>
      <c r="G570" s="32">
        <v>525</v>
      </c>
      <c r="H570" s="32">
        <v>362</v>
      </c>
      <c r="I570" s="31">
        <v>21</v>
      </c>
      <c r="J570" s="31">
        <v>144</v>
      </c>
      <c r="K570" s="205">
        <v>1477</v>
      </c>
    </row>
    <row r="571" spans="1:17" x14ac:dyDescent="0.45">
      <c r="A571" s="280"/>
      <c r="B571" s="281"/>
      <c r="C571" s="34">
        <v>8.8016249153689916E-3</v>
      </c>
      <c r="D571" s="34">
        <v>4.6716316858496955E-2</v>
      </c>
      <c r="E571" s="34">
        <v>5.2809749492213946E-2</v>
      </c>
      <c r="F571" s="35">
        <v>0.17941773865944483</v>
      </c>
      <c r="G571" s="35">
        <v>0.35545023696682465</v>
      </c>
      <c r="H571" s="35">
        <v>0.24509140148950576</v>
      </c>
      <c r="I571" s="34">
        <v>1.4218009478672985E-2</v>
      </c>
      <c r="J571" s="34">
        <v>9.7494922139471904E-2</v>
      </c>
      <c r="K571" s="206"/>
    </row>
    <row r="572" spans="1:17" x14ac:dyDescent="0.45">
      <c r="A572" s="177" t="s">
        <v>12</v>
      </c>
    </row>
    <row r="573" spans="1:17" ht="9" customHeight="1" x14ac:dyDescent="0.45">
      <c r="A573" s="177"/>
    </row>
    <row r="574" spans="1:17" x14ac:dyDescent="0.45">
      <c r="A574" s="21" t="s">
        <v>157</v>
      </c>
    </row>
    <row r="575" spans="1:17" ht="18" customHeight="1" x14ac:dyDescent="0.45">
      <c r="A575" s="178"/>
      <c r="B575" s="179"/>
      <c r="C575" s="265" t="s">
        <v>148</v>
      </c>
      <c r="D575" s="265" t="s">
        <v>149</v>
      </c>
      <c r="E575" s="266" t="s">
        <v>150</v>
      </c>
      <c r="F575" s="268" t="s">
        <v>151</v>
      </c>
      <c r="G575" s="266" t="s">
        <v>152</v>
      </c>
      <c r="H575" s="265" t="s">
        <v>285</v>
      </c>
      <c r="I575" s="266" t="s">
        <v>153</v>
      </c>
      <c r="J575" s="265" t="s">
        <v>284</v>
      </c>
      <c r="K575" s="266" t="s">
        <v>4</v>
      </c>
    </row>
    <row r="576" spans="1:17" x14ac:dyDescent="0.45">
      <c r="A576" s="180"/>
      <c r="B576" s="181"/>
      <c r="C576" s="266"/>
      <c r="D576" s="266"/>
      <c r="E576" s="266"/>
      <c r="F576" s="269"/>
      <c r="G576" s="266"/>
      <c r="H576" s="266"/>
      <c r="I576" s="266"/>
      <c r="J576" s="266"/>
      <c r="K576" s="269"/>
    </row>
    <row r="577" spans="1:12" x14ac:dyDescent="0.45">
      <c r="A577" s="180"/>
      <c r="B577" s="181"/>
      <c r="C577" s="266"/>
      <c r="D577" s="266"/>
      <c r="E577" s="267"/>
      <c r="F577" s="269"/>
      <c r="G577" s="266"/>
      <c r="H577" s="266"/>
      <c r="I577" s="266"/>
      <c r="J577" s="266"/>
      <c r="K577" s="269"/>
    </row>
    <row r="578" spans="1:12" ht="16.2" customHeight="1" x14ac:dyDescent="0.45">
      <c r="A578" s="264" t="s">
        <v>158</v>
      </c>
      <c r="B578" s="204" t="s">
        <v>84</v>
      </c>
      <c r="C578" s="31">
        <v>5</v>
      </c>
      <c r="D578" s="32">
        <v>103</v>
      </c>
      <c r="E578" s="31">
        <v>32</v>
      </c>
      <c r="F578" s="32">
        <v>176</v>
      </c>
      <c r="G578" s="32">
        <v>227</v>
      </c>
      <c r="H578" s="32">
        <v>132</v>
      </c>
      <c r="I578" s="31">
        <v>13</v>
      </c>
      <c r="J578" s="31">
        <v>31</v>
      </c>
      <c r="K578" s="297">
        <f>SUM(C578:J578)</f>
        <v>719</v>
      </c>
    </row>
    <row r="579" spans="1:12" ht="16.2" customHeight="1" x14ac:dyDescent="0.45">
      <c r="A579" s="264"/>
      <c r="B579" s="204"/>
      <c r="C579" s="34">
        <v>6.954102920723227E-3</v>
      </c>
      <c r="D579" s="35">
        <v>0.14325452016689846</v>
      </c>
      <c r="E579" s="34">
        <v>4.4506258692628649E-2</v>
      </c>
      <c r="F579" s="35">
        <v>0.24478442280945759</v>
      </c>
      <c r="G579" s="35">
        <v>0.31571627260083451</v>
      </c>
      <c r="H579" s="35">
        <v>0.1835883171070932</v>
      </c>
      <c r="I579" s="34">
        <v>1.8080667593880391E-2</v>
      </c>
      <c r="J579" s="34">
        <v>4.3115438108484005E-2</v>
      </c>
      <c r="K579" s="298"/>
    </row>
    <row r="580" spans="1:12" ht="16.2" customHeight="1" x14ac:dyDescent="0.45">
      <c r="A580" s="264"/>
      <c r="B580" s="204" t="s">
        <v>85</v>
      </c>
      <c r="C580" s="31">
        <v>0</v>
      </c>
      <c r="D580" s="31">
        <v>3</v>
      </c>
      <c r="E580" s="31">
        <v>1</v>
      </c>
      <c r="F580" s="32">
        <v>4</v>
      </c>
      <c r="G580" s="32">
        <v>7</v>
      </c>
      <c r="H580" s="32">
        <v>4</v>
      </c>
      <c r="I580" s="31">
        <v>2</v>
      </c>
      <c r="J580" s="32">
        <v>4</v>
      </c>
      <c r="K580" s="297">
        <f t="shared" ref="K580" si="120">SUM(C580:J580)</f>
        <v>25</v>
      </c>
    </row>
    <row r="581" spans="1:12" ht="16.2" customHeight="1" x14ac:dyDescent="0.45">
      <c r="A581" s="264"/>
      <c r="B581" s="204"/>
      <c r="C581" s="34">
        <v>0</v>
      </c>
      <c r="D581" s="34">
        <v>0.12</v>
      </c>
      <c r="E581" s="34">
        <v>0.04</v>
      </c>
      <c r="F581" s="35">
        <v>0.16</v>
      </c>
      <c r="G581" s="35">
        <v>0.28000000000000003</v>
      </c>
      <c r="H581" s="35">
        <v>0.16</v>
      </c>
      <c r="I581" s="34">
        <v>0.08</v>
      </c>
      <c r="J581" s="35">
        <v>0.16</v>
      </c>
      <c r="K581" s="298"/>
    </row>
    <row r="582" spans="1:12" ht="16.2" customHeight="1" x14ac:dyDescent="0.45">
      <c r="A582" s="264"/>
      <c r="B582" s="204" t="s">
        <v>86</v>
      </c>
      <c r="C582" s="31">
        <v>0</v>
      </c>
      <c r="D582" s="31">
        <v>11</v>
      </c>
      <c r="E582" s="31">
        <v>12</v>
      </c>
      <c r="F582" s="32">
        <v>33</v>
      </c>
      <c r="G582" s="32">
        <v>37</v>
      </c>
      <c r="H582" s="31">
        <v>2</v>
      </c>
      <c r="I582" s="31">
        <v>8</v>
      </c>
      <c r="J582" s="31">
        <v>3</v>
      </c>
      <c r="K582" s="297">
        <f t="shared" ref="K582" si="121">SUM(C582:J582)</f>
        <v>106</v>
      </c>
    </row>
    <row r="583" spans="1:12" ht="16.2" customHeight="1" x14ac:dyDescent="0.45">
      <c r="A583" s="264"/>
      <c r="B583" s="204"/>
      <c r="C583" s="34">
        <v>0</v>
      </c>
      <c r="D583" s="34">
        <v>0.10377358490566038</v>
      </c>
      <c r="E583" s="34">
        <v>0.11320754716981132</v>
      </c>
      <c r="F583" s="35">
        <v>0.31132075471698112</v>
      </c>
      <c r="G583" s="35">
        <v>0.34905660377358488</v>
      </c>
      <c r="H583" s="34">
        <v>1.8867924528301886E-2</v>
      </c>
      <c r="I583" s="34">
        <v>7.5471698113207544E-2</v>
      </c>
      <c r="J583" s="34">
        <v>2.8301886792452831E-2</v>
      </c>
      <c r="K583" s="298"/>
    </row>
    <row r="584" spans="1:12" ht="16.2" customHeight="1" x14ac:dyDescent="0.45">
      <c r="A584" s="264"/>
      <c r="B584" s="204" t="s">
        <v>87</v>
      </c>
      <c r="C584" s="31">
        <v>0</v>
      </c>
      <c r="D584" s="32">
        <v>8</v>
      </c>
      <c r="E584" s="31">
        <v>4</v>
      </c>
      <c r="F584" s="32">
        <v>16</v>
      </c>
      <c r="G584" s="32">
        <v>18</v>
      </c>
      <c r="H584" s="32">
        <v>11</v>
      </c>
      <c r="I584" s="31">
        <v>2</v>
      </c>
      <c r="J584" s="31">
        <v>0</v>
      </c>
      <c r="K584" s="297">
        <f t="shared" ref="K584" si="122">SUM(C584:J584)</f>
        <v>59</v>
      </c>
    </row>
    <row r="585" spans="1:12" ht="16.2" customHeight="1" x14ac:dyDescent="0.45">
      <c r="A585" s="264"/>
      <c r="B585" s="204"/>
      <c r="C585" s="34">
        <v>0</v>
      </c>
      <c r="D585" s="35">
        <v>0.13559322033898305</v>
      </c>
      <c r="E585" s="34">
        <v>6.7796610169491525E-2</v>
      </c>
      <c r="F585" s="35">
        <v>0.2711864406779661</v>
      </c>
      <c r="G585" s="35">
        <v>0.30508474576271188</v>
      </c>
      <c r="H585" s="35">
        <v>0.1864406779661017</v>
      </c>
      <c r="I585" s="34">
        <v>3.3898305084745763E-2</v>
      </c>
      <c r="J585" s="34">
        <v>0</v>
      </c>
      <c r="K585" s="298"/>
    </row>
    <row r="586" spans="1:12" ht="16.2" customHeight="1" x14ac:dyDescent="0.45">
      <c r="A586" s="264"/>
      <c r="B586" s="204" t="s">
        <v>88</v>
      </c>
      <c r="C586" s="31">
        <v>0</v>
      </c>
      <c r="D586" s="31">
        <v>0</v>
      </c>
      <c r="E586" s="31">
        <v>0</v>
      </c>
      <c r="F586" s="31">
        <v>0</v>
      </c>
      <c r="G586" s="31">
        <v>0</v>
      </c>
      <c r="H586" s="31">
        <v>0</v>
      </c>
      <c r="I586" s="31">
        <v>0</v>
      </c>
      <c r="J586" s="31">
        <v>0</v>
      </c>
      <c r="K586" s="297">
        <f t="shared" ref="K586" si="123">SUM(C586:J586)</f>
        <v>0</v>
      </c>
    </row>
    <row r="587" spans="1:12" ht="16.2" customHeight="1" x14ac:dyDescent="0.45">
      <c r="A587" s="264"/>
      <c r="B587" s="204"/>
      <c r="C587" s="34">
        <v>0</v>
      </c>
      <c r="D587" s="34">
        <v>0</v>
      </c>
      <c r="E587" s="34">
        <v>0</v>
      </c>
      <c r="F587" s="34">
        <v>0</v>
      </c>
      <c r="G587" s="34">
        <v>0</v>
      </c>
      <c r="H587" s="34">
        <v>0</v>
      </c>
      <c r="I587" s="34">
        <v>0</v>
      </c>
      <c r="J587" s="34">
        <v>0</v>
      </c>
      <c r="K587" s="298"/>
      <c r="L587" s="155"/>
    </row>
    <row r="588" spans="1:12" ht="16.2" customHeight="1" x14ac:dyDescent="0.45">
      <c r="A588" s="264" t="s">
        <v>159</v>
      </c>
      <c r="B588" s="204" t="s">
        <v>84</v>
      </c>
      <c r="C588" s="31">
        <v>3</v>
      </c>
      <c r="D588" s="31">
        <v>42</v>
      </c>
      <c r="E588" s="31">
        <v>35</v>
      </c>
      <c r="F588" s="32">
        <v>94</v>
      </c>
      <c r="G588" s="32">
        <v>145</v>
      </c>
      <c r="H588" s="32">
        <v>108</v>
      </c>
      <c r="I588" s="31">
        <v>7</v>
      </c>
      <c r="J588" s="31">
        <v>25</v>
      </c>
      <c r="K588" s="297">
        <f t="shared" ref="K588" si="124">SUM(C588:J588)</f>
        <v>459</v>
      </c>
    </row>
    <row r="589" spans="1:12" ht="16.2" customHeight="1" x14ac:dyDescent="0.45">
      <c r="A589" s="264"/>
      <c r="B589" s="204"/>
      <c r="C589" s="34">
        <v>6.5359477124183009E-3</v>
      </c>
      <c r="D589" s="34">
        <v>9.1503267973856203E-2</v>
      </c>
      <c r="E589" s="34">
        <v>7.6252723311546838E-2</v>
      </c>
      <c r="F589" s="35">
        <v>0.20479302832244009</v>
      </c>
      <c r="G589" s="35">
        <v>0.31590413943355122</v>
      </c>
      <c r="H589" s="35">
        <v>0.23529411764705882</v>
      </c>
      <c r="I589" s="34">
        <v>1.5250544662309368E-2</v>
      </c>
      <c r="J589" s="34">
        <v>5.4466230936819175E-2</v>
      </c>
      <c r="K589" s="298"/>
    </row>
    <row r="590" spans="1:12" ht="16.2" customHeight="1" x14ac:dyDescent="0.45">
      <c r="A590" s="264"/>
      <c r="B590" s="204" t="s">
        <v>85</v>
      </c>
      <c r="C590" s="31">
        <v>2</v>
      </c>
      <c r="D590" s="31">
        <v>16</v>
      </c>
      <c r="E590" s="31">
        <v>11</v>
      </c>
      <c r="F590" s="32">
        <v>84</v>
      </c>
      <c r="G590" s="32">
        <v>159</v>
      </c>
      <c r="H590" s="32">
        <v>178</v>
      </c>
      <c r="I590" s="31">
        <v>2</v>
      </c>
      <c r="J590" s="32">
        <v>105</v>
      </c>
      <c r="K590" s="297">
        <f t="shared" ref="K590" si="125">SUM(C590:J590)</f>
        <v>557</v>
      </c>
    </row>
    <row r="591" spans="1:12" ht="16.2" customHeight="1" x14ac:dyDescent="0.45">
      <c r="A591" s="264"/>
      <c r="B591" s="204"/>
      <c r="C591" s="34">
        <v>3.5906642728904849E-3</v>
      </c>
      <c r="D591" s="34">
        <v>2.8725314183123879E-2</v>
      </c>
      <c r="E591" s="34">
        <v>1.9748653500897665E-2</v>
      </c>
      <c r="F591" s="35">
        <v>0.15080789946140036</v>
      </c>
      <c r="G591" s="35">
        <v>0.28545780969479356</v>
      </c>
      <c r="H591" s="35">
        <v>0.31956912028725315</v>
      </c>
      <c r="I591" s="34">
        <v>3.5906642728904849E-3</v>
      </c>
      <c r="J591" s="35">
        <v>0.18850987432675045</v>
      </c>
      <c r="K591" s="298"/>
    </row>
    <row r="592" spans="1:12" ht="16.2" customHeight="1" x14ac:dyDescent="0.45">
      <c r="A592" s="264"/>
      <c r="B592" s="204" t="s">
        <v>86</v>
      </c>
      <c r="C592" s="31">
        <v>7</v>
      </c>
      <c r="D592" s="31">
        <v>10</v>
      </c>
      <c r="E592" s="31">
        <v>24</v>
      </c>
      <c r="F592" s="32">
        <v>71</v>
      </c>
      <c r="G592" s="32">
        <v>176</v>
      </c>
      <c r="H592" s="31">
        <v>29</v>
      </c>
      <c r="I592" s="31">
        <v>12</v>
      </c>
      <c r="J592" s="31">
        <v>5</v>
      </c>
      <c r="K592" s="297">
        <f t="shared" ref="K592" si="126">SUM(C592:J592)</f>
        <v>334</v>
      </c>
    </row>
    <row r="593" spans="1:15" ht="16.2" customHeight="1" x14ac:dyDescent="0.45">
      <c r="A593" s="264"/>
      <c r="B593" s="204"/>
      <c r="C593" s="34">
        <v>2.0958083832335328E-2</v>
      </c>
      <c r="D593" s="34">
        <v>2.9940119760479042E-2</v>
      </c>
      <c r="E593" s="34">
        <v>7.1856287425149698E-2</v>
      </c>
      <c r="F593" s="35">
        <v>0.21257485029940121</v>
      </c>
      <c r="G593" s="35">
        <v>0.52694610778443118</v>
      </c>
      <c r="H593" s="34">
        <v>8.6826347305389226E-2</v>
      </c>
      <c r="I593" s="34">
        <v>3.5928143712574849E-2</v>
      </c>
      <c r="J593" s="34">
        <v>1.4970059880239521E-2</v>
      </c>
      <c r="K593" s="298"/>
    </row>
    <row r="594" spans="1:15" ht="16.2" customHeight="1" x14ac:dyDescent="0.45">
      <c r="A594" s="264"/>
      <c r="B594" s="204" t="s">
        <v>87</v>
      </c>
      <c r="C594" s="31">
        <v>1</v>
      </c>
      <c r="D594" s="31">
        <v>1</v>
      </c>
      <c r="E594" s="31">
        <v>4</v>
      </c>
      <c r="F594" s="32">
        <v>12</v>
      </c>
      <c r="G594" s="32">
        <v>31</v>
      </c>
      <c r="H594" s="32">
        <v>22</v>
      </c>
      <c r="I594" s="31">
        <v>0</v>
      </c>
      <c r="J594" s="31">
        <v>0</v>
      </c>
      <c r="K594" s="297">
        <f t="shared" ref="K594" si="127">SUM(C594:J594)</f>
        <v>71</v>
      </c>
    </row>
    <row r="595" spans="1:15" ht="16.2" customHeight="1" x14ac:dyDescent="0.45">
      <c r="A595" s="264"/>
      <c r="B595" s="204"/>
      <c r="C595" s="34">
        <v>1.4084507042253521E-2</v>
      </c>
      <c r="D595" s="34">
        <v>1.4084507042253521E-2</v>
      </c>
      <c r="E595" s="34">
        <v>5.6338028169014086E-2</v>
      </c>
      <c r="F595" s="35">
        <v>0.16901408450704225</v>
      </c>
      <c r="G595" s="35">
        <v>0.43661971830985913</v>
      </c>
      <c r="H595" s="35">
        <v>0.30985915492957744</v>
      </c>
      <c r="I595" s="34">
        <v>0</v>
      </c>
      <c r="J595" s="34">
        <v>0</v>
      </c>
      <c r="K595" s="298"/>
    </row>
    <row r="596" spans="1:15" ht="16.2" customHeight="1" x14ac:dyDescent="0.45">
      <c r="A596" s="264"/>
      <c r="B596" s="204" t="s">
        <v>88</v>
      </c>
      <c r="C596" s="31">
        <v>0</v>
      </c>
      <c r="D596" s="31">
        <v>0</v>
      </c>
      <c r="E596" s="31">
        <v>4</v>
      </c>
      <c r="F596" s="31">
        <v>4</v>
      </c>
      <c r="G596" s="32">
        <v>14</v>
      </c>
      <c r="H596" s="32">
        <v>25</v>
      </c>
      <c r="I596" s="31">
        <v>0</v>
      </c>
      <c r="J596" s="32">
        <v>9</v>
      </c>
      <c r="K596" s="297">
        <f t="shared" ref="K596" si="128">SUM(C596:J596)</f>
        <v>56</v>
      </c>
    </row>
    <row r="597" spans="1:15" ht="16.2" customHeight="1" x14ac:dyDescent="0.45">
      <c r="A597" s="264"/>
      <c r="B597" s="204"/>
      <c r="C597" s="34">
        <v>0</v>
      </c>
      <c r="D597" s="34">
        <v>0</v>
      </c>
      <c r="E597" s="34">
        <v>7.1428571428571425E-2</v>
      </c>
      <c r="F597" s="34">
        <v>7.1428571428571425E-2</v>
      </c>
      <c r="G597" s="35">
        <v>0.25</v>
      </c>
      <c r="H597" s="35">
        <v>0.44642857142857145</v>
      </c>
      <c r="I597" s="34">
        <v>0</v>
      </c>
      <c r="J597" s="35">
        <v>0.16071428571428573</v>
      </c>
      <c r="K597" s="298"/>
    </row>
    <row r="598" spans="1:15" x14ac:dyDescent="0.45">
      <c r="A598" s="177" t="s">
        <v>12</v>
      </c>
      <c r="B598" s="182"/>
      <c r="C598" s="155"/>
      <c r="D598" s="155"/>
      <c r="E598" s="155"/>
      <c r="F598" s="155"/>
      <c r="G598" s="155"/>
      <c r="H598" s="155"/>
      <c r="I598" s="155"/>
      <c r="J598" s="155"/>
    </row>
    <row r="599" spans="1:15" ht="10.199999999999999" customHeight="1" x14ac:dyDescent="0.45">
      <c r="A599" s="177"/>
      <c r="B599" s="182"/>
      <c r="C599" s="155"/>
      <c r="D599" s="155"/>
      <c r="E599" s="155"/>
      <c r="F599" s="155"/>
      <c r="G599" s="155"/>
      <c r="H599" s="155"/>
      <c r="I599" s="155"/>
      <c r="J599" s="155"/>
    </row>
    <row r="600" spans="1:15" x14ac:dyDescent="0.45">
      <c r="A600" s="21" t="s">
        <v>288</v>
      </c>
    </row>
    <row r="601" spans="1:15" ht="18" customHeight="1" x14ac:dyDescent="0.45">
      <c r="A601" s="291"/>
      <c r="B601" s="292"/>
      <c r="C601" s="265" t="s">
        <v>148</v>
      </c>
      <c r="D601" s="265" t="s">
        <v>149</v>
      </c>
      <c r="E601" s="266" t="s">
        <v>150</v>
      </c>
      <c r="F601" s="268" t="s">
        <v>151</v>
      </c>
      <c r="G601" s="266" t="s">
        <v>152</v>
      </c>
      <c r="H601" s="265" t="s">
        <v>285</v>
      </c>
      <c r="I601" s="266" t="s">
        <v>153</v>
      </c>
      <c r="J601" s="265" t="s">
        <v>284</v>
      </c>
      <c r="K601" s="266" t="s">
        <v>276</v>
      </c>
      <c r="M601" s="265" t="s">
        <v>286</v>
      </c>
      <c r="N601" s="265" t="s">
        <v>295</v>
      </c>
      <c r="O601" s="265" t="s">
        <v>294</v>
      </c>
    </row>
    <row r="602" spans="1:15" x14ac:dyDescent="0.45">
      <c r="A602" s="293"/>
      <c r="B602" s="294"/>
      <c r="C602" s="266"/>
      <c r="D602" s="266"/>
      <c r="E602" s="266"/>
      <c r="F602" s="269"/>
      <c r="G602" s="266"/>
      <c r="H602" s="266"/>
      <c r="I602" s="266"/>
      <c r="J602" s="266"/>
      <c r="K602" s="269"/>
      <c r="M602" s="265"/>
      <c r="N602" s="269"/>
      <c r="O602" s="269"/>
    </row>
    <row r="603" spans="1:15" x14ac:dyDescent="0.45">
      <c r="A603" s="295"/>
      <c r="B603" s="296"/>
      <c r="C603" s="266"/>
      <c r="D603" s="266"/>
      <c r="E603" s="267"/>
      <c r="F603" s="269"/>
      <c r="G603" s="266"/>
      <c r="H603" s="266"/>
      <c r="I603" s="266"/>
      <c r="J603" s="266"/>
      <c r="K603" s="269"/>
      <c r="M603" s="265"/>
      <c r="N603" s="269"/>
      <c r="O603" s="269"/>
    </row>
    <row r="604" spans="1:15" x14ac:dyDescent="0.45">
      <c r="A604" s="278" t="s">
        <v>289</v>
      </c>
      <c r="B604" s="279"/>
      <c r="C604" s="31">
        <v>5</v>
      </c>
      <c r="D604" s="32">
        <v>86</v>
      </c>
      <c r="E604" s="31">
        <v>25</v>
      </c>
      <c r="F604" s="32">
        <v>147</v>
      </c>
      <c r="G604" s="32">
        <v>153</v>
      </c>
      <c r="H604" s="32">
        <v>90</v>
      </c>
      <c r="I604" s="31">
        <v>20</v>
      </c>
      <c r="J604" s="31">
        <v>20</v>
      </c>
      <c r="K604" s="297">
        <v>546</v>
      </c>
      <c r="M604" s="308">
        <f>SUM(C604:I604)/SUM(C604:J604)</f>
        <v>0.96336996336996339</v>
      </c>
      <c r="N604" s="308">
        <f>SUM(C604:G604)/SUM(C604:J604)</f>
        <v>0.76190476190476186</v>
      </c>
      <c r="O604" s="306">
        <f>SUM(C604:E604)/SUM(C604:J604)</f>
        <v>0.21245421245421245</v>
      </c>
    </row>
    <row r="605" spans="1:15" x14ac:dyDescent="0.45">
      <c r="A605" s="280"/>
      <c r="B605" s="281"/>
      <c r="C605" s="34">
        <f>C604/$K$604</f>
        <v>9.1575091575091579E-3</v>
      </c>
      <c r="D605" s="35">
        <f t="shared" ref="D605:J605" si="129">D604/$K$604</f>
        <v>0.1575091575091575</v>
      </c>
      <c r="E605" s="34">
        <f t="shared" si="129"/>
        <v>4.5787545787545784E-2</v>
      </c>
      <c r="F605" s="35">
        <f t="shared" si="129"/>
        <v>0.26923076923076922</v>
      </c>
      <c r="G605" s="35">
        <f t="shared" si="129"/>
        <v>0.28021978021978022</v>
      </c>
      <c r="H605" s="35">
        <f t="shared" si="129"/>
        <v>0.16483516483516483</v>
      </c>
      <c r="I605" s="34">
        <f t="shared" si="129"/>
        <v>3.6630036630036632E-2</v>
      </c>
      <c r="J605" s="34">
        <f t="shared" si="129"/>
        <v>3.6630036630036632E-2</v>
      </c>
      <c r="K605" s="298"/>
      <c r="M605" s="309"/>
      <c r="N605" s="309"/>
      <c r="O605" s="307"/>
    </row>
    <row r="606" spans="1:15" x14ac:dyDescent="0.45">
      <c r="A606" s="278" t="s">
        <v>290</v>
      </c>
      <c r="B606" s="279"/>
      <c r="C606" s="31">
        <v>2</v>
      </c>
      <c r="D606" s="31">
        <v>25</v>
      </c>
      <c r="E606" s="31">
        <v>21</v>
      </c>
      <c r="F606" s="32">
        <v>75</v>
      </c>
      <c r="G606" s="32">
        <v>110</v>
      </c>
      <c r="H606" s="32">
        <v>94</v>
      </c>
      <c r="I606" s="31">
        <v>5</v>
      </c>
      <c r="J606" s="31">
        <v>22</v>
      </c>
      <c r="K606" s="297">
        <v>354</v>
      </c>
      <c r="M606" s="308">
        <f t="shared" ref="M606" si="130">SUM(C606:I606)/SUM(C606:J606)</f>
        <v>0.93785310734463279</v>
      </c>
      <c r="N606" s="308">
        <f t="shared" ref="N606" si="131">SUM(C606:G606)/SUM(C606:J606)</f>
        <v>0.65819209039548021</v>
      </c>
      <c r="O606" s="306">
        <f t="shared" ref="O606" si="132">SUM(C606:E606)/SUM(C606:J606)</f>
        <v>0.13559322033898305</v>
      </c>
    </row>
    <row r="607" spans="1:15" x14ac:dyDescent="0.45">
      <c r="A607" s="280"/>
      <c r="B607" s="281"/>
      <c r="C607" s="34">
        <f>C606/$K$606</f>
        <v>5.6497175141242938E-3</v>
      </c>
      <c r="D607" s="34">
        <f t="shared" ref="D607:J607" si="133">D606/$K$606</f>
        <v>7.0621468926553674E-2</v>
      </c>
      <c r="E607" s="34">
        <f t="shared" si="133"/>
        <v>5.9322033898305086E-2</v>
      </c>
      <c r="F607" s="35">
        <f t="shared" si="133"/>
        <v>0.21186440677966101</v>
      </c>
      <c r="G607" s="35">
        <f t="shared" si="133"/>
        <v>0.31073446327683618</v>
      </c>
      <c r="H607" s="35">
        <f t="shared" si="133"/>
        <v>0.2655367231638418</v>
      </c>
      <c r="I607" s="34">
        <f t="shared" si="133"/>
        <v>1.4124293785310734E-2</v>
      </c>
      <c r="J607" s="34">
        <f t="shared" si="133"/>
        <v>6.2146892655367235E-2</v>
      </c>
      <c r="K607" s="298"/>
      <c r="M607" s="309"/>
      <c r="N607" s="309"/>
      <c r="O607" s="307"/>
    </row>
    <row r="608" spans="1:15" x14ac:dyDescent="0.45">
      <c r="A608" s="278" t="s">
        <v>291</v>
      </c>
      <c r="B608" s="279"/>
      <c r="C608" s="31">
        <v>3</v>
      </c>
      <c r="D608" s="31">
        <v>20</v>
      </c>
      <c r="E608" s="31">
        <v>25</v>
      </c>
      <c r="F608" s="32">
        <v>137</v>
      </c>
      <c r="G608" s="32">
        <v>175</v>
      </c>
      <c r="H608" s="32">
        <v>145</v>
      </c>
      <c r="I608" s="31">
        <v>13</v>
      </c>
      <c r="J608" s="31">
        <v>42</v>
      </c>
      <c r="K608" s="297">
        <v>560</v>
      </c>
      <c r="M608" s="308">
        <f>SUM(C608:I608)/SUM(C608:J608)</f>
        <v>0.92500000000000004</v>
      </c>
      <c r="N608" s="308">
        <f t="shared" ref="N608" si="134">SUM(C608:G608)/SUM(C608:J608)</f>
        <v>0.6428571428571429</v>
      </c>
      <c r="O608" s="308">
        <f t="shared" ref="O608" si="135">SUM(C608:E608)/SUM(C608:J608)</f>
        <v>8.5714285714285715E-2</v>
      </c>
    </row>
    <row r="609" spans="1:17" x14ac:dyDescent="0.45">
      <c r="A609" s="280"/>
      <c r="B609" s="281"/>
      <c r="C609" s="34">
        <f>C608/$K$608</f>
        <v>5.3571428571428572E-3</v>
      </c>
      <c r="D609" s="34">
        <f t="shared" ref="D609:J609" si="136">D608/$K$608</f>
        <v>3.5714285714285712E-2</v>
      </c>
      <c r="E609" s="34">
        <f t="shared" si="136"/>
        <v>4.4642857142857144E-2</v>
      </c>
      <c r="F609" s="35">
        <f t="shared" si="136"/>
        <v>0.24464285714285713</v>
      </c>
      <c r="G609" s="35">
        <f t="shared" si="136"/>
        <v>0.3125</v>
      </c>
      <c r="H609" s="35">
        <f t="shared" si="136"/>
        <v>0.25892857142857145</v>
      </c>
      <c r="I609" s="34">
        <f t="shared" si="136"/>
        <v>2.3214285714285715E-2</v>
      </c>
      <c r="J609" s="34">
        <f t="shared" si="136"/>
        <v>7.4999999999999997E-2</v>
      </c>
      <c r="K609" s="298"/>
      <c r="M609" s="309"/>
      <c r="N609" s="309"/>
      <c r="O609" s="309"/>
    </row>
    <row r="610" spans="1:17" x14ac:dyDescent="0.45">
      <c r="A610" s="278" t="s">
        <v>292</v>
      </c>
      <c r="B610" s="279"/>
      <c r="C610" s="31">
        <v>1</v>
      </c>
      <c r="D610" s="32">
        <v>12</v>
      </c>
      <c r="E610" s="31">
        <v>3</v>
      </c>
      <c r="F610" s="32">
        <v>10</v>
      </c>
      <c r="G610" s="32">
        <v>16</v>
      </c>
      <c r="H610" s="32">
        <v>5</v>
      </c>
      <c r="I610" s="31">
        <v>5</v>
      </c>
      <c r="J610" s="31">
        <v>5</v>
      </c>
      <c r="K610" s="297">
        <v>57</v>
      </c>
      <c r="M610" s="308">
        <f t="shared" ref="M610" si="137">SUM(C610:I610)/SUM(C610:J610)</f>
        <v>0.91228070175438591</v>
      </c>
      <c r="N610" s="308">
        <f t="shared" ref="N610" si="138">SUM(C610:G610)/SUM(C610:J610)</f>
        <v>0.73684210526315785</v>
      </c>
      <c r="O610" s="306">
        <f t="shared" ref="O610" si="139">SUM(C610:E610)/SUM(C610:J610)</f>
        <v>0.2807017543859649</v>
      </c>
    </row>
    <row r="611" spans="1:17" x14ac:dyDescent="0.45">
      <c r="A611" s="280"/>
      <c r="B611" s="281"/>
      <c r="C611" s="34">
        <f>C610/$K$610</f>
        <v>1.7543859649122806E-2</v>
      </c>
      <c r="D611" s="35">
        <f t="shared" ref="D611:J611" si="140">D610/$K$610</f>
        <v>0.21052631578947367</v>
      </c>
      <c r="E611" s="34">
        <f t="shared" si="140"/>
        <v>5.2631578947368418E-2</v>
      </c>
      <c r="F611" s="35">
        <f t="shared" si="140"/>
        <v>0.17543859649122806</v>
      </c>
      <c r="G611" s="35">
        <f t="shared" si="140"/>
        <v>0.2807017543859649</v>
      </c>
      <c r="H611" s="35">
        <f t="shared" si="140"/>
        <v>8.771929824561403E-2</v>
      </c>
      <c r="I611" s="34">
        <f t="shared" si="140"/>
        <v>8.771929824561403E-2</v>
      </c>
      <c r="J611" s="34">
        <f t="shared" si="140"/>
        <v>8.771929824561403E-2</v>
      </c>
      <c r="K611" s="298"/>
      <c r="M611" s="309"/>
      <c r="N611" s="309"/>
      <c r="O611" s="307"/>
    </row>
    <row r="612" spans="1:17" x14ac:dyDescent="0.45">
      <c r="A612" s="278" t="s">
        <v>293</v>
      </c>
      <c r="B612" s="279"/>
      <c r="C612" s="31">
        <v>4</v>
      </c>
      <c r="D612" s="31">
        <v>17</v>
      </c>
      <c r="E612" s="31">
        <v>12</v>
      </c>
      <c r="F612" s="32">
        <v>54</v>
      </c>
      <c r="G612" s="32">
        <v>113</v>
      </c>
      <c r="H612" s="32">
        <v>25</v>
      </c>
      <c r="I612" s="31">
        <v>5</v>
      </c>
      <c r="J612" s="31">
        <v>8</v>
      </c>
      <c r="K612" s="297">
        <v>238</v>
      </c>
      <c r="M612" s="308">
        <f t="shared" ref="M612" si="141">SUM(C612:I612)/SUM(C612:J612)</f>
        <v>0.96638655462184875</v>
      </c>
      <c r="N612" s="308">
        <f t="shared" ref="N612" si="142">SUM(C612:G612)/SUM(C612:J612)</f>
        <v>0.84033613445378152</v>
      </c>
      <c r="O612" s="306">
        <f t="shared" ref="O612" si="143">SUM(C612:E612)/SUM(C612:J612)</f>
        <v>0.13865546218487396</v>
      </c>
    </row>
    <row r="613" spans="1:17" x14ac:dyDescent="0.45">
      <c r="A613" s="280"/>
      <c r="B613" s="281"/>
      <c r="C613" s="34">
        <f>C612/$K$612</f>
        <v>1.680672268907563E-2</v>
      </c>
      <c r="D613" s="34">
        <f t="shared" ref="D613:J613" si="144">D612/$K$612</f>
        <v>7.1428571428571425E-2</v>
      </c>
      <c r="E613" s="34">
        <f t="shared" si="144"/>
        <v>5.0420168067226892E-2</v>
      </c>
      <c r="F613" s="35">
        <f t="shared" si="144"/>
        <v>0.22689075630252101</v>
      </c>
      <c r="G613" s="35">
        <f t="shared" si="144"/>
        <v>0.47478991596638653</v>
      </c>
      <c r="H613" s="35">
        <f t="shared" si="144"/>
        <v>0.10504201680672269</v>
      </c>
      <c r="I613" s="34">
        <f t="shared" si="144"/>
        <v>2.100840336134454E-2</v>
      </c>
      <c r="J613" s="34">
        <f t="shared" si="144"/>
        <v>3.3613445378151259E-2</v>
      </c>
      <c r="K613" s="298"/>
      <c r="M613" s="309"/>
      <c r="N613" s="309"/>
      <c r="O613" s="307"/>
    </row>
    <row r="614" spans="1:17" ht="18" customHeight="1" x14ac:dyDescent="0.45">
      <c r="A614" s="274" t="s">
        <v>160</v>
      </c>
      <c r="B614" s="275"/>
      <c r="C614" s="31">
        <v>1</v>
      </c>
      <c r="D614" s="31">
        <v>11</v>
      </c>
      <c r="E614" s="31">
        <v>11</v>
      </c>
      <c r="F614" s="32">
        <v>38</v>
      </c>
      <c r="G614" s="32">
        <v>35</v>
      </c>
      <c r="H614" s="32">
        <v>34</v>
      </c>
      <c r="I614" s="31">
        <v>4</v>
      </c>
      <c r="J614" s="31">
        <v>6</v>
      </c>
      <c r="K614" s="297">
        <v>140</v>
      </c>
      <c r="M614" s="308">
        <f t="shared" ref="M614" si="145">SUM(C614:I614)/SUM(C614:J614)</f>
        <v>0.95714285714285718</v>
      </c>
      <c r="N614" s="308">
        <f t="shared" ref="N614" si="146">SUM(C614:G614)/SUM(C614:J614)</f>
        <v>0.68571428571428572</v>
      </c>
      <c r="O614" s="306">
        <f t="shared" ref="O614" si="147">SUM(C614:E614)/SUM(C614:J614)</f>
        <v>0.16428571428571428</v>
      </c>
    </row>
    <row r="615" spans="1:17" x14ac:dyDescent="0.45">
      <c r="A615" s="276"/>
      <c r="B615" s="277"/>
      <c r="C615" s="34">
        <f>C614/$K$614</f>
        <v>7.1428571428571426E-3</v>
      </c>
      <c r="D615" s="34">
        <f t="shared" ref="D615:J615" si="148">D614/$K$614</f>
        <v>7.857142857142857E-2</v>
      </c>
      <c r="E615" s="34">
        <f t="shared" si="148"/>
        <v>7.857142857142857E-2</v>
      </c>
      <c r="F615" s="35">
        <f t="shared" si="148"/>
        <v>0.27142857142857141</v>
      </c>
      <c r="G615" s="35">
        <f t="shared" si="148"/>
        <v>0.25</v>
      </c>
      <c r="H615" s="35">
        <f t="shared" si="148"/>
        <v>0.24285714285714285</v>
      </c>
      <c r="I615" s="34">
        <f t="shared" si="148"/>
        <v>2.8571428571428571E-2</v>
      </c>
      <c r="J615" s="34">
        <f t="shared" si="148"/>
        <v>4.2857142857142858E-2</v>
      </c>
      <c r="K615" s="298"/>
      <c r="M615" s="309"/>
      <c r="N615" s="309"/>
      <c r="O615" s="307"/>
    </row>
    <row r="616" spans="1:17" x14ac:dyDescent="0.45">
      <c r="A616" s="278" t="s">
        <v>161</v>
      </c>
      <c r="B616" s="279"/>
      <c r="C616" s="31">
        <v>1</v>
      </c>
      <c r="D616" s="31">
        <v>10</v>
      </c>
      <c r="E616" s="31">
        <v>9</v>
      </c>
      <c r="F616" s="32">
        <v>35</v>
      </c>
      <c r="G616" s="32">
        <v>56</v>
      </c>
      <c r="H616" s="32">
        <v>35</v>
      </c>
      <c r="I616" s="31">
        <v>2</v>
      </c>
      <c r="J616" s="31">
        <v>1</v>
      </c>
      <c r="K616" s="297">
        <v>149</v>
      </c>
      <c r="M616" s="308">
        <f t="shared" ref="M616" si="149">SUM(C616:I616)/SUM(C616:J616)</f>
        <v>0.99328859060402686</v>
      </c>
      <c r="N616" s="308">
        <f t="shared" ref="N616" si="150">SUM(C616:G616)/SUM(C616:J616)</f>
        <v>0.74496644295302017</v>
      </c>
      <c r="O616" s="306">
        <f t="shared" ref="O616" si="151">SUM(C616:E616)/SUM(C616:J616)</f>
        <v>0.13422818791946309</v>
      </c>
    </row>
    <row r="617" spans="1:17" x14ac:dyDescent="0.45">
      <c r="A617" s="280"/>
      <c r="B617" s="281"/>
      <c r="C617" s="34">
        <f>C616/$K$616</f>
        <v>6.7114093959731542E-3</v>
      </c>
      <c r="D617" s="34">
        <f t="shared" ref="D617:J617" si="152">D616/$K$616</f>
        <v>6.7114093959731544E-2</v>
      </c>
      <c r="E617" s="34">
        <f t="shared" si="152"/>
        <v>6.0402684563758392E-2</v>
      </c>
      <c r="F617" s="35">
        <f t="shared" si="152"/>
        <v>0.2348993288590604</v>
      </c>
      <c r="G617" s="35">
        <f t="shared" si="152"/>
        <v>0.37583892617449666</v>
      </c>
      <c r="H617" s="35">
        <f t="shared" si="152"/>
        <v>0.2348993288590604</v>
      </c>
      <c r="I617" s="34">
        <f t="shared" si="152"/>
        <v>1.3422818791946308E-2</v>
      </c>
      <c r="J617" s="34">
        <f t="shared" si="152"/>
        <v>6.7114093959731542E-3</v>
      </c>
      <c r="K617" s="298"/>
      <c r="M617" s="309"/>
      <c r="N617" s="309"/>
      <c r="O617" s="307"/>
    </row>
    <row r="618" spans="1:17" ht="18" customHeight="1" x14ac:dyDescent="0.45">
      <c r="A618" s="274" t="s">
        <v>162</v>
      </c>
      <c r="B618" s="275"/>
      <c r="C618" s="31">
        <v>0</v>
      </c>
      <c r="D618" s="31">
        <v>2</v>
      </c>
      <c r="E618" s="31">
        <v>4</v>
      </c>
      <c r="F618" s="31">
        <v>6</v>
      </c>
      <c r="G618" s="32">
        <v>20</v>
      </c>
      <c r="H618" s="32">
        <v>38</v>
      </c>
      <c r="I618" s="31">
        <v>0</v>
      </c>
      <c r="J618" s="32">
        <v>24</v>
      </c>
      <c r="K618" s="297">
        <v>94</v>
      </c>
      <c r="M618" s="308">
        <f t="shared" ref="M618" si="153">SUM(C618:I618)/SUM(C618:J618)</f>
        <v>0.74468085106382975</v>
      </c>
      <c r="N618" s="308">
        <f t="shared" ref="N618" si="154">SUM(C618:G618)/SUM(C618:J618)</f>
        <v>0.34042553191489361</v>
      </c>
      <c r="O618" s="308">
        <f t="shared" ref="O618" si="155">SUM(C618:E618)/SUM(C618:J618)</f>
        <v>6.3829787234042548E-2</v>
      </c>
    </row>
    <row r="619" spans="1:17" x14ac:dyDescent="0.45">
      <c r="A619" s="276"/>
      <c r="B619" s="277"/>
      <c r="C619" s="34">
        <f>C618/$K$618</f>
        <v>0</v>
      </c>
      <c r="D619" s="34">
        <f t="shared" ref="D619:J619" si="156">D618/$K$618</f>
        <v>2.1276595744680851E-2</v>
      </c>
      <c r="E619" s="34">
        <f t="shared" si="156"/>
        <v>4.2553191489361701E-2</v>
      </c>
      <c r="F619" s="34">
        <f t="shared" si="156"/>
        <v>6.3829787234042548E-2</v>
      </c>
      <c r="G619" s="35">
        <f t="shared" si="156"/>
        <v>0.21276595744680851</v>
      </c>
      <c r="H619" s="35">
        <f t="shared" si="156"/>
        <v>0.40425531914893614</v>
      </c>
      <c r="I619" s="34">
        <f t="shared" si="156"/>
        <v>0</v>
      </c>
      <c r="J619" s="35">
        <f t="shared" si="156"/>
        <v>0.25531914893617019</v>
      </c>
      <c r="K619" s="298"/>
      <c r="M619" s="309"/>
      <c r="N619" s="309"/>
      <c r="O619" s="309"/>
    </row>
    <row r="620" spans="1:17" x14ac:dyDescent="0.45">
      <c r="A620" s="177" t="s">
        <v>12</v>
      </c>
    </row>
    <row r="621" spans="1:17" ht="7.2" customHeight="1" thickBot="1" x14ac:dyDescent="0.5">
      <c r="A621" s="177"/>
    </row>
    <row r="622" spans="1:17" ht="133.80000000000001" customHeight="1" thickBot="1" x14ac:dyDescent="0.5">
      <c r="A622" s="271" t="s">
        <v>386</v>
      </c>
      <c r="B622" s="272"/>
      <c r="C622" s="272"/>
      <c r="D622" s="272"/>
      <c r="E622" s="272"/>
      <c r="F622" s="272"/>
      <c r="G622" s="272"/>
      <c r="H622" s="272"/>
      <c r="I622" s="272"/>
      <c r="J622" s="272"/>
      <c r="K622" s="272"/>
      <c r="L622" s="272"/>
      <c r="M622" s="272"/>
      <c r="N622" s="272"/>
      <c r="O622" s="272"/>
      <c r="P622" s="272"/>
      <c r="Q622" s="273"/>
    </row>
    <row r="623" spans="1:17" x14ac:dyDescent="0.45">
      <c r="A623" s="149"/>
      <c r="B623" s="149"/>
      <c r="C623" s="149"/>
      <c r="D623" s="149"/>
      <c r="E623" s="149"/>
      <c r="F623" s="149"/>
      <c r="G623" s="149"/>
      <c r="H623" s="149"/>
      <c r="I623" s="149"/>
      <c r="J623" s="149"/>
      <c r="K623" s="149"/>
      <c r="L623" s="149"/>
    </row>
    <row r="624" spans="1:17" ht="19.8" x14ac:dyDescent="0.45">
      <c r="A624" s="137" t="s">
        <v>296</v>
      </c>
      <c r="B624" s="160"/>
      <c r="C624" s="160"/>
      <c r="D624" s="160"/>
      <c r="E624" s="160"/>
      <c r="F624" s="160"/>
      <c r="G624" s="160"/>
      <c r="H624" s="160"/>
      <c r="I624" s="160"/>
      <c r="J624" s="160"/>
      <c r="K624" s="160"/>
      <c r="L624" s="149"/>
    </row>
    <row r="625" spans="1:11" ht="18" customHeight="1" x14ac:dyDescent="0.45">
      <c r="A625" s="21" t="s">
        <v>308</v>
      </c>
      <c r="B625" s="15"/>
      <c r="C625" s="15"/>
      <c r="D625" s="15"/>
      <c r="E625" s="15"/>
      <c r="F625" s="15"/>
      <c r="G625" s="15"/>
      <c r="H625" s="15"/>
      <c r="I625" s="15"/>
      <c r="J625" s="15"/>
      <c r="K625" s="15"/>
    </row>
    <row r="626" spans="1:11" ht="18" customHeight="1" x14ac:dyDescent="0.45">
      <c r="A626" s="21" t="s">
        <v>309</v>
      </c>
      <c r="B626" s="15"/>
      <c r="C626" s="15"/>
      <c r="D626" s="15"/>
      <c r="E626" s="15"/>
      <c r="F626" s="15"/>
      <c r="G626" s="15"/>
      <c r="H626" s="15"/>
      <c r="I626" s="15"/>
      <c r="J626" s="15"/>
      <c r="K626" s="15"/>
    </row>
    <row r="627" spans="1:11" ht="18" customHeight="1" x14ac:dyDescent="0.45">
      <c r="A627" s="21" t="s">
        <v>310</v>
      </c>
      <c r="B627" s="15"/>
      <c r="C627" s="15"/>
      <c r="D627" s="15"/>
      <c r="E627" s="15"/>
      <c r="F627" s="15"/>
      <c r="G627" s="15"/>
      <c r="H627" s="15"/>
      <c r="I627" s="15"/>
      <c r="J627" s="15"/>
      <c r="K627" s="15"/>
    </row>
    <row r="628" spans="1:11" s="183" customFormat="1" ht="64.2" customHeight="1" x14ac:dyDescent="0.45">
      <c r="A628" s="223"/>
      <c r="B628" s="223"/>
      <c r="C628" s="145" t="s">
        <v>298</v>
      </c>
      <c r="D628" s="146" t="s">
        <v>311</v>
      </c>
      <c r="E628" s="146" t="s">
        <v>312</v>
      </c>
      <c r="F628" s="146" t="s">
        <v>314</v>
      </c>
      <c r="G628" s="146" t="s">
        <v>313</v>
      </c>
    </row>
    <row r="629" spans="1:11" ht="18" customHeight="1" x14ac:dyDescent="0.45">
      <c r="A629" s="290" t="s">
        <v>148</v>
      </c>
      <c r="B629" s="226"/>
      <c r="C629" s="203">
        <v>19</v>
      </c>
      <c r="D629" s="152">
        <v>4</v>
      </c>
      <c r="E629" s="152">
        <v>4</v>
      </c>
      <c r="F629" s="184">
        <v>1</v>
      </c>
      <c r="G629" s="185">
        <v>2</v>
      </c>
    </row>
    <row r="630" spans="1:11" ht="18" customHeight="1" x14ac:dyDescent="0.45">
      <c r="A630" s="226"/>
      <c r="B630" s="226"/>
      <c r="C630" s="203"/>
      <c r="D630" s="154">
        <f>D629/$C$629</f>
        <v>0.21052631578947367</v>
      </c>
      <c r="E630" s="154">
        <f t="shared" ref="E630:G630" si="157">E629/$C$629</f>
        <v>0.21052631578947367</v>
      </c>
      <c r="F630" s="186">
        <f t="shared" si="157"/>
        <v>5.2631578947368418E-2</v>
      </c>
      <c r="G630" s="186">
        <f t="shared" si="157"/>
        <v>0.10526315789473684</v>
      </c>
    </row>
    <row r="631" spans="1:11" ht="18" customHeight="1" x14ac:dyDescent="0.45">
      <c r="A631" s="290" t="s">
        <v>149</v>
      </c>
      <c r="B631" s="226"/>
      <c r="C631" s="203">
        <v>212</v>
      </c>
      <c r="D631" s="152">
        <v>74</v>
      </c>
      <c r="E631" s="152">
        <v>86</v>
      </c>
      <c r="F631" s="184">
        <v>7</v>
      </c>
      <c r="G631" s="185">
        <v>16</v>
      </c>
    </row>
    <row r="632" spans="1:11" ht="18" customHeight="1" x14ac:dyDescent="0.45">
      <c r="A632" s="226"/>
      <c r="B632" s="226"/>
      <c r="C632" s="203"/>
      <c r="D632" s="154">
        <f>D631/$C$631</f>
        <v>0.34905660377358488</v>
      </c>
      <c r="E632" s="154">
        <f>E631/$C$631</f>
        <v>0.40566037735849059</v>
      </c>
      <c r="F632" s="186">
        <f t="shared" ref="F632:G632" si="158">F631/$C$631</f>
        <v>3.3018867924528301E-2</v>
      </c>
      <c r="G632" s="186">
        <f t="shared" si="158"/>
        <v>7.5471698113207544E-2</v>
      </c>
    </row>
    <row r="633" spans="1:11" ht="18" customHeight="1" x14ac:dyDescent="0.45">
      <c r="A633" s="226" t="s">
        <v>150</v>
      </c>
      <c r="B633" s="226"/>
      <c r="C633" s="203">
        <v>142</v>
      </c>
      <c r="D633" s="152">
        <v>44</v>
      </c>
      <c r="E633" s="152">
        <v>51</v>
      </c>
      <c r="F633" s="184">
        <v>9</v>
      </c>
      <c r="G633" s="185">
        <v>6</v>
      </c>
    </row>
    <row r="634" spans="1:11" ht="18" customHeight="1" x14ac:dyDescent="0.45">
      <c r="A634" s="226"/>
      <c r="B634" s="226"/>
      <c r="C634" s="203"/>
      <c r="D634" s="154">
        <f>D633/$C$633</f>
        <v>0.30985915492957744</v>
      </c>
      <c r="E634" s="154">
        <f t="shared" ref="E634:G634" si="159">E633/$C$633</f>
        <v>0.35915492957746481</v>
      </c>
      <c r="F634" s="186">
        <f t="shared" si="159"/>
        <v>6.3380281690140844E-2</v>
      </c>
      <c r="G634" s="186">
        <f t="shared" si="159"/>
        <v>4.2253521126760563E-2</v>
      </c>
    </row>
    <row r="635" spans="1:11" ht="18" customHeight="1" x14ac:dyDescent="0.45">
      <c r="A635" s="290" t="s">
        <v>151</v>
      </c>
      <c r="B635" s="226"/>
      <c r="C635" s="203">
        <v>576</v>
      </c>
      <c r="D635" s="152">
        <v>181</v>
      </c>
      <c r="E635" s="152">
        <v>175</v>
      </c>
      <c r="F635" s="184">
        <v>22</v>
      </c>
      <c r="G635" s="185">
        <v>39</v>
      </c>
    </row>
    <row r="636" spans="1:11" ht="18" customHeight="1" x14ac:dyDescent="0.45">
      <c r="A636" s="226"/>
      <c r="B636" s="226"/>
      <c r="C636" s="203"/>
      <c r="D636" s="154">
        <f>D635/$C$635</f>
        <v>0.3142361111111111</v>
      </c>
      <c r="E636" s="154">
        <f t="shared" ref="E636:G636" si="160">E635/$C$635</f>
        <v>0.30381944444444442</v>
      </c>
      <c r="F636" s="186">
        <f t="shared" si="160"/>
        <v>3.8194444444444448E-2</v>
      </c>
      <c r="G636" s="186">
        <f t="shared" si="160"/>
        <v>6.7708333333333329E-2</v>
      </c>
    </row>
    <row r="637" spans="1:11" ht="18" customHeight="1" x14ac:dyDescent="0.45">
      <c r="A637" s="226" t="s">
        <v>152</v>
      </c>
      <c r="B637" s="226"/>
      <c r="C637" s="203">
        <v>975</v>
      </c>
      <c r="D637" s="152">
        <v>318</v>
      </c>
      <c r="E637" s="152">
        <v>331</v>
      </c>
      <c r="F637" s="184">
        <v>46</v>
      </c>
      <c r="G637" s="185">
        <v>61</v>
      </c>
    </row>
    <row r="638" spans="1:11" ht="18" customHeight="1" x14ac:dyDescent="0.45">
      <c r="A638" s="226"/>
      <c r="B638" s="226"/>
      <c r="C638" s="203"/>
      <c r="D638" s="154">
        <f>D637/$C$637</f>
        <v>0.32615384615384613</v>
      </c>
      <c r="E638" s="154">
        <f t="shared" ref="E638:G638" si="161">E637/$C$637</f>
        <v>0.33948717948717949</v>
      </c>
      <c r="F638" s="186">
        <f t="shared" si="161"/>
        <v>4.7179487179487181E-2</v>
      </c>
      <c r="G638" s="186">
        <f t="shared" si="161"/>
        <v>6.2564102564102567E-2</v>
      </c>
    </row>
    <row r="639" spans="1:11" ht="18" customHeight="1" x14ac:dyDescent="0.45">
      <c r="A639" s="226" t="s">
        <v>299</v>
      </c>
      <c r="B639" s="226"/>
      <c r="C639" s="203">
        <v>639</v>
      </c>
      <c r="D639" s="152">
        <v>160</v>
      </c>
      <c r="E639" s="152">
        <v>159</v>
      </c>
      <c r="F639" s="184">
        <v>33</v>
      </c>
      <c r="G639" s="185">
        <v>20</v>
      </c>
    </row>
    <row r="640" spans="1:11" ht="18" customHeight="1" x14ac:dyDescent="0.45">
      <c r="A640" s="226"/>
      <c r="B640" s="226"/>
      <c r="C640" s="203"/>
      <c r="D640" s="154">
        <f>D639/$C$639</f>
        <v>0.25039123630672927</v>
      </c>
      <c r="E640" s="154">
        <f t="shared" ref="E640:G640" si="162">E639/$C$639</f>
        <v>0.24882629107981222</v>
      </c>
      <c r="F640" s="186">
        <f t="shared" si="162"/>
        <v>5.1643192488262914E-2</v>
      </c>
      <c r="G640" s="186">
        <f t="shared" si="162"/>
        <v>3.1298904538341159E-2</v>
      </c>
    </row>
    <row r="641" spans="1:12" ht="18" customHeight="1" x14ac:dyDescent="0.45">
      <c r="A641" s="226" t="s">
        <v>153</v>
      </c>
      <c r="B641" s="226"/>
      <c r="C641" s="203">
        <v>53</v>
      </c>
      <c r="D641" s="152">
        <v>9</v>
      </c>
      <c r="E641" s="152">
        <v>14</v>
      </c>
      <c r="F641" s="184">
        <v>2</v>
      </c>
      <c r="G641" s="185">
        <v>6</v>
      </c>
    </row>
    <row r="642" spans="1:12" ht="18" customHeight="1" x14ac:dyDescent="0.45">
      <c r="A642" s="226"/>
      <c r="B642" s="226"/>
      <c r="C642" s="203"/>
      <c r="D642" s="154">
        <f>D641/$C$641</f>
        <v>0.16981132075471697</v>
      </c>
      <c r="E642" s="154">
        <f t="shared" ref="E642:G642" si="163">E641/$C$641</f>
        <v>0.26415094339622641</v>
      </c>
      <c r="F642" s="186">
        <f t="shared" si="163"/>
        <v>3.7735849056603772E-2</v>
      </c>
      <c r="G642" s="186">
        <f t="shared" si="163"/>
        <v>0.11320754716981132</v>
      </c>
    </row>
    <row r="643" spans="1:12" ht="18" customHeight="1" x14ac:dyDescent="0.45">
      <c r="A643" s="226" t="s">
        <v>154</v>
      </c>
      <c r="B643" s="226"/>
      <c r="C643" s="203">
        <v>241</v>
      </c>
      <c r="D643" s="152">
        <v>55</v>
      </c>
      <c r="E643" s="152">
        <v>67</v>
      </c>
      <c r="F643" s="184">
        <v>16</v>
      </c>
      <c r="G643" s="185">
        <v>10</v>
      </c>
    </row>
    <row r="644" spans="1:12" ht="18" customHeight="1" x14ac:dyDescent="0.45">
      <c r="A644" s="226"/>
      <c r="B644" s="226"/>
      <c r="C644" s="203"/>
      <c r="D644" s="154">
        <f>D643/$C$643</f>
        <v>0.22821576763485477</v>
      </c>
      <c r="E644" s="154">
        <f t="shared" ref="E644:G644" si="164">E643/$C$643</f>
        <v>0.27800829875518673</v>
      </c>
      <c r="F644" s="186">
        <f t="shared" si="164"/>
        <v>6.6390041493775934E-2</v>
      </c>
      <c r="G644" s="186">
        <f t="shared" si="164"/>
        <v>4.1493775933609957E-2</v>
      </c>
    </row>
    <row r="645" spans="1:12" ht="18" customHeight="1" x14ac:dyDescent="0.45">
      <c r="A645" s="226" t="s">
        <v>4</v>
      </c>
      <c r="B645" s="226"/>
      <c r="C645" s="203">
        <v>2857</v>
      </c>
      <c r="D645" s="187">
        <v>845</v>
      </c>
      <c r="E645" s="187">
        <v>887</v>
      </c>
      <c r="F645" s="184">
        <v>136</v>
      </c>
      <c r="G645" s="185">
        <v>160</v>
      </c>
    </row>
    <row r="646" spans="1:12" ht="18" customHeight="1" x14ac:dyDescent="0.45">
      <c r="A646" s="226"/>
      <c r="B646" s="226"/>
      <c r="C646" s="203"/>
      <c r="D646" s="154">
        <f>D645/$C$645</f>
        <v>0.29576478823941199</v>
      </c>
      <c r="E646" s="154">
        <f t="shared" ref="E646:G646" si="165">E645/$C$645</f>
        <v>0.31046552327616384</v>
      </c>
      <c r="F646" s="186">
        <f t="shared" si="165"/>
        <v>4.7602380119005951E-2</v>
      </c>
      <c r="G646" s="186">
        <f t="shared" si="165"/>
        <v>5.6002800140006997E-2</v>
      </c>
    </row>
    <row r="647" spans="1:12" ht="12.6" customHeight="1" x14ac:dyDescent="0.45">
      <c r="A647" s="21"/>
      <c r="B647" s="15"/>
      <c r="C647" s="15"/>
      <c r="D647" s="15"/>
      <c r="E647" s="15"/>
      <c r="F647" s="15"/>
      <c r="G647" s="15"/>
    </row>
    <row r="648" spans="1:12" x14ac:dyDescent="0.45">
      <c r="A648" s="130" t="s">
        <v>401</v>
      </c>
      <c r="B648" s="188"/>
      <c r="C648" s="188"/>
      <c r="D648" s="188"/>
      <c r="E648" s="188"/>
      <c r="F648" s="188"/>
      <c r="G648" s="188"/>
      <c r="H648" s="188"/>
      <c r="I648" s="188"/>
      <c r="J648" s="15"/>
      <c r="K648" s="15"/>
      <c r="L648" s="15"/>
    </row>
    <row r="649" spans="1:12" s="183" customFormat="1" ht="47.4" customHeight="1" x14ac:dyDescent="0.45">
      <c r="A649" s="223"/>
      <c r="B649" s="223"/>
      <c r="C649" s="145" t="s">
        <v>298</v>
      </c>
      <c r="D649" s="146" t="s">
        <v>300</v>
      </c>
      <c r="E649" s="146" t="s">
        <v>301</v>
      </c>
      <c r="F649" s="146" t="s">
        <v>302</v>
      </c>
      <c r="G649" s="146" t="s">
        <v>303</v>
      </c>
      <c r="H649" s="146" t="s">
        <v>304</v>
      </c>
      <c r="I649" s="146" t="s">
        <v>305</v>
      </c>
      <c r="J649" s="146" t="s">
        <v>306</v>
      </c>
      <c r="K649" s="146" t="s">
        <v>163</v>
      </c>
      <c r="L649" s="146" t="s">
        <v>307</v>
      </c>
    </row>
    <row r="650" spans="1:12" ht="18" customHeight="1" x14ac:dyDescent="0.45">
      <c r="A650" s="290" t="s">
        <v>148</v>
      </c>
      <c r="B650" s="226"/>
      <c r="C650" s="203">
        <v>19</v>
      </c>
      <c r="D650" s="152">
        <v>2</v>
      </c>
      <c r="E650" s="184">
        <v>1</v>
      </c>
      <c r="F650" s="152">
        <v>3</v>
      </c>
      <c r="G650" s="185">
        <v>1</v>
      </c>
      <c r="H650" s="184">
        <v>1</v>
      </c>
      <c r="I650" s="184">
        <v>1</v>
      </c>
      <c r="J650" s="184">
        <v>1</v>
      </c>
      <c r="K650" s="184">
        <v>1</v>
      </c>
      <c r="L650" s="184">
        <v>1</v>
      </c>
    </row>
    <row r="651" spans="1:12" ht="18" customHeight="1" x14ac:dyDescent="0.45">
      <c r="A651" s="226"/>
      <c r="B651" s="226"/>
      <c r="C651" s="203"/>
      <c r="D651" s="154">
        <f>D650/$C$650</f>
        <v>0.10526315789473684</v>
      </c>
      <c r="E651" s="186">
        <f t="shared" ref="E651:L651" si="166">E650/$C$650</f>
        <v>5.2631578947368418E-2</v>
      </c>
      <c r="F651" s="154">
        <f t="shared" si="166"/>
        <v>0.15789473684210525</v>
      </c>
      <c r="G651" s="186">
        <f t="shared" si="166"/>
        <v>5.2631578947368418E-2</v>
      </c>
      <c r="H651" s="186">
        <f t="shared" si="166"/>
        <v>5.2631578947368418E-2</v>
      </c>
      <c r="I651" s="186">
        <f t="shared" si="166"/>
        <v>5.2631578947368418E-2</v>
      </c>
      <c r="J651" s="186">
        <f t="shared" si="166"/>
        <v>5.2631578947368418E-2</v>
      </c>
      <c r="K651" s="186">
        <f t="shared" si="166"/>
        <v>5.2631578947368418E-2</v>
      </c>
      <c r="L651" s="186">
        <f t="shared" si="166"/>
        <v>5.2631578947368418E-2</v>
      </c>
    </row>
    <row r="652" spans="1:12" ht="18" customHeight="1" x14ac:dyDescent="0.45">
      <c r="A652" s="290" t="s">
        <v>149</v>
      </c>
      <c r="B652" s="226"/>
      <c r="C652" s="203">
        <v>212</v>
      </c>
      <c r="D652" s="184">
        <v>17</v>
      </c>
      <c r="E652" s="184">
        <v>5</v>
      </c>
      <c r="F652" s="184">
        <v>10</v>
      </c>
      <c r="G652" s="185">
        <v>7</v>
      </c>
      <c r="H652" s="184">
        <v>6</v>
      </c>
      <c r="I652" s="184">
        <v>0</v>
      </c>
      <c r="J652" s="184">
        <v>4</v>
      </c>
      <c r="K652" s="184">
        <v>17</v>
      </c>
      <c r="L652" s="184">
        <v>8</v>
      </c>
    </row>
    <row r="653" spans="1:12" ht="18" customHeight="1" x14ac:dyDescent="0.45">
      <c r="A653" s="226"/>
      <c r="B653" s="226"/>
      <c r="C653" s="203"/>
      <c r="D653" s="186">
        <f>D652/$C$652</f>
        <v>8.0188679245283015E-2</v>
      </c>
      <c r="E653" s="186">
        <f t="shared" ref="E653:L653" si="167">E652/$C$652</f>
        <v>2.358490566037736E-2</v>
      </c>
      <c r="F653" s="186">
        <f t="shared" si="167"/>
        <v>4.716981132075472E-2</v>
      </c>
      <c r="G653" s="186">
        <f t="shared" si="167"/>
        <v>3.3018867924528301E-2</v>
      </c>
      <c r="H653" s="186">
        <f t="shared" si="167"/>
        <v>2.8301886792452831E-2</v>
      </c>
      <c r="I653" s="186">
        <f t="shared" si="167"/>
        <v>0</v>
      </c>
      <c r="J653" s="186">
        <f t="shared" si="167"/>
        <v>1.8867924528301886E-2</v>
      </c>
      <c r="K653" s="186">
        <f t="shared" si="167"/>
        <v>8.0188679245283015E-2</v>
      </c>
      <c r="L653" s="186">
        <f t="shared" si="167"/>
        <v>3.7735849056603772E-2</v>
      </c>
    </row>
    <row r="654" spans="1:12" ht="18" customHeight="1" x14ac:dyDescent="0.45">
      <c r="A654" s="226" t="s">
        <v>150</v>
      </c>
      <c r="B654" s="226"/>
      <c r="C654" s="203">
        <v>142</v>
      </c>
      <c r="D654" s="184">
        <v>16</v>
      </c>
      <c r="E654" s="184">
        <v>3</v>
      </c>
      <c r="F654" s="184">
        <v>6</v>
      </c>
      <c r="G654" s="185">
        <v>9</v>
      </c>
      <c r="H654" s="184">
        <v>7</v>
      </c>
      <c r="I654" s="184">
        <v>3</v>
      </c>
      <c r="J654" s="184">
        <v>4</v>
      </c>
      <c r="K654" s="152">
        <v>20</v>
      </c>
      <c r="L654" s="184">
        <v>9</v>
      </c>
    </row>
    <row r="655" spans="1:12" ht="18" customHeight="1" x14ac:dyDescent="0.45">
      <c r="A655" s="226"/>
      <c r="B655" s="226"/>
      <c r="C655" s="203"/>
      <c r="D655" s="186">
        <f>D654/$C$654</f>
        <v>0.11267605633802817</v>
      </c>
      <c r="E655" s="186">
        <f t="shared" ref="E655:L655" si="168">E654/$C$654</f>
        <v>2.1126760563380281E-2</v>
      </c>
      <c r="F655" s="186">
        <f t="shared" si="168"/>
        <v>4.2253521126760563E-2</v>
      </c>
      <c r="G655" s="186">
        <f t="shared" si="168"/>
        <v>6.3380281690140844E-2</v>
      </c>
      <c r="H655" s="186">
        <f t="shared" si="168"/>
        <v>4.9295774647887321E-2</v>
      </c>
      <c r="I655" s="186">
        <f t="shared" si="168"/>
        <v>2.1126760563380281E-2</v>
      </c>
      <c r="J655" s="186">
        <f t="shared" si="168"/>
        <v>2.8169014084507043E-2</v>
      </c>
      <c r="K655" s="154">
        <f t="shared" si="168"/>
        <v>0.14084507042253522</v>
      </c>
      <c r="L655" s="186">
        <f t="shared" si="168"/>
        <v>6.3380281690140844E-2</v>
      </c>
    </row>
    <row r="656" spans="1:12" ht="18" customHeight="1" x14ac:dyDescent="0.45">
      <c r="A656" s="290" t="s">
        <v>151</v>
      </c>
      <c r="B656" s="226"/>
      <c r="C656" s="203">
        <v>576</v>
      </c>
      <c r="D656" s="184">
        <v>72</v>
      </c>
      <c r="E656" s="184">
        <v>25</v>
      </c>
      <c r="F656" s="184">
        <v>31</v>
      </c>
      <c r="G656" s="185">
        <v>34</v>
      </c>
      <c r="H656" s="184">
        <v>40</v>
      </c>
      <c r="I656" s="184">
        <v>8</v>
      </c>
      <c r="J656" s="184">
        <v>9</v>
      </c>
      <c r="K656" s="152">
        <v>62</v>
      </c>
      <c r="L656" s="184">
        <v>30</v>
      </c>
    </row>
    <row r="657" spans="1:17" ht="18" customHeight="1" x14ac:dyDescent="0.45">
      <c r="A657" s="226"/>
      <c r="B657" s="226"/>
      <c r="C657" s="203"/>
      <c r="D657" s="186">
        <f>D656/$C$656</f>
        <v>0.125</v>
      </c>
      <c r="E657" s="186">
        <f t="shared" ref="E657:L657" si="169">E656/$C$656</f>
        <v>4.3402777777777776E-2</v>
      </c>
      <c r="F657" s="186">
        <f t="shared" si="169"/>
        <v>5.3819444444444448E-2</v>
      </c>
      <c r="G657" s="186">
        <f t="shared" si="169"/>
        <v>5.9027777777777776E-2</v>
      </c>
      <c r="H657" s="186">
        <f t="shared" si="169"/>
        <v>6.9444444444444448E-2</v>
      </c>
      <c r="I657" s="186">
        <f t="shared" si="169"/>
        <v>1.3888888888888888E-2</v>
      </c>
      <c r="J657" s="186">
        <f t="shared" si="169"/>
        <v>1.5625E-2</v>
      </c>
      <c r="K657" s="154">
        <f t="shared" si="169"/>
        <v>0.1076388888888889</v>
      </c>
      <c r="L657" s="186">
        <f t="shared" si="169"/>
        <v>5.2083333333333336E-2</v>
      </c>
    </row>
    <row r="658" spans="1:17" ht="18" customHeight="1" x14ac:dyDescent="0.45">
      <c r="A658" s="226" t="s">
        <v>152</v>
      </c>
      <c r="B658" s="226"/>
      <c r="C658" s="203">
        <v>975</v>
      </c>
      <c r="D658" s="184">
        <v>72</v>
      </c>
      <c r="E658" s="184">
        <v>19</v>
      </c>
      <c r="F658" s="184">
        <v>50</v>
      </c>
      <c r="G658" s="185">
        <v>41</v>
      </c>
      <c r="H658" s="184">
        <v>64</v>
      </c>
      <c r="I658" s="184">
        <v>11</v>
      </c>
      <c r="J658" s="184">
        <v>30</v>
      </c>
      <c r="K658" s="184">
        <v>92</v>
      </c>
      <c r="L658" s="184">
        <v>64</v>
      </c>
    </row>
    <row r="659" spans="1:17" ht="18" customHeight="1" x14ac:dyDescent="0.45">
      <c r="A659" s="226"/>
      <c r="B659" s="226"/>
      <c r="C659" s="203"/>
      <c r="D659" s="186">
        <f>D658/$C$658</f>
        <v>7.3846153846153853E-2</v>
      </c>
      <c r="E659" s="186">
        <f t="shared" ref="E659:L659" si="170">E658/$C$658</f>
        <v>1.9487179487179488E-2</v>
      </c>
      <c r="F659" s="186">
        <f t="shared" si="170"/>
        <v>5.128205128205128E-2</v>
      </c>
      <c r="G659" s="186">
        <f t="shared" si="170"/>
        <v>4.205128205128205E-2</v>
      </c>
      <c r="H659" s="186">
        <f t="shared" si="170"/>
        <v>6.5641025641025641E-2</v>
      </c>
      <c r="I659" s="186">
        <f t="shared" si="170"/>
        <v>1.1282051282051283E-2</v>
      </c>
      <c r="J659" s="186">
        <f t="shared" si="170"/>
        <v>3.0769230769230771E-2</v>
      </c>
      <c r="K659" s="186">
        <f t="shared" si="170"/>
        <v>9.4358974358974362E-2</v>
      </c>
      <c r="L659" s="186">
        <f t="shared" si="170"/>
        <v>6.5641025641025641E-2</v>
      </c>
    </row>
    <row r="660" spans="1:17" ht="18" customHeight="1" x14ac:dyDescent="0.45">
      <c r="A660" s="226" t="s">
        <v>299</v>
      </c>
      <c r="B660" s="226"/>
      <c r="C660" s="203">
        <v>639</v>
      </c>
      <c r="D660" s="184">
        <v>41</v>
      </c>
      <c r="E660" s="184">
        <v>12</v>
      </c>
      <c r="F660" s="184">
        <v>42</v>
      </c>
      <c r="G660" s="185">
        <v>24</v>
      </c>
      <c r="H660" s="184">
        <v>40</v>
      </c>
      <c r="I660" s="184">
        <v>10</v>
      </c>
      <c r="J660" s="184">
        <v>5</v>
      </c>
      <c r="K660" s="184">
        <v>46</v>
      </c>
      <c r="L660" s="184">
        <v>63</v>
      </c>
    </row>
    <row r="661" spans="1:17" ht="18" customHeight="1" x14ac:dyDescent="0.45">
      <c r="A661" s="226"/>
      <c r="B661" s="226"/>
      <c r="C661" s="203"/>
      <c r="D661" s="186">
        <f>D660/$C$660</f>
        <v>6.416275430359937E-2</v>
      </c>
      <c r="E661" s="186">
        <f t="shared" ref="E661:L661" si="171">E660/$C$660</f>
        <v>1.8779342723004695E-2</v>
      </c>
      <c r="F661" s="186">
        <f t="shared" si="171"/>
        <v>6.5727699530516437E-2</v>
      </c>
      <c r="G661" s="186">
        <f t="shared" si="171"/>
        <v>3.7558685446009391E-2</v>
      </c>
      <c r="H661" s="186">
        <f t="shared" si="171"/>
        <v>6.2597809076682318E-2</v>
      </c>
      <c r="I661" s="186">
        <f t="shared" si="171"/>
        <v>1.5649452269170579E-2</v>
      </c>
      <c r="J661" s="186">
        <f t="shared" si="171"/>
        <v>7.8247261345852897E-3</v>
      </c>
      <c r="K661" s="186">
        <f t="shared" si="171"/>
        <v>7.1987480438184662E-2</v>
      </c>
      <c r="L661" s="186">
        <f t="shared" si="171"/>
        <v>9.8591549295774641E-2</v>
      </c>
    </row>
    <row r="662" spans="1:17" ht="18" customHeight="1" x14ac:dyDescent="0.45">
      <c r="A662" s="226" t="s">
        <v>153</v>
      </c>
      <c r="B662" s="226"/>
      <c r="C662" s="203">
        <v>53</v>
      </c>
      <c r="D662" s="184">
        <v>9</v>
      </c>
      <c r="E662" s="184">
        <v>0</v>
      </c>
      <c r="F662" s="184">
        <v>0</v>
      </c>
      <c r="G662" s="185">
        <v>1</v>
      </c>
      <c r="H662" s="184">
        <v>2</v>
      </c>
      <c r="I662" s="184">
        <v>1</v>
      </c>
      <c r="J662" s="184">
        <v>2</v>
      </c>
      <c r="K662" s="184">
        <v>2</v>
      </c>
      <c r="L662" s="184">
        <v>4</v>
      </c>
    </row>
    <row r="663" spans="1:17" ht="18" customHeight="1" x14ac:dyDescent="0.45">
      <c r="A663" s="226"/>
      <c r="B663" s="226"/>
      <c r="C663" s="203"/>
      <c r="D663" s="186">
        <f>D662/$C$662</f>
        <v>0.16981132075471697</v>
      </c>
      <c r="E663" s="186">
        <f t="shared" ref="E663:L663" si="172">E662/$C$662</f>
        <v>0</v>
      </c>
      <c r="F663" s="186">
        <f t="shared" si="172"/>
        <v>0</v>
      </c>
      <c r="G663" s="186">
        <f t="shared" si="172"/>
        <v>1.8867924528301886E-2</v>
      </c>
      <c r="H663" s="186">
        <f t="shared" si="172"/>
        <v>3.7735849056603772E-2</v>
      </c>
      <c r="I663" s="186">
        <f t="shared" si="172"/>
        <v>1.8867924528301886E-2</v>
      </c>
      <c r="J663" s="186">
        <f t="shared" si="172"/>
        <v>3.7735849056603772E-2</v>
      </c>
      <c r="K663" s="186">
        <f t="shared" si="172"/>
        <v>3.7735849056603772E-2</v>
      </c>
      <c r="L663" s="186">
        <f t="shared" si="172"/>
        <v>7.5471698113207544E-2</v>
      </c>
    </row>
    <row r="664" spans="1:17" ht="18" customHeight="1" x14ac:dyDescent="0.45">
      <c r="A664" s="226" t="s">
        <v>154</v>
      </c>
      <c r="B664" s="226"/>
      <c r="C664" s="203">
        <v>241</v>
      </c>
      <c r="D664" s="184">
        <v>13</v>
      </c>
      <c r="E664" s="184">
        <v>3</v>
      </c>
      <c r="F664" s="184">
        <v>13</v>
      </c>
      <c r="G664" s="185">
        <v>12</v>
      </c>
      <c r="H664" s="184">
        <v>22</v>
      </c>
      <c r="I664" s="184">
        <v>2</v>
      </c>
      <c r="J664" s="184">
        <v>1</v>
      </c>
      <c r="K664" s="184">
        <v>13</v>
      </c>
      <c r="L664" s="184">
        <v>16</v>
      </c>
    </row>
    <row r="665" spans="1:17" ht="18" customHeight="1" x14ac:dyDescent="0.45">
      <c r="A665" s="226"/>
      <c r="B665" s="226"/>
      <c r="C665" s="203"/>
      <c r="D665" s="186">
        <f>D664/$C$664</f>
        <v>5.3941908713692949E-2</v>
      </c>
      <c r="E665" s="186">
        <f t="shared" ref="E665:L665" si="173">E664/$C$664</f>
        <v>1.2448132780082987E-2</v>
      </c>
      <c r="F665" s="186">
        <f t="shared" si="173"/>
        <v>5.3941908713692949E-2</v>
      </c>
      <c r="G665" s="186">
        <f t="shared" si="173"/>
        <v>4.9792531120331947E-2</v>
      </c>
      <c r="H665" s="186">
        <f t="shared" si="173"/>
        <v>9.1286307053941904E-2</v>
      </c>
      <c r="I665" s="186">
        <f t="shared" si="173"/>
        <v>8.2987551867219917E-3</v>
      </c>
      <c r="J665" s="186">
        <f t="shared" si="173"/>
        <v>4.1493775933609959E-3</v>
      </c>
      <c r="K665" s="186">
        <f t="shared" si="173"/>
        <v>5.3941908713692949E-2</v>
      </c>
      <c r="L665" s="186">
        <f t="shared" si="173"/>
        <v>6.6390041493775934E-2</v>
      </c>
    </row>
    <row r="666" spans="1:17" ht="18" customHeight="1" x14ac:dyDescent="0.45">
      <c r="A666" s="226" t="s">
        <v>4</v>
      </c>
      <c r="B666" s="226"/>
      <c r="C666" s="203">
        <v>2857</v>
      </c>
      <c r="D666" s="189">
        <v>242</v>
      </c>
      <c r="E666" s="189">
        <v>68</v>
      </c>
      <c r="F666" s="184">
        <v>155</v>
      </c>
      <c r="G666" s="185">
        <v>129</v>
      </c>
      <c r="H666" s="184">
        <v>182</v>
      </c>
      <c r="I666" s="184">
        <v>36</v>
      </c>
      <c r="J666" s="184">
        <v>56</v>
      </c>
      <c r="K666" s="152">
        <v>253</v>
      </c>
      <c r="L666" s="184">
        <v>195</v>
      </c>
    </row>
    <row r="667" spans="1:17" ht="18" customHeight="1" x14ac:dyDescent="0.45">
      <c r="A667" s="226"/>
      <c r="B667" s="226"/>
      <c r="C667" s="203"/>
      <c r="D667" s="186">
        <f>D666/$C$666</f>
        <v>8.4704235211760584E-2</v>
      </c>
      <c r="E667" s="186">
        <f t="shared" ref="E667:L667" si="174">E666/$C$666</f>
        <v>2.3801190059502975E-2</v>
      </c>
      <c r="F667" s="186">
        <f t="shared" si="174"/>
        <v>5.4252712635631785E-2</v>
      </c>
      <c r="G667" s="186">
        <f t="shared" si="174"/>
        <v>4.5152257612880643E-2</v>
      </c>
      <c r="H667" s="186">
        <f t="shared" si="174"/>
        <v>6.3703185159257963E-2</v>
      </c>
      <c r="I667" s="186">
        <f t="shared" si="174"/>
        <v>1.2600630031501575E-2</v>
      </c>
      <c r="J667" s="186">
        <f t="shared" si="174"/>
        <v>1.9600980049002448E-2</v>
      </c>
      <c r="K667" s="154">
        <f t="shared" si="174"/>
        <v>8.8554427721386067E-2</v>
      </c>
      <c r="L667" s="186">
        <f t="shared" si="174"/>
        <v>6.8253412670633534E-2</v>
      </c>
    </row>
    <row r="668" spans="1:17" ht="18.600000000000001" thickBot="1" x14ac:dyDescent="0.5">
      <c r="A668" s="15"/>
      <c r="B668" s="15"/>
      <c r="C668" s="15"/>
      <c r="D668" s="15"/>
      <c r="E668" s="15"/>
      <c r="F668" s="15"/>
      <c r="G668" s="15"/>
      <c r="H668" s="15"/>
      <c r="I668" s="15"/>
      <c r="J668" s="15"/>
      <c r="K668" s="15"/>
      <c r="L668" s="15"/>
    </row>
    <row r="669" spans="1:17" ht="93" customHeight="1" thickBot="1" x14ac:dyDescent="0.5">
      <c r="A669" s="210" t="s">
        <v>402</v>
      </c>
      <c r="B669" s="211"/>
      <c r="C669" s="211"/>
      <c r="D669" s="211"/>
      <c r="E669" s="211"/>
      <c r="F669" s="211"/>
      <c r="G669" s="211"/>
      <c r="H669" s="211"/>
      <c r="I669" s="211"/>
      <c r="J669" s="211"/>
      <c r="K669" s="211"/>
      <c r="L669" s="211"/>
      <c r="M669" s="211"/>
      <c r="N669" s="211"/>
      <c r="O669" s="211"/>
      <c r="P669" s="211"/>
      <c r="Q669" s="212"/>
    </row>
    <row r="671" spans="1:17" ht="22.8" thickBot="1" x14ac:dyDescent="0.5">
      <c r="A671" s="2" t="s">
        <v>387</v>
      </c>
      <c r="B671" s="149"/>
      <c r="C671" s="149"/>
      <c r="D671" s="149"/>
      <c r="E671" s="149"/>
      <c r="F671" s="149"/>
      <c r="G671" s="149"/>
      <c r="H671" s="149"/>
      <c r="I671" s="149"/>
      <c r="J671" s="149"/>
      <c r="K671" s="149"/>
      <c r="L671" s="149"/>
    </row>
    <row r="672" spans="1:17" ht="60" customHeight="1" thickBot="1" x14ac:dyDescent="0.5">
      <c r="A672" s="207" t="s">
        <v>315</v>
      </c>
      <c r="B672" s="208"/>
      <c r="C672" s="208"/>
      <c r="D672" s="208"/>
      <c r="E672" s="208"/>
      <c r="F672" s="208"/>
      <c r="G672" s="208"/>
      <c r="H672" s="208"/>
      <c r="I672" s="208"/>
      <c r="J672" s="208"/>
      <c r="K672" s="208"/>
      <c r="L672" s="208"/>
      <c r="M672" s="208"/>
      <c r="N672" s="208"/>
      <c r="O672" s="208"/>
      <c r="P672" s="208"/>
      <c r="Q672" s="209"/>
    </row>
    <row r="673" spans="1:10" ht="6" customHeight="1" x14ac:dyDescent="0.45"/>
    <row r="674" spans="1:10" x14ac:dyDescent="0.45">
      <c r="A674" s="138" t="s">
        <v>164</v>
      </c>
    </row>
    <row r="675" spans="1:10" ht="19.8" x14ac:dyDescent="0.5">
      <c r="A675" s="41" t="s">
        <v>316</v>
      </c>
    </row>
    <row r="676" spans="1:10" x14ac:dyDescent="0.45">
      <c r="A676" s="21" t="s">
        <v>165</v>
      </c>
    </row>
    <row r="677" spans="1:10" ht="39.6" x14ac:dyDescent="0.45">
      <c r="A677" s="282" t="s">
        <v>91</v>
      </c>
      <c r="B677" s="283"/>
      <c r="C677" s="146" t="s">
        <v>166</v>
      </c>
      <c r="D677" s="146" t="s">
        <v>167</v>
      </c>
      <c r="E677" s="146" t="s">
        <v>320</v>
      </c>
      <c r="F677" s="146" t="s">
        <v>321</v>
      </c>
      <c r="G677" s="146" t="s">
        <v>317</v>
      </c>
      <c r="H677" s="146" t="s">
        <v>318</v>
      </c>
      <c r="I677" s="146" t="s">
        <v>319</v>
      </c>
      <c r="J677" s="146" t="s">
        <v>4</v>
      </c>
    </row>
    <row r="678" spans="1:10" ht="17.399999999999999" customHeight="1" x14ac:dyDescent="0.45">
      <c r="A678" s="285" t="s">
        <v>359</v>
      </c>
      <c r="B678" s="286"/>
      <c r="C678" s="31">
        <v>32</v>
      </c>
      <c r="D678" s="32">
        <v>302</v>
      </c>
      <c r="E678" s="31">
        <v>68</v>
      </c>
      <c r="F678" s="31">
        <v>49</v>
      </c>
      <c r="G678" s="32">
        <v>144</v>
      </c>
      <c r="H678" s="32">
        <v>119</v>
      </c>
      <c r="I678" s="31">
        <v>44</v>
      </c>
      <c r="J678" s="205">
        <v>726</v>
      </c>
    </row>
    <row r="679" spans="1:10" ht="17.399999999999999" customHeight="1" x14ac:dyDescent="0.45">
      <c r="A679" s="287"/>
      <c r="B679" s="288"/>
      <c r="C679" s="34">
        <f>C678/$J$678</f>
        <v>4.4077134986225897E-2</v>
      </c>
      <c r="D679" s="35">
        <f t="shared" ref="D679:I679" si="175">D678/$J$678</f>
        <v>0.41597796143250687</v>
      </c>
      <c r="E679" s="34">
        <f t="shared" si="175"/>
        <v>9.366391184573003E-2</v>
      </c>
      <c r="F679" s="34">
        <f t="shared" si="175"/>
        <v>6.7493112947658404E-2</v>
      </c>
      <c r="G679" s="35">
        <f t="shared" si="175"/>
        <v>0.19834710743801653</v>
      </c>
      <c r="H679" s="35">
        <f t="shared" si="175"/>
        <v>0.16391184573002754</v>
      </c>
      <c r="I679" s="34">
        <f t="shared" si="175"/>
        <v>6.0606060606060608E-2</v>
      </c>
      <c r="J679" s="206"/>
    </row>
    <row r="680" spans="1:10" ht="17.399999999999999" customHeight="1" x14ac:dyDescent="0.45">
      <c r="A680" s="285" t="s">
        <v>360</v>
      </c>
      <c r="B680" s="286"/>
      <c r="C680" s="31">
        <v>39</v>
      </c>
      <c r="D680" s="32">
        <v>193</v>
      </c>
      <c r="E680" s="31">
        <v>42</v>
      </c>
      <c r="F680" s="31">
        <v>64</v>
      </c>
      <c r="G680" s="32">
        <v>86</v>
      </c>
      <c r="H680" s="31">
        <v>42</v>
      </c>
      <c r="I680" s="31">
        <v>43</v>
      </c>
      <c r="J680" s="205">
        <v>470</v>
      </c>
    </row>
    <row r="681" spans="1:10" ht="17.399999999999999" customHeight="1" x14ac:dyDescent="0.45">
      <c r="A681" s="287"/>
      <c r="B681" s="288"/>
      <c r="C681" s="34">
        <f>C680/$J$680</f>
        <v>8.2978723404255314E-2</v>
      </c>
      <c r="D681" s="35">
        <f t="shared" ref="D681:I681" si="176">D680/$J$680</f>
        <v>0.41063829787234041</v>
      </c>
      <c r="E681" s="34">
        <f t="shared" si="176"/>
        <v>8.9361702127659579E-2</v>
      </c>
      <c r="F681" s="34">
        <f t="shared" si="176"/>
        <v>0.13617021276595745</v>
      </c>
      <c r="G681" s="35">
        <f t="shared" si="176"/>
        <v>0.18297872340425531</v>
      </c>
      <c r="H681" s="34">
        <f t="shared" si="176"/>
        <v>8.9361702127659579E-2</v>
      </c>
      <c r="I681" s="34">
        <f t="shared" si="176"/>
        <v>9.1489361702127653E-2</v>
      </c>
      <c r="J681" s="206"/>
    </row>
    <row r="682" spans="1:10" ht="17.399999999999999" customHeight="1" x14ac:dyDescent="0.45">
      <c r="A682" s="285" t="s">
        <v>361</v>
      </c>
      <c r="B682" s="286"/>
      <c r="C682" s="31">
        <v>20</v>
      </c>
      <c r="D682" s="32">
        <v>73</v>
      </c>
      <c r="E682" s="31">
        <v>29</v>
      </c>
      <c r="F682" s="31">
        <v>23</v>
      </c>
      <c r="G682" s="32">
        <v>45</v>
      </c>
      <c r="H682" s="32">
        <v>53</v>
      </c>
      <c r="I682" s="31">
        <v>16</v>
      </c>
      <c r="J682" s="205">
        <v>239</v>
      </c>
    </row>
    <row r="683" spans="1:10" ht="17.399999999999999" customHeight="1" x14ac:dyDescent="0.45">
      <c r="A683" s="287"/>
      <c r="B683" s="288"/>
      <c r="C683" s="34">
        <f>C682/$J$682</f>
        <v>8.3682008368200833E-2</v>
      </c>
      <c r="D683" s="35">
        <f t="shared" ref="D683:I683" si="177">D682/$J$682</f>
        <v>0.30543933054393307</v>
      </c>
      <c r="E683" s="34">
        <f t="shared" si="177"/>
        <v>0.12133891213389121</v>
      </c>
      <c r="F683" s="34">
        <f t="shared" si="177"/>
        <v>9.6234309623430964E-2</v>
      </c>
      <c r="G683" s="35">
        <f t="shared" si="177"/>
        <v>0.18828451882845187</v>
      </c>
      <c r="H683" s="35">
        <f t="shared" si="177"/>
        <v>0.22175732217573221</v>
      </c>
      <c r="I683" s="34">
        <f t="shared" si="177"/>
        <v>6.6945606694560664E-2</v>
      </c>
      <c r="J683" s="206"/>
    </row>
    <row r="684" spans="1:10" ht="17.399999999999999" customHeight="1" x14ac:dyDescent="0.45">
      <c r="A684" s="285" t="s">
        <v>362</v>
      </c>
      <c r="B684" s="286"/>
      <c r="C684" s="31">
        <v>22</v>
      </c>
      <c r="D684" s="32">
        <v>90</v>
      </c>
      <c r="E684" s="31">
        <v>37</v>
      </c>
      <c r="F684" s="31">
        <v>28</v>
      </c>
      <c r="G684" s="32">
        <v>53</v>
      </c>
      <c r="H684" s="32">
        <v>57</v>
      </c>
      <c r="I684" s="31">
        <v>30</v>
      </c>
      <c r="J684" s="205">
        <v>295</v>
      </c>
    </row>
    <row r="685" spans="1:10" ht="17.399999999999999" customHeight="1" x14ac:dyDescent="0.45">
      <c r="A685" s="287"/>
      <c r="B685" s="288"/>
      <c r="C685" s="34">
        <f>C684/$J$684</f>
        <v>7.4576271186440682E-2</v>
      </c>
      <c r="D685" s="35">
        <f t="shared" ref="D685:I685" si="178">D684/$J$684</f>
        <v>0.30508474576271188</v>
      </c>
      <c r="E685" s="34">
        <f t="shared" si="178"/>
        <v>0.12542372881355932</v>
      </c>
      <c r="F685" s="34">
        <f t="shared" si="178"/>
        <v>9.4915254237288138E-2</v>
      </c>
      <c r="G685" s="35">
        <f t="shared" si="178"/>
        <v>0.17966101694915254</v>
      </c>
      <c r="H685" s="35">
        <f t="shared" si="178"/>
        <v>0.19322033898305085</v>
      </c>
      <c r="I685" s="34">
        <f t="shared" si="178"/>
        <v>0.10169491525423729</v>
      </c>
      <c r="J685" s="206"/>
    </row>
    <row r="686" spans="1:10" ht="17.399999999999999" customHeight="1" x14ac:dyDescent="0.45">
      <c r="A686" s="285" t="s">
        <v>363</v>
      </c>
      <c r="B686" s="286"/>
      <c r="C686" s="31">
        <v>6</v>
      </c>
      <c r="D686" s="32">
        <v>22</v>
      </c>
      <c r="E686" s="32">
        <v>15</v>
      </c>
      <c r="F686" s="31">
        <v>8</v>
      </c>
      <c r="G686" s="32">
        <v>19</v>
      </c>
      <c r="H686" s="31">
        <v>7</v>
      </c>
      <c r="I686" s="31">
        <v>11</v>
      </c>
      <c r="J686" s="205">
        <v>82</v>
      </c>
    </row>
    <row r="687" spans="1:10" ht="17.399999999999999" customHeight="1" x14ac:dyDescent="0.45">
      <c r="A687" s="287"/>
      <c r="B687" s="288"/>
      <c r="C687" s="34">
        <f>C686/$J$686</f>
        <v>7.3170731707317069E-2</v>
      </c>
      <c r="D687" s="35">
        <f t="shared" ref="D687:I687" si="179">D686/$J$686</f>
        <v>0.26829268292682928</v>
      </c>
      <c r="E687" s="35">
        <f t="shared" si="179"/>
        <v>0.18292682926829268</v>
      </c>
      <c r="F687" s="34">
        <f t="shared" si="179"/>
        <v>9.7560975609756101E-2</v>
      </c>
      <c r="G687" s="35">
        <f t="shared" si="179"/>
        <v>0.23170731707317074</v>
      </c>
      <c r="H687" s="34">
        <f t="shared" si="179"/>
        <v>8.5365853658536592E-2</v>
      </c>
      <c r="I687" s="34">
        <f t="shared" si="179"/>
        <v>0.13414634146341464</v>
      </c>
      <c r="J687" s="206"/>
    </row>
    <row r="688" spans="1:10" ht="17.399999999999999" customHeight="1" x14ac:dyDescent="0.45">
      <c r="A688" s="285" t="s">
        <v>364</v>
      </c>
      <c r="B688" s="286"/>
      <c r="C688" s="32">
        <v>7</v>
      </c>
      <c r="D688" s="31">
        <v>5</v>
      </c>
      <c r="E688" s="32">
        <v>8</v>
      </c>
      <c r="F688" s="32">
        <v>9</v>
      </c>
      <c r="G688" s="32">
        <v>15</v>
      </c>
      <c r="H688" s="32">
        <v>8</v>
      </c>
      <c r="I688" s="31">
        <v>0</v>
      </c>
      <c r="J688" s="205">
        <v>45</v>
      </c>
    </row>
    <row r="689" spans="1:10" ht="17.399999999999999" customHeight="1" x14ac:dyDescent="0.45">
      <c r="A689" s="287"/>
      <c r="B689" s="288"/>
      <c r="C689" s="35">
        <f>C688/$J$688</f>
        <v>0.15555555555555556</v>
      </c>
      <c r="D689" s="34">
        <f t="shared" ref="D689:I689" si="180">D688/$J$688</f>
        <v>0.1111111111111111</v>
      </c>
      <c r="E689" s="35">
        <f t="shared" si="180"/>
        <v>0.17777777777777778</v>
      </c>
      <c r="F689" s="35">
        <f t="shared" si="180"/>
        <v>0.2</v>
      </c>
      <c r="G689" s="35">
        <f t="shared" si="180"/>
        <v>0.33333333333333331</v>
      </c>
      <c r="H689" s="35">
        <f t="shared" si="180"/>
        <v>0.17777777777777778</v>
      </c>
      <c r="I689" s="34">
        <f t="shared" si="180"/>
        <v>0</v>
      </c>
      <c r="J689" s="206"/>
    </row>
    <row r="690" spans="1:10" ht="17.399999999999999" customHeight="1" x14ac:dyDescent="0.45">
      <c r="A690" s="285" t="s">
        <v>4</v>
      </c>
      <c r="B690" s="286"/>
      <c r="C690" s="31">
        <v>126</v>
      </c>
      <c r="D690" s="32">
        <v>685</v>
      </c>
      <c r="E690" s="31">
        <v>199</v>
      </c>
      <c r="F690" s="31">
        <v>181</v>
      </c>
      <c r="G690" s="32">
        <v>362</v>
      </c>
      <c r="H690" s="32">
        <v>286</v>
      </c>
      <c r="I690" s="31">
        <v>144</v>
      </c>
      <c r="J690" s="205">
        <v>1857</v>
      </c>
    </row>
    <row r="691" spans="1:10" ht="17.399999999999999" customHeight="1" x14ac:dyDescent="0.45">
      <c r="A691" s="287"/>
      <c r="B691" s="288"/>
      <c r="C691" s="34">
        <f>C690/$J$690</f>
        <v>6.7851373182552507E-2</v>
      </c>
      <c r="D691" s="35">
        <f t="shared" ref="D691:I691" si="181">D690/$J$690</f>
        <v>0.36887452880990845</v>
      </c>
      <c r="E691" s="34">
        <f t="shared" si="181"/>
        <v>0.10716208939149165</v>
      </c>
      <c r="F691" s="34">
        <f t="shared" si="181"/>
        <v>9.7469036079698437E-2</v>
      </c>
      <c r="G691" s="35">
        <f t="shared" si="181"/>
        <v>0.19493807215939687</v>
      </c>
      <c r="H691" s="35">
        <f t="shared" si="181"/>
        <v>0.15401184706515886</v>
      </c>
      <c r="I691" s="34">
        <f t="shared" si="181"/>
        <v>7.7544426494345717E-2</v>
      </c>
      <c r="J691" s="206"/>
    </row>
    <row r="692" spans="1:10" ht="9.6" customHeight="1" x14ac:dyDescent="0.45">
      <c r="A692" s="177"/>
    </row>
    <row r="693" spans="1:10" s="21" customFormat="1" x14ac:dyDescent="0.45">
      <c r="A693" s="21" t="s">
        <v>349</v>
      </c>
    </row>
    <row r="694" spans="1:10" s="15" customFormat="1" ht="39.6" x14ac:dyDescent="0.45">
      <c r="A694" s="282" t="s">
        <v>91</v>
      </c>
      <c r="B694" s="283"/>
      <c r="C694" s="146" t="s">
        <v>166</v>
      </c>
      <c r="D694" s="146" t="s">
        <v>167</v>
      </c>
      <c r="E694" s="146" t="s">
        <v>320</v>
      </c>
      <c r="F694" s="146" t="s">
        <v>321</v>
      </c>
      <c r="G694" s="146" t="s">
        <v>317</v>
      </c>
      <c r="H694" s="146" t="s">
        <v>318</v>
      </c>
      <c r="I694" s="146" t="s">
        <v>319</v>
      </c>
      <c r="J694" s="146" t="s">
        <v>4</v>
      </c>
    </row>
    <row r="695" spans="1:10" s="15" customFormat="1" ht="17.399999999999999" customHeight="1" x14ac:dyDescent="0.45">
      <c r="A695" s="264" t="s">
        <v>344</v>
      </c>
      <c r="B695" s="264"/>
      <c r="C695" s="31">
        <v>11</v>
      </c>
      <c r="D695" s="32">
        <v>67</v>
      </c>
      <c r="E695" s="31">
        <v>13</v>
      </c>
      <c r="F695" s="31">
        <v>12</v>
      </c>
      <c r="G695" s="32">
        <v>24</v>
      </c>
      <c r="H695" s="31">
        <v>13</v>
      </c>
      <c r="I695" s="31">
        <v>11</v>
      </c>
      <c r="J695" s="203">
        <f>SUM(C695:I695)</f>
        <v>151</v>
      </c>
    </row>
    <row r="696" spans="1:10" s="15" customFormat="1" ht="17.399999999999999" customHeight="1" x14ac:dyDescent="0.45">
      <c r="A696" s="264"/>
      <c r="B696" s="264"/>
      <c r="C696" s="34">
        <f>C695/$J$695</f>
        <v>7.2847682119205295E-2</v>
      </c>
      <c r="D696" s="35">
        <f t="shared" ref="D696:I696" si="182">D695/$J$695</f>
        <v>0.44370860927152317</v>
      </c>
      <c r="E696" s="34">
        <f t="shared" si="182"/>
        <v>8.6092715231788075E-2</v>
      </c>
      <c r="F696" s="34">
        <f t="shared" si="182"/>
        <v>7.9470198675496692E-2</v>
      </c>
      <c r="G696" s="35">
        <f t="shared" si="182"/>
        <v>0.15894039735099338</v>
      </c>
      <c r="H696" s="34">
        <f t="shared" si="182"/>
        <v>8.6092715231788075E-2</v>
      </c>
      <c r="I696" s="34">
        <f t="shared" si="182"/>
        <v>7.2847682119205295E-2</v>
      </c>
      <c r="J696" s="203"/>
    </row>
    <row r="697" spans="1:10" s="15" customFormat="1" ht="17.399999999999999" customHeight="1" x14ac:dyDescent="0.45">
      <c r="A697" s="264" t="s">
        <v>345</v>
      </c>
      <c r="B697" s="264"/>
      <c r="C697" s="32">
        <v>34</v>
      </c>
      <c r="D697" s="32">
        <v>68</v>
      </c>
      <c r="E697" s="31">
        <v>9</v>
      </c>
      <c r="F697" s="31">
        <v>24</v>
      </c>
      <c r="G697" s="32">
        <v>35</v>
      </c>
      <c r="H697" s="31">
        <v>13</v>
      </c>
      <c r="I697" s="31">
        <v>20</v>
      </c>
      <c r="J697" s="203">
        <f t="shared" ref="J697" si="183">SUM(C697:I697)</f>
        <v>203</v>
      </c>
    </row>
    <row r="698" spans="1:10" s="15" customFormat="1" ht="17.399999999999999" customHeight="1" x14ac:dyDescent="0.45">
      <c r="A698" s="264"/>
      <c r="B698" s="264"/>
      <c r="C698" s="35">
        <f>C697/$J$697</f>
        <v>0.16748768472906403</v>
      </c>
      <c r="D698" s="35">
        <f t="shared" ref="D698:I698" si="184">D697/$J$697</f>
        <v>0.33497536945812806</v>
      </c>
      <c r="E698" s="34">
        <f t="shared" si="184"/>
        <v>4.4334975369458129E-2</v>
      </c>
      <c r="F698" s="34">
        <f t="shared" si="184"/>
        <v>0.11822660098522167</v>
      </c>
      <c r="G698" s="35">
        <f t="shared" si="184"/>
        <v>0.17241379310344829</v>
      </c>
      <c r="H698" s="34">
        <f t="shared" si="184"/>
        <v>6.4039408866995079E-2</v>
      </c>
      <c r="I698" s="34">
        <f t="shared" si="184"/>
        <v>9.8522167487684734E-2</v>
      </c>
      <c r="J698" s="203"/>
    </row>
    <row r="699" spans="1:10" s="15" customFormat="1" ht="17.399999999999999" customHeight="1" x14ac:dyDescent="0.45">
      <c r="A699" s="264" t="s">
        <v>346</v>
      </c>
      <c r="B699" s="264"/>
      <c r="C699" s="31">
        <v>7</v>
      </c>
      <c r="D699" s="32">
        <v>53</v>
      </c>
      <c r="E699" s="31">
        <v>9</v>
      </c>
      <c r="F699" s="32">
        <v>22</v>
      </c>
      <c r="G699" s="32">
        <v>31</v>
      </c>
      <c r="H699" s="31">
        <v>14</v>
      </c>
      <c r="I699" s="31">
        <v>4</v>
      </c>
      <c r="J699" s="203">
        <f t="shared" ref="J699" si="185">SUM(C699:I699)</f>
        <v>140</v>
      </c>
    </row>
    <row r="700" spans="1:10" s="15" customFormat="1" ht="17.399999999999999" customHeight="1" x14ac:dyDescent="0.45">
      <c r="A700" s="264"/>
      <c r="B700" s="264"/>
      <c r="C700" s="34">
        <f>C699/$J$699</f>
        <v>0.05</v>
      </c>
      <c r="D700" s="35">
        <f t="shared" ref="D700:I700" si="186">D699/$J$699</f>
        <v>0.37857142857142856</v>
      </c>
      <c r="E700" s="34">
        <f t="shared" si="186"/>
        <v>6.4285714285714279E-2</v>
      </c>
      <c r="F700" s="35">
        <f t="shared" si="186"/>
        <v>0.15714285714285714</v>
      </c>
      <c r="G700" s="35">
        <f t="shared" si="186"/>
        <v>0.22142857142857142</v>
      </c>
      <c r="H700" s="34">
        <f t="shared" si="186"/>
        <v>0.1</v>
      </c>
      <c r="I700" s="34">
        <f t="shared" si="186"/>
        <v>2.8571428571428571E-2</v>
      </c>
      <c r="J700" s="203"/>
    </row>
    <row r="701" spans="1:10" s="15" customFormat="1" ht="17.399999999999999" customHeight="1" x14ac:dyDescent="0.45">
      <c r="A701" s="264" t="s">
        <v>347</v>
      </c>
      <c r="B701" s="264"/>
      <c r="C701" s="31">
        <v>45</v>
      </c>
      <c r="D701" s="32">
        <v>456</v>
      </c>
      <c r="E701" s="32">
        <v>140</v>
      </c>
      <c r="F701" s="31">
        <v>112</v>
      </c>
      <c r="G701" s="32">
        <v>224</v>
      </c>
      <c r="H701" s="31">
        <v>129</v>
      </c>
      <c r="I701" s="31">
        <v>88</v>
      </c>
      <c r="J701" s="203">
        <f t="shared" ref="J701" si="187">SUM(C701:I701)</f>
        <v>1194</v>
      </c>
    </row>
    <row r="702" spans="1:10" s="15" customFormat="1" ht="17.399999999999999" customHeight="1" x14ac:dyDescent="0.45">
      <c r="A702" s="264"/>
      <c r="B702" s="264"/>
      <c r="C702" s="34">
        <f>C701/$J$701</f>
        <v>3.7688442211055273E-2</v>
      </c>
      <c r="D702" s="35">
        <f t="shared" ref="D702:I702" si="188">D701/$J$701</f>
        <v>0.38190954773869346</v>
      </c>
      <c r="E702" s="35">
        <f t="shared" si="188"/>
        <v>0.11725293132328309</v>
      </c>
      <c r="F702" s="34">
        <f t="shared" si="188"/>
        <v>9.380234505862646E-2</v>
      </c>
      <c r="G702" s="35">
        <f t="shared" si="188"/>
        <v>0.18760469011725292</v>
      </c>
      <c r="H702" s="34">
        <f t="shared" si="188"/>
        <v>0.10804020100502512</v>
      </c>
      <c r="I702" s="34">
        <f t="shared" si="188"/>
        <v>7.3701842546063656E-2</v>
      </c>
      <c r="J702" s="203"/>
    </row>
    <row r="703" spans="1:10" s="15" customFormat="1" ht="17.399999999999999" customHeight="1" x14ac:dyDescent="0.45">
      <c r="A703" s="204" t="s">
        <v>348</v>
      </c>
      <c r="B703" s="204"/>
      <c r="C703" s="31">
        <v>26</v>
      </c>
      <c r="D703" s="32">
        <v>144</v>
      </c>
      <c r="E703" s="31">
        <v>44</v>
      </c>
      <c r="F703" s="31">
        <v>29</v>
      </c>
      <c r="G703" s="32">
        <v>99</v>
      </c>
      <c r="H703" s="32">
        <v>131</v>
      </c>
      <c r="I703" s="31">
        <v>38</v>
      </c>
      <c r="J703" s="203">
        <f t="shared" ref="J703" si="189">SUM(C703:I703)</f>
        <v>511</v>
      </c>
    </row>
    <row r="704" spans="1:10" s="15" customFormat="1" ht="18" customHeight="1" x14ac:dyDescent="0.45">
      <c r="A704" s="204"/>
      <c r="B704" s="204"/>
      <c r="C704" s="34">
        <f>C703/$J$703</f>
        <v>5.0880626223091974E-2</v>
      </c>
      <c r="D704" s="35">
        <f t="shared" ref="D704:I704" si="190">D703/$J$703</f>
        <v>0.28180039138943247</v>
      </c>
      <c r="E704" s="34">
        <f t="shared" si="190"/>
        <v>8.6105675146771032E-2</v>
      </c>
      <c r="F704" s="34">
        <f t="shared" si="190"/>
        <v>5.6751467710371817E-2</v>
      </c>
      <c r="G704" s="35">
        <f t="shared" si="190"/>
        <v>0.19373776908023482</v>
      </c>
      <c r="H704" s="35">
        <f t="shared" si="190"/>
        <v>0.25636007827788648</v>
      </c>
      <c r="I704" s="34">
        <f t="shared" si="190"/>
        <v>7.4363992172211346E-2</v>
      </c>
      <c r="J704" s="203"/>
    </row>
    <row r="705" spans="1:10" ht="18" customHeight="1" x14ac:dyDescent="0.45">
      <c r="A705" s="177"/>
    </row>
    <row r="706" spans="1:10" ht="39.6" x14ac:dyDescent="0.45">
      <c r="A706" s="219" t="s">
        <v>98</v>
      </c>
      <c r="B706" s="219"/>
      <c r="C706" s="146" t="s">
        <v>166</v>
      </c>
      <c r="D706" s="146" t="s">
        <v>167</v>
      </c>
      <c r="E706" s="146" t="s">
        <v>320</v>
      </c>
      <c r="F706" s="146" t="s">
        <v>321</v>
      </c>
      <c r="G706" s="146" t="s">
        <v>317</v>
      </c>
      <c r="H706" s="146" t="s">
        <v>318</v>
      </c>
      <c r="I706" s="146" t="s">
        <v>319</v>
      </c>
      <c r="J706" s="146" t="s">
        <v>4</v>
      </c>
    </row>
    <row r="707" spans="1:10" ht="17.399999999999999" customHeight="1" x14ac:dyDescent="0.45">
      <c r="A707" s="264" t="s">
        <v>365</v>
      </c>
      <c r="B707" s="204"/>
      <c r="C707" s="31">
        <v>26</v>
      </c>
      <c r="D707" s="32">
        <v>378</v>
      </c>
      <c r="E707" s="31">
        <v>80</v>
      </c>
      <c r="F707" s="32">
        <v>162</v>
      </c>
      <c r="G707" s="32">
        <v>169</v>
      </c>
      <c r="H707" s="31">
        <v>69</v>
      </c>
      <c r="I707" s="31">
        <v>23</v>
      </c>
      <c r="J707" s="205">
        <v>881</v>
      </c>
    </row>
    <row r="708" spans="1:10" ht="17.399999999999999" customHeight="1" x14ac:dyDescent="0.45">
      <c r="A708" s="204"/>
      <c r="B708" s="204"/>
      <c r="C708" s="34">
        <f>C707/$J$707</f>
        <v>2.9511918274687854E-2</v>
      </c>
      <c r="D708" s="35">
        <f t="shared" ref="D708:I708" si="191">D707/$J$707</f>
        <v>0.42905788876276957</v>
      </c>
      <c r="E708" s="34">
        <f t="shared" si="191"/>
        <v>9.0805902383654935E-2</v>
      </c>
      <c r="F708" s="35">
        <f t="shared" si="191"/>
        <v>0.18388195232690124</v>
      </c>
      <c r="G708" s="35">
        <f t="shared" si="191"/>
        <v>0.19182746878547105</v>
      </c>
      <c r="H708" s="34">
        <f t="shared" si="191"/>
        <v>7.8320090805902381E-2</v>
      </c>
      <c r="I708" s="34">
        <f t="shared" si="191"/>
        <v>2.6106696935300794E-2</v>
      </c>
      <c r="J708" s="206"/>
    </row>
    <row r="709" spans="1:10" ht="17.399999999999999" customHeight="1" x14ac:dyDescent="0.45">
      <c r="A709" s="264" t="s">
        <v>366</v>
      </c>
      <c r="B709" s="204"/>
      <c r="C709" s="31">
        <v>20</v>
      </c>
      <c r="D709" s="32">
        <v>78</v>
      </c>
      <c r="E709" s="31">
        <v>17</v>
      </c>
      <c r="F709" s="32">
        <v>52</v>
      </c>
      <c r="G709" s="32">
        <v>36</v>
      </c>
      <c r="H709" s="31">
        <v>20</v>
      </c>
      <c r="I709" s="31">
        <v>20</v>
      </c>
      <c r="J709" s="205">
        <v>223</v>
      </c>
    </row>
    <row r="710" spans="1:10" ht="17.399999999999999" customHeight="1" x14ac:dyDescent="0.45">
      <c r="A710" s="204"/>
      <c r="B710" s="204"/>
      <c r="C710" s="34">
        <f>C709/$J$709</f>
        <v>8.9686098654708515E-2</v>
      </c>
      <c r="D710" s="35">
        <f t="shared" ref="D710:I710" si="192">D709/$J$709</f>
        <v>0.34977578475336324</v>
      </c>
      <c r="E710" s="34">
        <f t="shared" si="192"/>
        <v>7.623318385650224E-2</v>
      </c>
      <c r="F710" s="35">
        <f t="shared" si="192"/>
        <v>0.23318385650224216</v>
      </c>
      <c r="G710" s="35">
        <f t="shared" si="192"/>
        <v>0.16143497757847533</v>
      </c>
      <c r="H710" s="34">
        <f t="shared" si="192"/>
        <v>8.9686098654708515E-2</v>
      </c>
      <c r="I710" s="34">
        <f t="shared" si="192"/>
        <v>8.9686098654708515E-2</v>
      </c>
      <c r="J710" s="206"/>
    </row>
    <row r="711" spans="1:10" ht="17.399999999999999" customHeight="1" x14ac:dyDescent="0.45">
      <c r="A711" s="264" t="s">
        <v>367</v>
      </c>
      <c r="B711" s="204"/>
      <c r="C711" s="31">
        <v>30</v>
      </c>
      <c r="D711" s="32">
        <v>106</v>
      </c>
      <c r="E711" s="31">
        <v>32</v>
      </c>
      <c r="F711" s="32">
        <v>59</v>
      </c>
      <c r="G711" s="32">
        <v>54</v>
      </c>
      <c r="H711" s="31">
        <v>23</v>
      </c>
      <c r="I711" s="31">
        <v>32</v>
      </c>
      <c r="J711" s="205">
        <v>306</v>
      </c>
    </row>
    <row r="712" spans="1:10" ht="17.399999999999999" customHeight="1" x14ac:dyDescent="0.45">
      <c r="A712" s="204"/>
      <c r="B712" s="204"/>
      <c r="C712" s="34">
        <f>C711/$J$711</f>
        <v>9.8039215686274508E-2</v>
      </c>
      <c r="D712" s="35">
        <f t="shared" ref="D712:I712" si="193">D711/$J$711</f>
        <v>0.34640522875816993</v>
      </c>
      <c r="E712" s="34">
        <f t="shared" si="193"/>
        <v>0.10457516339869281</v>
      </c>
      <c r="F712" s="35">
        <f t="shared" si="193"/>
        <v>0.19281045751633988</v>
      </c>
      <c r="G712" s="35">
        <f t="shared" si="193"/>
        <v>0.17647058823529413</v>
      </c>
      <c r="H712" s="34">
        <f t="shared" si="193"/>
        <v>7.5163398692810454E-2</v>
      </c>
      <c r="I712" s="34">
        <f t="shared" si="193"/>
        <v>0.10457516339869281</v>
      </c>
      <c r="J712" s="206"/>
    </row>
    <row r="713" spans="1:10" ht="17.399999999999999" customHeight="1" x14ac:dyDescent="0.45">
      <c r="A713" s="204" t="s">
        <v>4</v>
      </c>
      <c r="B713" s="204"/>
      <c r="C713" s="31">
        <v>76</v>
      </c>
      <c r="D713" s="32">
        <v>562</v>
      </c>
      <c r="E713" s="31">
        <v>129</v>
      </c>
      <c r="F713" s="32">
        <v>273</v>
      </c>
      <c r="G713" s="32">
        <v>259</v>
      </c>
      <c r="H713" s="31">
        <v>112</v>
      </c>
      <c r="I713" s="31">
        <v>75</v>
      </c>
      <c r="J713" s="205">
        <v>1410</v>
      </c>
    </row>
    <row r="714" spans="1:10" ht="17.399999999999999" customHeight="1" x14ac:dyDescent="0.45">
      <c r="A714" s="204"/>
      <c r="B714" s="204"/>
      <c r="C714" s="34">
        <f>C713/$J$713</f>
        <v>5.3900709219858157E-2</v>
      </c>
      <c r="D714" s="35">
        <f t="shared" ref="D714:I714" si="194">D713/$J$713</f>
        <v>0.39858156028368796</v>
      </c>
      <c r="E714" s="34">
        <f t="shared" si="194"/>
        <v>9.1489361702127653E-2</v>
      </c>
      <c r="F714" s="35">
        <f t="shared" si="194"/>
        <v>0.19361702127659575</v>
      </c>
      <c r="G714" s="35">
        <f t="shared" si="194"/>
        <v>0.18368794326241134</v>
      </c>
      <c r="H714" s="34">
        <f t="shared" si="194"/>
        <v>7.9432624113475181E-2</v>
      </c>
      <c r="I714" s="34">
        <f t="shared" si="194"/>
        <v>5.3191489361702128E-2</v>
      </c>
      <c r="J714" s="206"/>
    </row>
    <row r="715" spans="1:10" ht="18" customHeight="1" x14ac:dyDescent="0.45"/>
    <row r="716" spans="1:10" ht="39.6" x14ac:dyDescent="0.45">
      <c r="A716" s="219" t="s">
        <v>103</v>
      </c>
      <c r="B716" s="219"/>
      <c r="C716" s="146" t="s">
        <v>166</v>
      </c>
      <c r="D716" s="146" t="s">
        <v>167</v>
      </c>
      <c r="E716" s="146" t="s">
        <v>320</v>
      </c>
      <c r="F716" s="146" t="s">
        <v>321</v>
      </c>
      <c r="G716" s="146" t="s">
        <v>317</v>
      </c>
      <c r="H716" s="146" t="s">
        <v>318</v>
      </c>
      <c r="I716" s="146" t="s">
        <v>319</v>
      </c>
      <c r="J716" s="146" t="s">
        <v>4</v>
      </c>
    </row>
    <row r="717" spans="1:10" ht="18" customHeight="1" x14ac:dyDescent="0.45">
      <c r="A717" s="264" t="s">
        <v>368</v>
      </c>
      <c r="B717" s="204"/>
      <c r="C717" s="31">
        <v>3</v>
      </c>
      <c r="D717" s="32">
        <v>26</v>
      </c>
      <c r="E717" s="32">
        <v>12</v>
      </c>
      <c r="F717" s="31">
        <v>8</v>
      </c>
      <c r="G717" s="31">
        <v>10</v>
      </c>
      <c r="H717" s="32">
        <v>11</v>
      </c>
      <c r="I717" s="31">
        <v>7</v>
      </c>
      <c r="J717" s="297">
        <v>74</v>
      </c>
    </row>
    <row r="718" spans="1:10" ht="18" customHeight="1" x14ac:dyDescent="0.45">
      <c r="A718" s="204"/>
      <c r="B718" s="204"/>
      <c r="C718" s="34">
        <f>C717/$J$717</f>
        <v>4.0540540540540543E-2</v>
      </c>
      <c r="D718" s="35">
        <f t="shared" ref="D718:I718" si="195">D717/$J$717</f>
        <v>0.35135135135135137</v>
      </c>
      <c r="E718" s="35">
        <f t="shared" si="195"/>
        <v>0.16216216216216217</v>
      </c>
      <c r="F718" s="34">
        <f t="shared" si="195"/>
        <v>0.10810810810810811</v>
      </c>
      <c r="G718" s="34">
        <f t="shared" si="195"/>
        <v>0.13513513513513514</v>
      </c>
      <c r="H718" s="35">
        <f t="shared" si="195"/>
        <v>0.14864864864864866</v>
      </c>
      <c r="I718" s="34">
        <f t="shared" si="195"/>
        <v>9.45945945945946E-2</v>
      </c>
      <c r="J718" s="298"/>
    </row>
    <row r="719" spans="1:10" ht="18" customHeight="1" x14ac:dyDescent="0.45">
      <c r="A719" s="264" t="s">
        <v>369</v>
      </c>
      <c r="B719" s="204"/>
      <c r="C719" s="31">
        <v>29</v>
      </c>
      <c r="D719" s="32">
        <v>63</v>
      </c>
      <c r="E719" s="31">
        <v>31</v>
      </c>
      <c r="F719" s="31">
        <v>39</v>
      </c>
      <c r="G719" s="32">
        <v>55</v>
      </c>
      <c r="H719" s="31">
        <v>29</v>
      </c>
      <c r="I719" s="32">
        <v>52</v>
      </c>
      <c r="J719" s="297">
        <v>269</v>
      </c>
    </row>
    <row r="720" spans="1:10" ht="18" customHeight="1" x14ac:dyDescent="0.45">
      <c r="A720" s="204"/>
      <c r="B720" s="204"/>
      <c r="C720" s="34">
        <f>C719/$J$719</f>
        <v>0.10780669144981413</v>
      </c>
      <c r="D720" s="35">
        <f t="shared" ref="D720:I720" si="196">D719/$J$719</f>
        <v>0.2342007434944238</v>
      </c>
      <c r="E720" s="34">
        <f t="shared" si="196"/>
        <v>0.11524163568773234</v>
      </c>
      <c r="F720" s="34">
        <f t="shared" si="196"/>
        <v>0.1449814126394052</v>
      </c>
      <c r="G720" s="35">
        <f t="shared" si="196"/>
        <v>0.20446096654275092</v>
      </c>
      <c r="H720" s="34">
        <f t="shared" si="196"/>
        <v>0.10780669144981413</v>
      </c>
      <c r="I720" s="35">
        <f t="shared" si="196"/>
        <v>0.19330855018587362</v>
      </c>
      <c r="J720" s="298"/>
    </row>
    <row r="721" spans="1:10" ht="18" customHeight="1" x14ac:dyDescent="0.45">
      <c r="A721" s="264" t="s">
        <v>370</v>
      </c>
      <c r="B721" s="204"/>
      <c r="C721" s="31">
        <v>18</v>
      </c>
      <c r="D721" s="31">
        <v>27</v>
      </c>
      <c r="E721" s="32">
        <v>33</v>
      </c>
      <c r="F721" s="32">
        <v>37</v>
      </c>
      <c r="G721" s="32">
        <v>42</v>
      </c>
      <c r="H721" s="32">
        <v>31</v>
      </c>
      <c r="I721" s="31">
        <v>27</v>
      </c>
      <c r="J721" s="297">
        <v>197</v>
      </c>
    </row>
    <row r="722" spans="1:10" ht="18" customHeight="1" x14ac:dyDescent="0.45">
      <c r="A722" s="204"/>
      <c r="B722" s="204"/>
      <c r="C722" s="34">
        <f>C721/$J$721</f>
        <v>9.1370558375634514E-2</v>
      </c>
      <c r="D722" s="34">
        <f t="shared" ref="D722:I722" si="197">D721/$J$721</f>
        <v>0.13705583756345177</v>
      </c>
      <c r="E722" s="35">
        <f t="shared" si="197"/>
        <v>0.16751269035532995</v>
      </c>
      <c r="F722" s="35">
        <f t="shared" si="197"/>
        <v>0.18781725888324874</v>
      </c>
      <c r="G722" s="35">
        <f t="shared" si="197"/>
        <v>0.21319796954314721</v>
      </c>
      <c r="H722" s="35">
        <f t="shared" si="197"/>
        <v>0.15736040609137056</v>
      </c>
      <c r="I722" s="34">
        <f t="shared" si="197"/>
        <v>0.13705583756345177</v>
      </c>
      <c r="J722" s="298"/>
    </row>
    <row r="723" spans="1:10" ht="18" customHeight="1" x14ac:dyDescent="0.45">
      <c r="A723" s="289" t="s">
        <v>403</v>
      </c>
      <c r="B723" s="289"/>
      <c r="C723" s="31">
        <v>34</v>
      </c>
      <c r="D723" s="31">
        <v>39</v>
      </c>
      <c r="E723" s="31">
        <v>42</v>
      </c>
      <c r="F723" s="32">
        <v>54</v>
      </c>
      <c r="G723" s="32">
        <v>54</v>
      </c>
      <c r="H723" s="32">
        <v>60</v>
      </c>
      <c r="I723" s="32">
        <v>60</v>
      </c>
      <c r="J723" s="297">
        <v>309</v>
      </c>
    </row>
    <row r="724" spans="1:10" ht="18" customHeight="1" x14ac:dyDescent="0.45">
      <c r="A724" s="289"/>
      <c r="B724" s="289"/>
      <c r="C724" s="34">
        <f>C723/$J$723</f>
        <v>0.11003236245954692</v>
      </c>
      <c r="D724" s="34">
        <f t="shared" ref="D724:I724" si="198">D723/$J$723</f>
        <v>0.12621359223300971</v>
      </c>
      <c r="E724" s="34">
        <f t="shared" si="198"/>
        <v>0.13592233009708737</v>
      </c>
      <c r="F724" s="35">
        <f t="shared" si="198"/>
        <v>0.17475728155339806</v>
      </c>
      <c r="G724" s="35">
        <f t="shared" si="198"/>
        <v>0.17475728155339806</v>
      </c>
      <c r="H724" s="35">
        <f t="shared" si="198"/>
        <v>0.1941747572815534</v>
      </c>
      <c r="I724" s="35">
        <f t="shared" si="198"/>
        <v>0.1941747572815534</v>
      </c>
      <c r="J724" s="298"/>
    </row>
    <row r="725" spans="1:10" ht="18" customHeight="1" x14ac:dyDescent="0.45">
      <c r="A725" s="204" t="s">
        <v>4</v>
      </c>
      <c r="B725" s="204"/>
      <c r="C725" s="31">
        <v>84</v>
      </c>
      <c r="D725" s="31">
        <v>155</v>
      </c>
      <c r="E725" s="31">
        <v>118</v>
      </c>
      <c r="F725" s="31">
        <v>138</v>
      </c>
      <c r="G725" s="31">
        <v>161</v>
      </c>
      <c r="H725" s="31">
        <v>131</v>
      </c>
      <c r="I725" s="31">
        <v>146</v>
      </c>
      <c r="J725" s="297">
        <v>849</v>
      </c>
    </row>
    <row r="726" spans="1:10" ht="18" customHeight="1" x14ac:dyDescent="0.45">
      <c r="A726" s="204"/>
      <c r="B726" s="204"/>
      <c r="C726" s="34">
        <f>C725/$J$725</f>
        <v>9.8939929328621903E-2</v>
      </c>
      <c r="D726" s="34">
        <f t="shared" ref="D726:I726" si="199">D725/$J$725</f>
        <v>0.18256772673733804</v>
      </c>
      <c r="E726" s="34">
        <f t="shared" si="199"/>
        <v>0.13898704358068315</v>
      </c>
      <c r="F726" s="34">
        <f t="shared" si="199"/>
        <v>0.16254416961130741</v>
      </c>
      <c r="G726" s="34">
        <f t="shared" si="199"/>
        <v>0.18963486454652531</v>
      </c>
      <c r="H726" s="34">
        <f t="shared" si="199"/>
        <v>0.15429917550058891</v>
      </c>
      <c r="I726" s="34">
        <f t="shared" si="199"/>
        <v>0.17196702002355713</v>
      </c>
      <c r="J726" s="298"/>
    </row>
    <row r="727" spans="1:10" x14ac:dyDescent="0.45">
      <c r="A727" s="177"/>
    </row>
    <row r="728" spans="1:10" x14ac:dyDescent="0.45">
      <c r="A728" s="21" t="s">
        <v>168</v>
      </c>
    </row>
    <row r="729" spans="1:10" s="21" customFormat="1" x14ac:dyDescent="0.45">
      <c r="A729" s="21" t="s">
        <v>322</v>
      </c>
    </row>
    <row r="730" spans="1:10" s="21" customFormat="1" x14ac:dyDescent="0.45">
      <c r="A730" s="21" t="s">
        <v>323</v>
      </c>
    </row>
    <row r="731" spans="1:10" ht="39.6" x14ac:dyDescent="0.45">
      <c r="A731" s="223"/>
      <c r="B731" s="223"/>
      <c r="C731" s="146" t="s">
        <v>166</v>
      </c>
      <c r="D731" s="146" t="s">
        <v>167</v>
      </c>
      <c r="E731" s="146" t="s">
        <v>320</v>
      </c>
      <c r="F731" s="146" t="s">
        <v>321</v>
      </c>
      <c r="G731" s="146" t="s">
        <v>317</v>
      </c>
      <c r="H731" s="146" t="s">
        <v>318</v>
      </c>
      <c r="I731" s="146" t="s">
        <v>319</v>
      </c>
      <c r="J731" s="146" t="s">
        <v>4</v>
      </c>
    </row>
    <row r="732" spans="1:10" ht="17.399999999999999" customHeight="1" x14ac:dyDescent="0.45">
      <c r="A732" s="284" t="s">
        <v>377</v>
      </c>
      <c r="B732" s="225"/>
      <c r="C732" s="31">
        <v>25</v>
      </c>
      <c r="D732" s="32">
        <v>165</v>
      </c>
      <c r="E732" s="31">
        <v>60</v>
      </c>
      <c r="F732" s="32">
        <v>158</v>
      </c>
      <c r="G732" s="32">
        <v>113</v>
      </c>
      <c r="H732" s="31">
        <v>20</v>
      </c>
      <c r="I732" s="31">
        <v>28</v>
      </c>
      <c r="J732" s="297">
        <v>544</v>
      </c>
    </row>
    <row r="733" spans="1:10" ht="17.399999999999999" customHeight="1" x14ac:dyDescent="0.45">
      <c r="A733" s="225"/>
      <c r="B733" s="225"/>
      <c r="C733" s="34">
        <f>C732/$J$732</f>
        <v>4.595588235294118E-2</v>
      </c>
      <c r="D733" s="35">
        <f t="shared" ref="D733:I733" si="200">D732/$J$732</f>
        <v>0.30330882352941174</v>
      </c>
      <c r="E733" s="34">
        <f t="shared" si="200"/>
        <v>0.11029411764705882</v>
      </c>
      <c r="F733" s="35">
        <f t="shared" si="200"/>
        <v>0.29044117647058826</v>
      </c>
      <c r="G733" s="35">
        <f t="shared" si="200"/>
        <v>0.20772058823529413</v>
      </c>
      <c r="H733" s="34">
        <f t="shared" si="200"/>
        <v>3.6764705882352942E-2</v>
      </c>
      <c r="I733" s="34">
        <f t="shared" si="200"/>
        <v>5.1470588235294115E-2</v>
      </c>
      <c r="J733" s="298"/>
    </row>
    <row r="734" spans="1:10" ht="17.399999999999999" customHeight="1" x14ac:dyDescent="0.45">
      <c r="A734" s="264" t="s">
        <v>404</v>
      </c>
      <c r="B734" s="264"/>
      <c r="C734" s="31">
        <v>20</v>
      </c>
      <c r="D734" s="32">
        <v>51</v>
      </c>
      <c r="E734" s="31">
        <v>29</v>
      </c>
      <c r="F734" s="32">
        <v>51</v>
      </c>
      <c r="G734" s="32">
        <v>46</v>
      </c>
      <c r="H734" s="31">
        <v>18</v>
      </c>
      <c r="I734" s="31">
        <v>14</v>
      </c>
      <c r="J734" s="297">
        <v>209</v>
      </c>
    </row>
    <row r="735" spans="1:10" ht="17.399999999999999" customHeight="1" x14ac:dyDescent="0.45">
      <c r="A735" s="264"/>
      <c r="B735" s="264"/>
      <c r="C735" s="34">
        <f>C734/$J$734</f>
        <v>9.569377990430622E-2</v>
      </c>
      <c r="D735" s="35">
        <f t="shared" ref="D735:I735" si="201">D734/$J$734</f>
        <v>0.24401913875598086</v>
      </c>
      <c r="E735" s="34">
        <f t="shared" si="201"/>
        <v>0.13875598086124402</v>
      </c>
      <c r="F735" s="35">
        <f t="shared" si="201"/>
        <v>0.24401913875598086</v>
      </c>
      <c r="G735" s="35">
        <f t="shared" si="201"/>
        <v>0.22009569377990432</v>
      </c>
      <c r="H735" s="34">
        <f t="shared" si="201"/>
        <v>8.6124401913875603E-2</v>
      </c>
      <c r="I735" s="34">
        <f t="shared" si="201"/>
        <v>6.6985645933014357E-2</v>
      </c>
      <c r="J735" s="298"/>
    </row>
    <row r="736" spans="1:10" ht="17.399999999999999" customHeight="1" x14ac:dyDescent="0.45">
      <c r="A736" s="264" t="s">
        <v>378</v>
      </c>
      <c r="B736" s="264"/>
      <c r="C736" s="31">
        <v>8</v>
      </c>
      <c r="D736" s="32">
        <v>30</v>
      </c>
      <c r="E736" s="31">
        <v>10</v>
      </c>
      <c r="F736" s="32">
        <v>16</v>
      </c>
      <c r="G736" s="32">
        <v>21</v>
      </c>
      <c r="H736" s="31">
        <v>9</v>
      </c>
      <c r="I736" s="31">
        <v>9</v>
      </c>
      <c r="J736" s="297">
        <v>95</v>
      </c>
    </row>
    <row r="737" spans="1:17" ht="17.399999999999999" customHeight="1" x14ac:dyDescent="0.45">
      <c r="A737" s="264"/>
      <c r="B737" s="264"/>
      <c r="C737" s="34">
        <f>C736/$J$736</f>
        <v>8.4210526315789472E-2</v>
      </c>
      <c r="D737" s="35">
        <f t="shared" ref="D737:I737" si="202">D736/$J$736</f>
        <v>0.31578947368421051</v>
      </c>
      <c r="E737" s="34">
        <f t="shared" si="202"/>
        <v>0.10526315789473684</v>
      </c>
      <c r="F737" s="35">
        <f t="shared" si="202"/>
        <v>0.16842105263157894</v>
      </c>
      <c r="G737" s="35">
        <f t="shared" si="202"/>
        <v>0.22105263157894736</v>
      </c>
      <c r="H737" s="34">
        <f t="shared" si="202"/>
        <v>9.4736842105263161E-2</v>
      </c>
      <c r="I737" s="34">
        <f t="shared" si="202"/>
        <v>9.4736842105263161E-2</v>
      </c>
      <c r="J737" s="298"/>
    </row>
    <row r="738" spans="1:17" ht="17.399999999999999" customHeight="1" x14ac:dyDescent="0.45">
      <c r="A738" s="264" t="s">
        <v>379</v>
      </c>
      <c r="B738" s="204"/>
      <c r="C738" s="31">
        <v>14</v>
      </c>
      <c r="D738" s="32">
        <v>70</v>
      </c>
      <c r="E738" s="31">
        <v>18</v>
      </c>
      <c r="F738" s="31">
        <v>22</v>
      </c>
      <c r="G738" s="32">
        <v>38</v>
      </c>
      <c r="H738" s="31">
        <v>17</v>
      </c>
      <c r="I738" s="31">
        <v>14</v>
      </c>
      <c r="J738" s="297">
        <v>179</v>
      </c>
    </row>
    <row r="739" spans="1:17" ht="17.399999999999999" customHeight="1" x14ac:dyDescent="0.45">
      <c r="A739" s="204"/>
      <c r="B739" s="204"/>
      <c r="C739" s="34">
        <f>C738/$J$738</f>
        <v>7.8212290502793297E-2</v>
      </c>
      <c r="D739" s="35">
        <f t="shared" ref="D739:I739" si="203">D738/$J$738</f>
        <v>0.39106145251396646</v>
      </c>
      <c r="E739" s="34">
        <f t="shared" si="203"/>
        <v>0.1005586592178771</v>
      </c>
      <c r="F739" s="34">
        <f t="shared" si="203"/>
        <v>0.12290502793296089</v>
      </c>
      <c r="G739" s="35">
        <f t="shared" si="203"/>
        <v>0.21229050279329609</v>
      </c>
      <c r="H739" s="34">
        <f t="shared" si="203"/>
        <v>9.4972067039106142E-2</v>
      </c>
      <c r="I739" s="34">
        <f t="shared" si="203"/>
        <v>7.8212290502793297E-2</v>
      </c>
      <c r="J739" s="298"/>
    </row>
    <row r="740" spans="1:17" ht="17.399999999999999" customHeight="1" x14ac:dyDescent="0.45">
      <c r="A740" s="264" t="s">
        <v>380</v>
      </c>
      <c r="B740" s="204"/>
      <c r="C740" s="31">
        <v>36</v>
      </c>
      <c r="D740" s="32">
        <v>268</v>
      </c>
      <c r="E740" s="31">
        <v>74</v>
      </c>
      <c r="F740" s="31">
        <v>75</v>
      </c>
      <c r="G740" s="32">
        <v>157</v>
      </c>
      <c r="H740" s="32">
        <v>176</v>
      </c>
      <c r="I740" s="31">
        <v>50</v>
      </c>
      <c r="J740" s="297">
        <v>836</v>
      </c>
    </row>
    <row r="741" spans="1:17" ht="17.399999999999999" customHeight="1" x14ac:dyDescent="0.45">
      <c r="A741" s="204"/>
      <c r="B741" s="204"/>
      <c r="C741" s="34">
        <f>C740/$J$740</f>
        <v>4.3062200956937802E-2</v>
      </c>
      <c r="D741" s="35">
        <f t="shared" ref="D741:I741" si="204">D740/$J$740</f>
        <v>0.32057416267942584</v>
      </c>
      <c r="E741" s="34">
        <f t="shared" si="204"/>
        <v>8.8516746411483258E-2</v>
      </c>
      <c r="F741" s="34">
        <f t="shared" si="204"/>
        <v>8.9712918660287078E-2</v>
      </c>
      <c r="G741" s="35">
        <f t="shared" si="204"/>
        <v>0.18779904306220097</v>
      </c>
      <c r="H741" s="35">
        <f t="shared" si="204"/>
        <v>0.21052631578947367</v>
      </c>
      <c r="I741" s="34">
        <f t="shared" si="204"/>
        <v>5.9808612440191387E-2</v>
      </c>
      <c r="J741" s="298"/>
    </row>
    <row r="742" spans="1:17" ht="12" customHeight="1" thickBot="1" x14ac:dyDescent="0.5"/>
    <row r="743" spans="1:17" ht="150.6" customHeight="1" thickBot="1" x14ac:dyDescent="0.5">
      <c r="A743" s="210" t="s">
        <v>405</v>
      </c>
      <c r="B743" s="211"/>
      <c r="C743" s="211"/>
      <c r="D743" s="211"/>
      <c r="E743" s="211"/>
      <c r="F743" s="211"/>
      <c r="G743" s="211"/>
      <c r="H743" s="211"/>
      <c r="I743" s="211"/>
      <c r="J743" s="211"/>
      <c r="K743" s="211"/>
      <c r="L743" s="211"/>
      <c r="M743" s="211"/>
      <c r="N743" s="211"/>
      <c r="O743" s="211"/>
      <c r="P743" s="211"/>
      <c r="Q743" s="212"/>
    </row>
    <row r="745" spans="1:17" s="15" customFormat="1" ht="19.8" x14ac:dyDescent="0.5">
      <c r="A745" s="41" t="s">
        <v>324</v>
      </c>
    </row>
    <row r="746" spans="1:17" s="15" customFormat="1" x14ac:dyDescent="0.45">
      <c r="A746" s="21" t="s">
        <v>325</v>
      </c>
    </row>
    <row r="747" spans="1:17" ht="26.4" x14ac:dyDescent="0.45">
      <c r="A747" s="282" t="s">
        <v>91</v>
      </c>
      <c r="B747" s="283"/>
      <c r="C747" s="5" t="s">
        <v>352</v>
      </c>
      <c r="D747" s="5" t="s">
        <v>353</v>
      </c>
      <c r="E747" s="5" t="s">
        <v>354</v>
      </c>
      <c r="F747" s="5" t="s">
        <v>355</v>
      </c>
      <c r="G747" s="20" t="s">
        <v>351</v>
      </c>
      <c r="H747" s="5" t="s">
        <v>356</v>
      </c>
      <c r="I747" s="5" t="s">
        <v>357</v>
      </c>
      <c r="J747" s="190" t="s">
        <v>358</v>
      </c>
      <c r="K747" s="146" t="s">
        <v>4</v>
      </c>
    </row>
    <row r="748" spans="1:17" ht="17.399999999999999" customHeight="1" x14ac:dyDescent="0.45">
      <c r="A748" s="285" t="s">
        <v>359</v>
      </c>
      <c r="B748" s="286"/>
      <c r="C748" s="32">
        <v>175</v>
      </c>
      <c r="D748" s="32">
        <v>111</v>
      </c>
      <c r="E748" s="31">
        <v>58</v>
      </c>
      <c r="F748" s="32">
        <v>108</v>
      </c>
      <c r="G748" s="32">
        <v>62</v>
      </c>
      <c r="H748" s="31">
        <v>16</v>
      </c>
      <c r="I748" s="31">
        <v>18</v>
      </c>
      <c r="J748" s="32">
        <v>109</v>
      </c>
      <c r="K748" s="205">
        <f>SUM(C748:J748)</f>
        <v>657</v>
      </c>
    </row>
    <row r="749" spans="1:17" ht="17.399999999999999" customHeight="1" x14ac:dyDescent="0.45">
      <c r="A749" s="287"/>
      <c r="B749" s="288"/>
      <c r="C749" s="35">
        <f>C748/$K$748</f>
        <v>0.26636225266362251</v>
      </c>
      <c r="D749" s="35">
        <f t="shared" ref="D749:J749" si="205">D748/$K$748</f>
        <v>0.16894977168949771</v>
      </c>
      <c r="E749" s="34">
        <f t="shared" si="205"/>
        <v>8.8280060882800604E-2</v>
      </c>
      <c r="F749" s="35">
        <f t="shared" si="205"/>
        <v>0.16438356164383561</v>
      </c>
      <c r="G749" s="35">
        <f t="shared" si="205"/>
        <v>9.4368340943683404E-2</v>
      </c>
      <c r="H749" s="34">
        <f t="shared" si="205"/>
        <v>2.4353120243531201E-2</v>
      </c>
      <c r="I749" s="34">
        <f t="shared" si="205"/>
        <v>2.7397260273972601E-2</v>
      </c>
      <c r="J749" s="35">
        <f t="shared" si="205"/>
        <v>0.16590563165905631</v>
      </c>
      <c r="K749" s="206"/>
    </row>
    <row r="750" spans="1:17" ht="17.399999999999999" customHeight="1" x14ac:dyDescent="0.45">
      <c r="A750" s="285" t="s">
        <v>360</v>
      </c>
      <c r="B750" s="286"/>
      <c r="C750" s="32">
        <v>108</v>
      </c>
      <c r="D750" s="32">
        <v>61</v>
      </c>
      <c r="E750" s="31">
        <v>35</v>
      </c>
      <c r="F750" s="32">
        <v>71</v>
      </c>
      <c r="G750" s="31">
        <v>22</v>
      </c>
      <c r="H750" s="31">
        <v>5</v>
      </c>
      <c r="I750" s="31">
        <v>5</v>
      </c>
      <c r="J750" s="32">
        <v>82</v>
      </c>
      <c r="K750" s="205">
        <f t="shared" ref="K750" si="206">SUM(C750:J750)</f>
        <v>389</v>
      </c>
    </row>
    <row r="751" spans="1:17" ht="17.399999999999999" customHeight="1" x14ac:dyDescent="0.45">
      <c r="A751" s="287"/>
      <c r="B751" s="288"/>
      <c r="C751" s="35">
        <f>C750/$K$750</f>
        <v>0.27763496143958871</v>
      </c>
      <c r="D751" s="35">
        <f t="shared" ref="D751:J751" si="207">D750/$K$750</f>
        <v>0.15681233933161953</v>
      </c>
      <c r="E751" s="34">
        <f t="shared" si="207"/>
        <v>8.9974293059125965E-2</v>
      </c>
      <c r="F751" s="35">
        <f t="shared" si="207"/>
        <v>0.18251928020565553</v>
      </c>
      <c r="G751" s="34">
        <f t="shared" si="207"/>
        <v>5.6555269922879174E-2</v>
      </c>
      <c r="H751" s="34">
        <f t="shared" si="207"/>
        <v>1.2853470437017995E-2</v>
      </c>
      <c r="I751" s="34">
        <f t="shared" si="207"/>
        <v>1.2853470437017995E-2</v>
      </c>
      <c r="J751" s="35">
        <f t="shared" si="207"/>
        <v>0.21079691516709512</v>
      </c>
      <c r="K751" s="206"/>
    </row>
    <row r="752" spans="1:17" ht="17.399999999999999" customHeight="1" x14ac:dyDescent="0.45">
      <c r="A752" s="285" t="s">
        <v>361</v>
      </c>
      <c r="B752" s="286"/>
      <c r="C752" s="32">
        <v>73</v>
      </c>
      <c r="D752" s="32">
        <v>32</v>
      </c>
      <c r="E752" s="31">
        <v>19</v>
      </c>
      <c r="F752" s="32">
        <v>42</v>
      </c>
      <c r="G752" s="31">
        <v>9</v>
      </c>
      <c r="H752" s="31">
        <v>1</v>
      </c>
      <c r="I752" s="31">
        <v>6</v>
      </c>
      <c r="J752" s="32">
        <v>41</v>
      </c>
      <c r="K752" s="205">
        <f t="shared" ref="K752" si="208">SUM(C752:J752)</f>
        <v>223</v>
      </c>
    </row>
    <row r="753" spans="1:11" ht="17.399999999999999" customHeight="1" x14ac:dyDescent="0.45">
      <c r="A753" s="287"/>
      <c r="B753" s="288"/>
      <c r="C753" s="35">
        <f>C752/$K$752</f>
        <v>0.3273542600896861</v>
      </c>
      <c r="D753" s="35">
        <f t="shared" ref="D753:J753" si="209">D752/$K$752</f>
        <v>0.14349775784753363</v>
      </c>
      <c r="E753" s="34">
        <f t="shared" si="209"/>
        <v>8.520179372197309E-2</v>
      </c>
      <c r="F753" s="35">
        <f t="shared" si="209"/>
        <v>0.18834080717488788</v>
      </c>
      <c r="G753" s="34">
        <f t="shared" si="209"/>
        <v>4.0358744394618833E-2</v>
      </c>
      <c r="H753" s="34">
        <f t="shared" si="209"/>
        <v>4.4843049327354259E-3</v>
      </c>
      <c r="I753" s="34">
        <f t="shared" si="209"/>
        <v>2.6905829596412557E-2</v>
      </c>
      <c r="J753" s="35">
        <f t="shared" si="209"/>
        <v>0.18385650224215247</v>
      </c>
      <c r="K753" s="206"/>
    </row>
    <row r="754" spans="1:11" ht="17.399999999999999" customHeight="1" x14ac:dyDescent="0.45">
      <c r="A754" s="285" t="s">
        <v>362</v>
      </c>
      <c r="B754" s="286"/>
      <c r="C754" s="32">
        <v>86</v>
      </c>
      <c r="D754" s="31">
        <v>28</v>
      </c>
      <c r="E754" s="31">
        <v>17</v>
      </c>
      <c r="F754" s="32">
        <v>71</v>
      </c>
      <c r="G754" s="31">
        <v>6</v>
      </c>
      <c r="H754" s="31">
        <v>1</v>
      </c>
      <c r="I754" s="31">
        <v>9</v>
      </c>
      <c r="J754" s="32">
        <v>43</v>
      </c>
      <c r="K754" s="205">
        <f t="shared" ref="K754" si="210">SUM(C754:J754)</f>
        <v>261</v>
      </c>
    </row>
    <row r="755" spans="1:11" ht="17.399999999999999" customHeight="1" x14ac:dyDescent="0.45">
      <c r="A755" s="287"/>
      <c r="B755" s="288"/>
      <c r="C755" s="35">
        <f>C754/$K$754</f>
        <v>0.32950191570881227</v>
      </c>
      <c r="D755" s="34">
        <f t="shared" ref="D755:J755" si="211">D754/$K$754</f>
        <v>0.10727969348659004</v>
      </c>
      <c r="E755" s="34">
        <f t="shared" si="211"/>
        <v>6.5134099616858232E-2</v>
      </c>
      <c r="F755" s="35">
        <f t="shared" si="211"/>
        <v>0.27203065134099619</v>
      </c>
      <c r="G755" s="34">
        <f t="shared" si="211"/>
        <v>2.2988505747126436E-2</v>
      </c>
      <c r="H755" s="34">
        <f t="shared" si="211"/>
        <v>3.8314176245210726E-3</v>
      </c>
      <c r="I755" s="34">
        <f t="shared" si="211"/>
        <v>3.4482758620689655E-2</v>
      </c>
      <c r="J755" s="35">
        <f t="shared" si="211"/>
        <v>0.16475095785440613</v>
      </c>
      <c r="K755" s="206"/>
    </row>
    <row r="756" spans="1:11" ht="17.399999999999999" customHeight="1" x14ac:dyDescent="0.45">
      <c r="A756" s="285" t="s">
        <v>363</v>
      </c>
      <c r="B756" s="286"/>
      <c r="C756" s="32">
        <v>24</v>
      </c>
      <c r="D756" s="31">
        <v>8</v>
      </c>
      <c r="E756" s="31">
        <v>3</v>
      </c>
      <c r="F756" s="32">
        <v>15</v>
      </c>
      <c r="G756" s="31">
        <v>0</v>
      </c>
      <c r="H756" s="31">
        <v>0</v>
      </c>
      <c r="I756" s="31">
        <v>1</v>
      </c>
      <c r="J756" s="32">
        <v>14</v>
      </c>
      <c r="K756" s="205">
        <f t="shared" ref="K756" si="212">SUM(C756:J756)</f>
        <v>65</v>
      </c>
    </row>
    <row r="757" spans="1:11" ht="17.399999999999999" customHeight="1" x14ac:dyDescent="0.45">
      <c r="A757" s="287"/>
      <c r="B757" s="288"/>
      <c r="C757" s="35">
        <f>C756/$K$756</f>
        <v>0.36923076923076925</v>
      </c>
      <c r="D757" s="34">
        <f t="shared" ref="D757:J757" si="213">D756/$K$756</f>
        <v>0.12307692307692308</v>
      </c>
      <c r="E757" s="34">
        <f t="shared" si="213"/>
        <v>4.6153846153846156E-2</v>
      </c>
      <c r="F757" s="35">
        <f t="shared" si="213"/>
        <v>0.23076923076923078</v>
      </c>
      <c r="G757" s="34">
        <f t="shared" si="213"/>
        <v>0</v>
      </c>
      <c r="H757" s="34">
        <f t="shared" si="213"/>
        <v>0</v>
      </c>
      <c r="I757" s="34">
        <f t="shared" si="213"/>
        <v>1.5384615384615385E-2</v>
      </c>
      <c r="J757" s="35">
        <f t="shared" si="213"/>
        <v>0.2153846153846154</v>
      </c>
      <c r="K757" s="206"/>
    </row>
    <row r="758" spans="1:11" ht="17.399999999999999" customHeight="1" x14ac:dyDescent="0.45">
      <c r="A758" s="285" t="s">
        <v>364</v>
      </c>
      <c r="B758" s="286"/>
      <c r="C758" s="32">
        <v>29</v>
      </c>
      <c r="D758" s="31">
        <v>6</v>
      </c>
      <c r="E758" s="31">
        <v>8</v>
      </c>
      <c r="F758" s="32">
        <v>14</v>
      </c>
      <c r="G758" s="31">
        <v>0</v>
      </c>
      <c r="H758" s="31">
        <v>1</v>
      </c>
      <c r="I758" s="31">
        <v>2</v>
      </c>
      <c r="J758" s="32">
        <v>12</v>
      </c>
      <c r="K758" s="205">
        <f t="shared" ref="K758" si="214">SUM(C758:J758)</f>
        <v>72</v>
      </c>
    </row>
    <row r="759" spans="1:11" ht="17.399999999999999" customHeight="1" x14ac:dyDescent="0.45">
      <c r="A759" s="287"/>
      <c r="B759" s="288"/>
      <c r="C759" s="35">
        <f>C758/$K$758</f>
        <v>0.40277777777777779</v>
      </c>
      <c r="D759" s="34">
        <f t="shared" ref="D759:J759" si="215">D758/$K$758</f>
        <v>8.3333333333333329E-2</v>
      </c>
      <c r="E759" s="34">
        <f t="shared" si="215"/>
        <v>0.1111111111111111</v>
      </c>
      <c r="F759" s="35">
        <f t="shared" si="215"/>
        <v>0.19444444444444445</v>
      </c>
      <c r="G759" s="34">
        <f t="shared" si="215"/>
        <v>0</v>
      </c>
      <c r="H759" s="34">
        <f t="shared" si="215"/>
        <v>1.3888888888888888E-2</v>
      </c>
      <c r="I759" s="34">
        <f t="shared" si="215"/>
        <v>2.7777777777777776E-2</v>
      </c>
      <c r="J759" s="35">
        <f t="shared" si="215"/>
        <v>0.16666666666666666</v>
      </c>
      <c r="K759" s="206"/>
    </row>
    <row r="760" spans="1:11" ht="17.399999999999999" customHeight="1" x14ac:dyDescent="0.45">
      <c r="A760" s="285" t="s">
        <v>4</v>
      </c>
      <c r="B760" s="286"/>
      <c r="C760" s="32">
        <f>SUM(C748,C750,C752,C754,C756,C758)</f>
        <v>495</v>
      </c>
      <c r="D760" s="32">
        <f t="shared" ref="D760:J760" si="216">SUM(D748,D750,D752,D754,D756,D758)</f>
        <v>246</v>
      </c>
      <c r="E760" s="31">
        <f t="shared" si="216"/>
        <v>140</v>
      </c>
      <c r="F760" s="32">
        <f t="shared" si="216"/>
        <v>321</v>
      </c>
      <c r="G760" s="31">
        <f t="shared" si="216"/>
        <v>99</v>
      </c>
      <c r="H760" s="31">
        <f t="shared" si="216"/>
        <v>24</v>
      </c>
      <c r="I760" s="31">
        <f t="shared" si="216"/>
        <v>41</v>
      </c>
      <c r="J760" s="32">
        <f t="shared" si="216"/>
        <v>301</v>
      </c>
      <c r="K760" s="205">
        <f>SUM(C760:J760)</f>
        <v>1667</v>
      </c>
    </row>
    <row r="761" spans="1:11" ht="17.399999999999999" customHeight="1" x14ac:dyDescent="0.45">
      <c r="A761" s="287"/>
      <c r="B761" s="288"/>
      <c r="C761" s="35">
        <f>C760/$K$760</f>
        <v>0.29694061187762449</v>
      </c>
      <c r="D761" s="35">
        <f t="shared" ref="D761:J761" si="217">D760/$K$760</f>
        <v>0.14757048590281943</v>
      </c>
      <c r="E761" s="34">
        <f t="shared" si="217"/>
        <v>8.3983203359328129E-2</v>
      </c>
      <c r="F761" s="35">
        <f t="shared" si="217"/>
        <v>0.19256148770245951</v>
      </c>
      <c r="G761" s="34">
        <f t="shared" si="217"/>
        <v>5.9388122375524897E-2</v>
      </c>
      <c r="H761" s="34">
        <f t="shared" si="217"/>
        <v>1.4397120575884824E-2</v>
      </c>
      <c r="I761" s="34">
        <f t="shared" si="217"/>
        <v>2.4595080983803239E-2</v>
      </c>
      <c r="J761" s="35">
        <f t="shared" si="217"/>
        <v>0.18056388722255548</v>
      </c>
      <c r="K761" s="206"/>
    </row>
    <row r="762" spans="1:11" ht="18" customHeight="1" x14ac:dyDescent="0.45">
      <c r="A762" s="177"/>
    </row>
    <row r="763" spans="1:11" ht="26.4" x14ac:dyDescent="0.45">
      <c r="A763" s="223" t="s">
        <v>98</v>
      </c>
      <c r="B763" s="223"/>
      <c r="C763" s="5" t="s">
        <v>352</v>
      </c>
      <c r="D763" s="5" t="s">
        <v>353</v>
      </c>
      <c r="E763" s="5" t="s">
        <v>354</v>
      </c>
      <c r="F763" s="5" t="s">
        <v>355</v>
      </c>
      <c r="G763" s="20" t="s">
        <v>351</v>
      </c>
      <c r="H763" s="5" t="s">
        <v>356</v>
      </c>
      <c r="I763" s="5" t="s">
        <v>357</v>
      </c>
      <c r="J763" s="190" t="s">
        <v>358</v>
      </c>
      <c r="K763" s="146" t="s">
        <v>4</v>
      </c>
    </row>
    <row r="764" spans="1:11" ht="17.399999999999999" customHeight="1" x14ac:dyDescent="0.45">
      <c r="A764" s="264" t="s">
        <v>365</v>
      </c>
      <c r="B764" s="204"/>
      <c r="C764" s="32">
        <v>207</v>
      </c>
      <c r="D764" s="32">
        <v>120</v>
      </c>
      <c r="E764" s="31">
        <v>100</v>
      </c>
      <c r="F764" s="32">
        <v>110</v>
      </c>
      <c r="G764" s="32">
        <v>85</v>
      </c>
      <c r="H764" s="31">
        <v>16</v>
      </c>
      <c r="I764" s="31">
        <v>22</v>
      </c>
      <c r="J764" s="32">
        <v>112</v>
      </c>
      <c r="K764" s="205">
        <f>SUM(C764:J764)</f>
        <v>772</v>
      </c>
    </row>
    <row r="765" spans="1:11" ht="17.399999999999999" customHeight="1" x14ac:dyDescent="0.45">
      <c r="A765" s="204"/>
      <c r="B765" s="204"/>
      <c r="C765" s="35">
        <f>C764/$K$764</f>
        <v>0.26813471502590674</v>
      </c>
      <c r="D765" s="35">
        <f t="shared" ref="D765:J765" si="218">D764/$K$764</f>
        <v>0.15544041450777202</v>
      </c>
      <c r="E765" s="34">
        <f t="shared" si="218"/>
        <v>0.12953367875647667</v>
      </c>
      <c r="F765" s="35">
        <f t="shared" si="218"/>
        <v>0.14248704663212436</v>
      </c>
      <c r="G765" s="35">
        <f t="shared" si="218"/>
        <v>0.11010362694300518</v>
      </c>
      <c r="H765" s="34">
        <f t="shared" si="218"/>
        <v>2.072538860103627E-2</v>
      </c>
      <c r="I765" s="34">
        <f t="shared" si="218"/>
        <v>2.8497409326424871E-2</v>
      </c>
      <c r="J765" s="35">
        <f t="shared" si="218"/>
        <v>0.14507772020725387</v>
      </c>
      <c r="K765" s="206"/>
    </row>
    <row r="766" spans="1:11" ht="17.399999999999999" customHeight="1" x14ac:dyDescent="0.45">
      <c r="A766" s="264" t="s">
        <v>366</v>
      </c>
      <c r="B766" s="204"/>
      <c r="C766" s="32">
        <v>59</v>
      </c>
      <c r="D766" s="31">
        <v>9</v>
      </c>
      <c r="E766" s="31">
        <v>19</v>
      </c>
      <c r="F766" s="32">
        <v>38</v>
      </c>
      <c r="G766" s="31">
        <v>3</v>
      </c>
      <c r="H766" s="31">
        <v>0</v>
      </c>
      <c r="I766" s="31">
        <v>5</v>
      </c>
      <c r="J766" s="32">
        <v>39</v>
      </c>
      <c r="K766" s="205">
        <f t="shared" ref="K766" si="219">SUM(C766:J766)</f>
        <v>172</v>
      </c>
    </row>
    <row r="767" spans="1:11" ht="17.399999999999999" customHeight="1" x14ac:dyDescent="0.45">
      <c r="A767" s="204"/>
      <c r="B767" s="204"/>
      <c r="C767" s="35">
        <f>C766/$K$766</f>
        <v>0.34302325581395349</v>
      </c>
      <c r="D767" s="34">
        <f t="shared" ref="D767:J767" si="220">D766/$K$766</f>
        <v>5.232558139534884E-2</v>
      </c>
      <c r="E767" s="34">
        <f t="shared" si="220"/>
        <v>0.11046511627906977</v>
      </c>
      <c r="F767" s="35">
        <f t="shared" si="220"/>
        <v>0.22093023255813954</v>
      </c>
      <c r="G767" s="34">
        <f t="shared" si="220"/>
        <v>1.7441860465116279E-2</v>
      </c>
      <c r="H767" s="34">
        <f t="shared" si="220"/>
        <v>0</v>
      </c>
      <c r="I767" s="34">
        <f t="shared" si="220"/>
        <v>2.9069767441860465E-2</v>
      </c>
      <c r="J767" s="35">
        <f t="shared" si="220"/>
        <v>0.22674418604651161</v>
      </c>
      <c r="K767" s="206"/>
    </row>
    <row r="768" spans="1:11" ht="17.399999999999999" customHeight="1" x14ac:dyDescent="0.45">
      <c r="A768" s="264" t="s">
        <v>367</v>
      </c>
      <c r="B768" s="204"/>
      <c r="C768" s="32">
        <v>103</v>
      </c>
      <c r="D768" s="31">
        <v>12</v>
      </c>
      <c r="E768" s="31">
        <v>33</v>
      </c>
      <c r="F768" s="32">
        <v>57</v>
      </c>
      <c r="G768" s="31">
        <v>4</v>
      </c>
      <c r="H768" s="31">
        <v>2</v>
      </c>
      <c r="I768" s="31">
        <v>6</v>
      </c>
      <c r="J768" s="32">
        <v>68</v>
      </c>
      <c r="K768" s="205">
        <f t="shared" ref="K768" si="221">SUM(C768:J768)</f>
        <v>285</v>
      </c>
    </row>
    <row r="769" spans="1:11" ht="17.399999999999999" customHeight="1" x14ac:dyDescent="0.45">
      <c r="A769" s="204"/>
      <c r="B769" s="204"/>
      <c r="C769" s="35">
        <f>C768/$K$768</f>
        <v>0.36140350877192984</v>
      </c>
      <c r="D769" s="34">
        <f t="shared" ref="D769:J769" si="222">D768/$K$768</f>
        <v>4.2105263157894736E-2</v>
      </c>
      <c r="E769" s="34">
        <f t="shared" si="222"/>
        <v>0.11578947368421053</v>
      </c>
      <c r="F769" s="35">
        <f t="shared" si="222"/>
        <v>0.2</v>
      </c>
      <c r="G769" s="34">
        <f t="shared" si="222"/>
        <v>1.4035087719298246E-2</v>
      </c>
      <c r="H769" s="34">
        <f t="shared" si="222"/>
        <v>7.0175438596491229E-3</v>
      </c>
      <c r="I769" s="34">
        <f t="shared" si="222"/>
        <v>2.1052631578947368E-2</v>
      </c>
      <c r="J769" s="35">
        <f t="shared" si="222"/>
        <v>0.23859649122807017</v>
      </c>
      <c r="K769" s="206"/>
    </row>
    <row r="770" spans="1:11" ht="17.399999999999999" customHeight="1" x14ac:dyDescent="0.45">
      <c r="A770" s="204" t="s">
        <v>4</v>
      </c>
      <c r="B770" s="204"/>
      <c r="C770" s="32">
        <f>SUM(C764,C766,C768)</f>
        <v>369</v>
      </c>
      <c r="D770" s="31">
        <f t="shared" ref="D770:J770" si="223">SUM(D764,D766,D768)</f>
        <v>141</v>
      </c>
      <c r="E770" s="31">
        <f t="shared" si="223"/>
        <v>152</v>
      </c>
      <c r="F770" s="32">
        <f t="shared" si="223"/>
        <v>205</v>
      </c>
      <c r="G770" s="31">
        <f t="shared" si="223"/>
        <v>92</v>
      </c>
      <c r="H770" s="31">
        <f t="shared" si="223"/>
        <v>18</v>
      </c>
      <c r="I770" s="31">
        <f t="shared" si="223"/>
        <v>33</v>
      </c>
      <c r="J770" s="32">
        <f t="shared" si="223"/>
        <v>219</v>
      </c>
      <c r="K770" s="205">
        <f t="shared" ref="K770" si="224">SUM(C770:J770)</f>
        <v>1229</v>
      </c>
    </row>
    <row r="771" spans="1:11" ht="17.399999999999999" customHeight="1" x14ac:dyDescent="0.45">
      <c r="A771" s="204"/>
      <c r="B771" s="204"/>
      <c r="C771" s="35">
        <f>C770/$K$770</f>
        <v>0.30024410089503661</v>
      </c>
      <c r="D771" s="34">
        <f t="shared" ref="D771:J771" si="225">D770/$K$770</f>
        <v>0.11472742066720912</v>
      </c>
      <c r="E771" s="34">
        <f t="shared" si="225"/>
        <v>0.12367778681855167</v>
      </c>
      <c r="F771" s="35">
        <f t="shared" si="225"/>
        <v>0.16680227827502034</v>
      </c>
      <c r="G771" s="34">
        <f t="shared" si="225"/>
        <v>7.4857607811228646E-2</v>
      </c>
      <c r="H771" s="34">
        <f t="shared" si="225"/>
        <v>1.4646053702196907E-2</v>
      </c>
      <c r="I771" s="34">
        <f t="shared" si="225"/>
        <v>2.6851098454027666E-2</v>
      </c>
      <c r="J771" s="35">
        <f t="shared" si="225"/>
        <v>0.17819365337672904</v>
      </c>
      <c r="K771" s="206"/>
    </row>
    <row r="772" spans="1:11" ht="18" customHeight="1" x14ac:dyDescent="0.45"/>
    <row r="773" spans="1:11" ht="26.4" x14ac:dyDescent="0.45">
      <c r="A773" s="223" t="s">
        <v>103</v>
      </c>
      <c r="B773" s="223"/>
      <c r="C773" s="5" t="s">
        <v>352</v>
      </c>
      <c r="D773" s="5" t="s">
        <v>353</v>
      </c>
      <c r="E773" s="5" t="s">
        <v>354</v>
      </c>
      <c r="F773" s="5" t="s">
        <v>355</v>
      </c>
      <c r="G773" s="20" t="s">
        <v>351</v>
      </c>
      <c r="H773" s="5" t="s">
        <v>356</v>
      </c>
      <c r="I773" s="5" t="s">
        <v>357</v>
      </c>
      <c r="J773" s="190" t="s">
        <v>358</v>
      </c>
      <c r="K773" s="146" t="s">
        <v>4</v>
      </c>
    </row>
    <row r="774" spans="1:11" ht="18" customHeight="1" x14ac:dyDescent="0.45">
      <c r="A774" s="264" t="s">
        <v>368</v>
      </c>
      <c r="B774" s="204"/>
      <c r="C774" s="32">
        <v>6</v>
      </c>
      <c r="D774" s="31">
        <v>4</v>
      </c>
      <c r="E774" s="31">
        <v>3</v>
      </c>
      <c r="F774" s="32">
        <v>5</v>
      </c>
      <c r="G774" s="32">
        <v>4</v>
      </c>
      <c r="H774" s="31">
        <v>1</v>
      </c>
      <c r="I774" s="31">
        <v>1</v>
      </c>
      <c r="J774" s="32">
        <v>16</v>
      </c>
      <c r="K774" s="297">
        <f>SUM(C774:J774)</f>
        <v>40</v>
      </c>
    </row>
    <row r="775" spans="1:11" ht="18" customHeight="1" x14ac:dyDescent="0.45">
      <c r="A775" s="204"/>
      <c r="B775" s="204"/>
      <c r="C775" s="35">
        <f>C774/$K$774</f>
        <v>0.15</v>
      </c>
      <c r="D775" s="34">
        <f t="shared" ref="D775:J775" si="226">D774/$K$774</f>
        <v>0.1</v>
      </c>
      <c r="E775" s="34">
        <f t="shared" si="226"/>
        <v>7.4999999999999997E-2</v>
      </c>
      <c r="F775" s="35">
        <f t="shared" si="226"/>
        <v>0.125</v>
      </c>
      <c r="G775" s="35">
        <f t="shared" si="226"/>
        <v>0.1</v>
      </c>
      <c r="H775" s="34">
        <f t="shared" si="226"/>
        <v>2.5000000000000001E-2</v>
      </c>
      <c r="I775" s="34">
        <f t="shared" si="226"/>
        <v>2.5000000000000001E-2</v>
      </c>
      <c r="J775" s="35">
        <f t="shared" si="226"/>
        <v>0.4</v>
      </c>
      <c r="K775" s="298"/>
    </row>
    <row r="776" spans="1:11" ht="18" customHeight="1" x14ac:dyDescent="0.45">
      <c r="A776" s="264" t="s">
        <v>369</v>
      </c>
      <c r="B776" s="204"/>
      <c r="C776" s="32">
        <v>63</v>
      </c>
      <c r="D776" s="31">
        <v>24</v>
      </c>
      <c r="E776" s="31">
        <v>17</v>
      </c>
      <c r="F776" s="32">
        <v>45</v>
      </c>
      <c r="G776" s="31">
        <v>6</v>
      </c>
      <c r="H776" s="31">
        <v>3</v>
      </c>
      <c r="I776" s="31">
        <v>5</v>
      </c>
      <c r="J776" s="32">
        <v>82</v>
      </c>
      <c r="K776" s="297">
        <f t="shared" ref="K776" si="227">SUM(C776:J776)</f>
        <v>245</v>
      </c>
    </row>
    <row r="777" spans="1:11" ht="18" customHeight="1" x14ac:dyDescent="0.45">
      <c r="A777" s="204"/>
      <c r="B777" s="204"/>
      <c r="C777" s="35">
        <f>C776/$K$776</f>
        <v>0.25714285714285712</v>
      </c>
      <c r="D777" s="34">
        <f t="shared" ref="D777:J777" si="228">D776/$K$776</f>
        <v>9.7959183673469383E-2</v>
      </c>
      <c r="E777" s="34">
        <f t="shared" si="228"/>
        <v>6.9387755102040816E-2</v>
      </c>
      <c r="F777" s="35">
        <f t="shared" si="228"/>
        <v>0.18367346938775511</v>
      </c>
      <c r="G777" s="34">
        <f t="shared" si="228"/>
        <v>2.4489795918367346E-2</v>
      </c>
      <c r="H777" s="34">
        <f t="shared" si="228"/>
        <v>1.2244897959183673E-2</v>
      </c>
      <c r="I777" s="34">
        <f t="shared" si="228"/>
        <v>2.0408163265306121E-2</v>
      </c>
      <c r="J777" s="35">
        <f t="shared" si="228"/>
        <v>0.33469387755102042</v>
      </c>
      <c r="K777" s="298"/>
    </row>
    <row r="778" spans="1:11" ht="18" customHeight="1" x14ac:dyDescent="0.45">
      <c r="A778" s="264" t="s">
        <v>370</v>
      </c>
      <c r="B778" s="204"/>
      <c r="C778" s="32">
        <v>34</v>
      </c>
      <c r="D778" s="31">
        <v>8</v>
      </c>
      <c r="E778" s="31">
        <v>9</v>
      </c>
      <c r="F778" s="32">
        <v>33</v>
      </c>
      <c r="G778" s="31">
        <v>6</v>
      </c>
      <c r="H778" s="31">
        <v>0</v>
      </c>
      <c r="I778" s="31">
        <v>1</v>
      </c>
      <c r="J778" s="32">
        <v>62</v>
      </c>
      <c r="K778" s="297">
        <f t="shared" ref="K778" si="229">SUM(C778:J778)</f>
        <v>153</v>
      </c>
    </row>
    <row r="779" spans="1:11" ht="18" customHeight="1" x14ac:dyDescent="0.45">
      <c r="A779" s="204"/>
      <c r="B779" s="204"/>
      <c r="C779" s="35">
        <f>C778/$K$778</f>
        <v>0.22222222222222221</v>
      </c>
      <c r="D779" s="34">
        <f t="shared" ref="D779:J779" si="230">D778/$K$778</f>
        <v>5.2287581699346407E-2</v>
      </c>
      <c r="E779" s="34">
        <f t="shared" si="230"/>
        <v>5.8823529411764705E-2</v>
      </c>
      <c r="F779" s="35">
        <f t="shared" si="230"/>
        <v>0.21568627450980393</v>
      </c>
      <c r="G779" s="34">
        <f t="shared" si="230"/>
        <v>3.9215686274509803E-2</v>
      </c>
      <c r="H779" s="34">
        <f t="shared" si="230"/>
        <v>0</v>
      </c>
      <c r="I779" s="34">
        <f t="shared" si="230"/>
        <v>6.5359477124183009E-3</v>
      </c>
      <c r="J779" s="35">
        <f t="shared" si="230"/>
        <v>0.40522875816993464</v>
      </c>
      <c r="K779" s="298"/>
    </row>
    <row r="780" spans="1:11" ht="18" customHeight="1" x14ac:dyDescent="0.45">
      <c r="A780" s="289" t="s">
        <v>403</v>
      </c>
      <c r="B780" s="289"/>
      <c r="C780" s="32">
        <v>85</v>
      </c>
      <c r="D780" s="31">
        <v>25</v>
      </c>
      <c r="E780" s="31">
        <v>21</v>
      </c>
      <c r="F780" s="32">
        <v>49</v>
      </c>
      <c r="G780" s="31">
        <v>3</v>
      </c>
      <c r="H780" s="31">
        <v>0</v>
      </c>
      <c r="I780" s="31">
        <v>8</v>
      </c>
      <c r="J780" s="32">
        <v>82</v>
      </c>
      <c r="K780" s="297">
        <f t="shared" ref="K780" si="231">SUM(C780:J780)</f>
        <v>273</v>
      </c>
    </row>
    <row r="781" spans="1:11" ht="18" customHeight="1" x14ac:dyDescent="0.45">
      <c r="A781" s="289"/>
      <c r="B781" s="289"/>
      <c r="C781" s="35">
        <f>C780/$K$780</f>
        <v>0.31135531135531136</v>
      </c>
      <c r="D781" s="34">
        <f t="shared" ref="D781:J781" si="232">D780/$K$780</f>
        <v>9.1575091575091569E-2</v>
      </c>
      <c r="E781" s="34">
        <f t="shared" si="232"/>
        <v>7.6923076923076927E-2</v>
      </c>
      <c r="F781" s="35">
        <f t="shared" si="232"/>
        <v>0.17948717948717949</v>
      </c>
      <c r="G781" s="34">
        <f t="shared" si="232"/>
        <v>1.098901098901099E-2</v>
      </c>
      <c r="H781" s="34">
        <f t="shared" si="232"/>
        <v>0</v>
      </c>
      <c r="I781" s="34">
        <f t="shared" si="232"/>
        <v>2.9304029304029304E-2</v>
      </c>
      <c r="J781" s="35">
        <f t="shared" si="232"/>
        <v>0.30036630036630035</v>
      </c>
      <c r="K781" s="298"/>
    </row>
    <row r="782" spans="1:11" ht="18" customHeight="1" x14ac:dyDescent="0.45">
      <c r="A782" s="204" t="s">
        <v>4</v>
      </c>
      <c r="B782" s="204"/>
      <c r="C782" s="32">
        <f>SUM(C774,C776,C778,C780)</f>
        <v>188</v>
      </c>
      <c r="D782" s="31">
        <f t="shared" ref="D782:J782" si="233">SUM(D774,D776,D778,D780)</f>
        <v>61</v>
      </c>
      <c r="E782" s="31">
        <f t="shared" si="233"/>
        <v>50</v>
      </c>
      <c r="F782" s="32">
        <f t="shared" si="233"/>
        <v>132</v>
      </c>
      <c r="G782" s="31">
        <f t="shared" si="233"/>
        <v>19</v>
      </c>
      <c r="H782" s="31">
        <f t="shared" si="233"/>
        <v>4</v>
      </c>
      <c r="I782" s="31">
        <f t="shared" si="233"/>
        <v>15</v>
      </c>
      <c r="J782" s="32">
        <f t="shared" si="233"/>
        <v>242</v>
      </c>
      <c r="K782" s="297">
        <f t="shared" ref="K782" si="234">SUM(C782:J782)</f>
        <v>711</v>
      </c>
    </row>
    <row r="783" spans="1:11" ht="18" customHeight="1" x14ac:dyDescent="0.45">
      <c r="A783" s="204"/>
      <c r="B783" s="204"/>
      <c r="C783" s="35">
        <f>C782/$K$782</f>
        <v>0.26441631504922647</v>
      </c>
      <c r="D783" s="34">
        <f t="shared" ref="D783:J783" si="235">D782/$K$782</f>
        <v>8.5794655414908577E-2</v>
      </c>
      <c r="E783" s="34">
        <f t="shared" si="235"/>
        <v>7.0323488045007029E-2</v>
      </c>
      <c r="F783" s="35">
        <f t="shared" si="235"/>
        <v>0.18565400843881857</v>
      </c>
      <c r="G783" s="34">
        <f t="shared" si="235"/>
        <v>2.6722925457102673E-2</v>
      </c>
      <c r="H783" s="34">
        <f t="shared" si="235"/>
        <v>5.6258790436005627E-3</v>
      </c>
      <c r="I783" s="34">
        <f t="shared" si="235"/>
        <v>2.1097046413502109E-2</v>
      </c>
      <c r="J783" s="35">
        <f t="shared" si="235"/>
        <v>0.34036568213783402</v>
      </c>
      <c r="K783" s="298"/>
    </row>
    <row r="784" spans="1:11" x14ac:dyDescent="0.45">
      <c r="A784" s="21"/>
    </row>
    <row r="785" spans="1:17" s="15" customFormat="1" x14ac:dyDescent="0.45">
      <c r="A785" s="21" t="s">
        <v>371</v>
      </c>
    </row>
    <row r="786" spans="1:17" s="21" customFormat="1" x14ac:dyDescent="0.45">
      <c r="A786" s="21" t="s">
        <v>372</v>
      </c>
    </row>
    <row r="787" spans="1:17" s="21" customFormat="1" x14ac:dyDescent="0.45">
      <c r="A787" s="21" t="s">
        <v>373</v>
      </c>
    </row>
    <row r="788" spans="1:17" ht="26.4" x14ac:dyDescent="0.45">
      <c r="A788" s="223"/>
      <c r="B788" s="223"/>
      <c r="C788" s="5" t="s">
        <v>352</v>
      </c>
      <c r="D788" s="5" t="s">
        <v>353</v>
      </c>
      <c r="E788" s="5" t="s">
        <v>354</v>
      </c>
      <c r="F788" s="5" t="s">
        <v>355</v>
      </c>
      <c r="G788" s="20" t="s">
        <v>351</v>
      </c>
      <c r="H788" s="5" t="s">
        <v>356</v>
      </c>
      <c r="I788" s="5" t="s">
        <v>357</v>
      </c>
      <c r="J788" s="190" t="s">
        <v>358</v>
      </c>
      <c r="K788" s="146" t="s">
        <v>4</v>
      </c>
    </row>
    <row r="789" spans="1:17" ht="17.399999999999999" customHeight="1" x14ac:dyDescent="0.45">
      <c r="A789" s="284" t="s">
        <v>377</v>
      </c>
      <c r="B789" s="225"/>
      <c r="C789" s="32">
        <v>148</v>
      </c>
      <c r="D789" s="31">
        <v>25</v>
      </c>
      <c r="E789" s="31">
        <v>53</v>
      </c>
      <c r="F789" s="32">
        <v>88</v>
      </c>
      <c r="G789" s="31">
        <v>22</v>
      </c>
      <c r="H789" s="31">
        <v>2</v>
      </c>
      <c r="I789" s="31">
        <v>11</v>
      </c>
      <c r="J789" s="32">
        <v>95</v>
      </c>
      <c r="K789" s="297">
        <f>SUM(C789:J789)</f>
        <v>444</v>
      </c>
    </row>
    <row r="790" spans="1:17" ht="17.399999999999999" customHeight="1" x14ac:dyDescent="0.45">
      <c r="A790" s="225"/>
      <c r="B790" s="225"/>
      <c r="C790" s="35">
        <f>C789/$K$789</f>
        <v>0.33333333333333331</v>
      </c>
      <c r="D790" s="34">
        <f t="shared" ref="D790:J790" si="236">D789/$K$789</f>
        <v>5.6306306306306307E-2</v>
      </c>
      <c r="E790" s="34">
        <f t="shared" si="236"/>
        <v>0.11936936936936937</v>
      </c>
      <c r="F790" s="35">
        <f t="shared" si="236"/>
        <v>0.1981981981981982</v>
      </c>
      <c r="G790" s="34">
        <f t="shared" si="236"/>
        <v>4.954954954954955E-2</v>
      </c>
      <c r="H790" s="34">
        <f t="shared" si="236"/>
        <v>4.5045045045045045E-3</v>
      </c>
      <c r="I790" s="34">
        <f t="shared" si="236"/>
        <v>2.4774774774774775E-2</v>
      </c>
      <c r="J790" s="35">
        <f t="shared" si="236"/>
        <v>0.21396396396396397</v>
      </c>
      <c r="K790" s="298"/>
    </row>
    <row r="791" spans="1:17" ht="17.399999999999999" customHeight="1" x14ac:dyDescent="0.45">
      <c r="A791" s="264" t="s">
        <v>404</v>
      </c>
      <c r="B791" s="264"/>
      <c r="C791" s="32">
        <v>65</v>
      </c>
      <c r="D791" s="31">
        <v>16</v>
      </c>
      <c r="E791" s="31">
        <v>19</v>
      </c>
      <c r="F791" s="32">
        <v>40</v>
      </c>
      <c r="G791" s="31">
        <v>8</v>
      </c>
      <c r="H791" s="31">
        <v>3</v>
      </c>
      <c r="I791" s="31">
        <v>5</v>
      </c>
      <c r="J791" s="32">
        <v>44</v>
      </c>
      <c r="K791" s="297">
        <f>SUM(C791:J791)</f>
        <v>200</v>
      </c>
    </row>
    <row r="792" spans="1:17" ht="17.399999999999999" customHeight="1" x14ac:dyDescent="0.45">
      <c r="A792" s="264"/>
      <c r="B792" s="264"/>
      <c r="C792" s="35">
        <f>C791/$K$791</f>
        <v>0.32500000000000001</v>
      </c>
      <c r="D792" s="34">
        <f t="shared" ref="D792:J792" si="237">D791/$K$791</f>
        <v>0.08</v>
      </c>
      <c r="E792" s="34">
        <f t="shared" si="237"/>
        <v>9.5000000000000001E-2</v>
      </c>
      <c r="F792" s="35">
        <f t="shared" si="237"/>
        <v>0.2</v>
      </c>
      <c r="G792" s="34">
        <f t="shared" si="237"/>
        <v>0.04</v>
      </c>
      <c r="H792" s="34">
        <f t="shared" si="237"/>
        <v>1.4999999999999999E-2</v>
      </c>
      <c r="I792" s="34">
        <f t="shared" si="237"/>
        <v>2.5000000000000001E-2</v>
      </c>
      <c r="J792" s="35">
        <f t="shared" si="237"/>
        <v>0.22</v>
      </c>
      <c r="K792" s="298"/>
    </row>
    <row r="793" spans="1:17" ht="17.399999999999999" customHeight="1" x14ac:dyDescent="0.45">
      <c r="A793" s="264" t="s">
        <v>378</v>
      </c>
      <c r="B793" s="264"/>
      <c r="C793" s="32">
        <v>31</v>
      </c>
      <c r="D793" s="31">
        <v>7</v>
      </c>
      <c r="E793" s="31">
        <v>8</v>
      </c>
      <c r="F793" s="32">
        <v>16</v>
      </c>
      <c r="G793" s="31">
        <v>3</v>
      </c>
      <c r="H793" s="31">
        <v>2</v>
      </c>
      <c r="I793" s="31">
        <v>1</v>
      </c>
      <c r="J793" s="32">
        <v>15</v>
      </c>
      <c r="K793" s="297">
        <f>SUM(C793:J793)</f>
        <v>83</v>
      </c>
    </row>
    <row r="794" spans="1:17" ht="17.399999999999999" customHeight="1" x14ac:dyDescent="0.45">
      <c r="A794" s="264"/>
      <c r="B794" s="264"/>
      <c r="C794" s="35">
        <f>C793/$K$793</f>
        <v>0.37349397590361444</v>
      </c>
      <c r="D794" s="34">
        <f t="shared" ref="D794:J794" si="238">D793/$K$793</f>
        <v>8.4337349397590355E-2</v>
      </c>
      <c r="E794" s="34">
        <f t="shared" si="238"/>
        <v>9.6385542168674704E-2</v>
      </c>
      <c r="F794" s="35">
        <f t="shared" si="238"/>
        <v>0.19277108433734941</v>
      </c>
      <c r="G794" s="34">
        <f t="shared" si="238"/>
        <v>3.614457831325301E-2</v>
      </c>
      <c r="H794" s="34">
        <f t="shared" si="238"/>
        <v>2.4096385542168676E-2</v>
      </c>
      <c r="I794" s="34">
        <f t="shared" si="238"/>
        <v>1.2048192771084338E-2</v>
      </c>
      <c r="J794" s="35">
        <f t="shared" si="238"/>
        <v>0.18072289156626506</v>
      </c>
      <c r="K794" s="298"/>
    </row>
    <row r="795" spans="1:17" ht="17.399999999999999" customHeight="1" x14ac:dyDescent="0.45">
      <c r="A795" s="264" t="s">
        <v>379</v>
      </c>
      <c r="B795" s="204"/>
      <c r="C795" s="32">
        <v>35</v>
      </c>
      <c r="D795" s="32">
        <v>22</v>
      </c>
      <c r="E795" s="31">
        <v>12</v>
      </c>
      <c r="F795" s="32">
        <v>26</v>
      </c>
      <c r="G795" s="31">
        <v>8</v>
      </c>
      <c r="H795" s="31">
        <v>4</v>
      </c>
      <c r="I795" s="31">
        <v>0</v>
      </c>
      <c r="J795" s="32">
        <v>34</v>
      </c>
      <c r="K795" s="297">
        <f>SUM(C795:J795)</f>
        <v>141</v>
      </c>
    </row>
    <row r="796" spans="1:17" ht="17.399999999999999" customHeight="1" x14ac:dyDescent="0.45">
      <c r="A796" s="204"/>
      <c r="B796" s="204"/>
      <c r="C796" s="35">
        <f>C795/$K$795</f>
        <v>0.24822695035460993</v>
      </c>
      <c r="D796" s="35">
        <f t="shared" ref="D796:J796" si="239">D795/$K$795</f>
        <v>0.15602836879432624</v>
      </c>
      <c r="E796" s="34">
        <f t="shared" si="239"/>
        <v>8.5106382978723402E-2</v>
      </c>
      <c r="F796" s="35">
        <f t="shared" si="239"/>
        <v>0.18439716312056736</v>
      </c>
      <c r="G796" s="34">
        <f t="shared" si="239"/>
        <v>5.6737588652482268E-2</v>
      </c>
      <c r="H796" s="34">
        <f t="shared" si="239"/>
        <v>2.8368794326241134E-2</v>
      </c>
      <c r="I796" s="34">
        <f t="shared" si="239"/>
        <v>0</v>
      </c>
      <c r="J796" s="35">
        <f t="shared" si="239"/>
        <v>0.24113475177304963</v>
      </c>
      <c r="K796" s="298"/>
    </row>
    <row r="797" spans="1:17" ht="17.399999999999999" customHeight="1" x14ac:dyDescent="0.45">
      <c r="A797" s="264" t="s">
        <v>380</v>
      </c>
      <c r="B797" s="204"/>
      <c r="C797" s="32">
        <v>217</v>
      </c>
      <c r="D797" s="32">
        <v>148</v>
      </c>
      <c r="E797" s="31">
        <v>61</v>
      </c>
      <c r="F797" s="32">
        <v>126</v>
      </c>
      <c r="G797" s="31">
        <v>46</v>
      </c>
      <c r="H797" s="31">
        <v>11</v>
      </c>
      <c r="I797" s="31">
        <v>15</v>
      </c>
      <c r="J797" s="32">
        <v>107</v>
      </c>
      <c r="K797" s="297">
        <f>SUM(C797:J797)</f>
        <v>731</v>
      </c>
    </row>
    <row r="798" spans="1:17" ht="17.399999999999999" customHeight="1" x14ac:dyDescent="0.45">
      <c r="A798" s="204"/>
      <c r="B798" s="204"/>
      <c r="C798" s="35">
        <f>C797/$K$797</f>
        <v>0.29685362517099861</v>
      </c>
      <c r="D798" s="35">
        <f t="shared" ref="D798:J798" si="240">D797/$K$797</f>
        <v>0.20246238030095759</v>
      </c>
      <c r="E798" s="34">
        <f t="shared" si="240"/>
        <v>8.3447332421340628E-2</v>
      </c>
      <c r="F798" s="35">
        <f t="shared" si="240"/>
        <v>0.17236662106703146</v>
      </c>
      <c r="G798" s="34">
        <f t="shared" si="240"/>
        <v>6.2927496580027359E-2</v>
      </c>
      <c r="H798" s="34">
        <f t="shared" si="240"/>
        <v>1.5047879616963064E-2</v>
      </c>
      <c r="I798" s="34">
        <f t="shared" si="240"/>
        <v>2.0519835841313269E-2</v>
      </c>
      <c r="J798" s="35">
        <f t="shared" si="240"/>
        <v>0.146374829001368</v>
      </c>
      <c r="K798" s="298"/>
    </row>
    <row r="799" spans="1:17" ht="18" customHeight="1" thickBot="1" x14ac:dyDescent="0.5"/>
    <row r="800" spans="1:17" ht="96" customHeight="1" thickBot="1" x14ac:dyDescent="0.5">
      <c r="A800" s="210" t="s">
        <v>406</v>
      </c>
      <c r="B800" s="211"/>
      <c r="C800" s="211"/>
      <c r="D800" s="211"/>
      <c r="E800" s="211"/>
      <c r="F800" s="211"/>
      <c r="G800" s="211"/>
      <c r="H800" s="211"/>
      <c r="I800" s="211"/>
      <c r="J800" s="211"/>
      <c r="K800" s="211"/>
      <c r="L800" s="211"/>
      <c r="M800" s="211"/>
      <c r="N800" s="211"/>
      <c r="O800" s="211"/>
      <c r="P800" s="211"/>
      <c r="Q800" s="212"/>
    </row>
    <row r="801" spans="1:11" x14ac:dyDescent="0.45">
      <c r="A801" s="21"/>
    </row>
    <row r="802" spans="1:11" ht="19.8" x14ac:dyDescent="0.5">
      <c r="A802" s="41" t="s">
        <v>375</v>
      </c>
    </row>
    <row r="803" spans="1:11" x14ac:dyDescent="0.45">
      <c r="A803" s="21" t="s">
        <v>374</v>
      </c>
    </row>
    <row r="804" spans="1:11" ht="26.4" x14ac:dyDescent="0.45">
      <c r="A804" s="282" t="s">
        <v>91</v>
      </c>
      <c r="B804" s="283"/>
      <c r="C804" s="5" t="s">
        <v>352</v>
      </c>
      <c r="D804" s="5" t="s">
        <v>353</v>
      </c>
      <c r="E804" s="5" t="s">
        <v>354</v>
      </c>
      <c r="F804" s="5" t="s">
        <v>355</v>
      </c>
      <c r="G804" s="20" t="s">
        <v>351</v>
      </c>
      <c r="H804" s="5" t="s">
        <v>356</v>
      </c>
      <c r="I804" s="5" t="s">
        <v>357</v>
      </c>
      <c r="J804" s="190" t="s">
        <v>376</v>
      </c>
      <c r="K804" s="146" t="s">
        <v>4</v>
      </c>
    </row>
    <row r="805" spans="1:11" ht="17.399999999999999" customHeight="1" x14ac:dyDescent="0.45">
      <c r="A805" s="285" t="s">
        <v>359</v>
      </c>
      <c r="B805" s="286"/>
      <c r="C805" s="32">
        <v>140</v>
      </c>
      <c r="D805" s="32">
        <v>117</v>
      </c>
      <c r="E805" s="32">
        <v>110</v>
      </c>
      <c r="F805" s="32">
        <v>65</v>
      </c>
      <c r="G805" s="31">
        <v>54</v>
      </c>
      <c r="H805" s="31">
        <v>41</v>
      </c>
      <c r="I805" s="31">
        <v>43</v>
      </c>
      <c r="J805" s="31">
        <v>31</v>
      </c>
      <c r="K805" s="205">
        <f>SUM(C805:J805)</f>
        <v>601</v>
      </c>
    </row>
    <row r="806" spans="1:11" ht="17.399999999999999" customHeight="1" x14ac:dyDescent="0.45">
      <c r="A806" s="287"/>
      <c r="B806" s="288"/>
      <c r="C806" s="35">
        <f>C805/$K$805</f>
        <v>0.23294509151414308</v>
      </c>
      <c r="D806" s="35">
        <f t="shared" ref="D806:J806" si="241">D805/$K$805</f>
        <v>0.19467554076539101</v>
      </c>
      <c r="E806" s="35">
        <f t="shared" si="241"/>
        <v>0.18302828618968386</v>
      </c>
      <c r="F806" s="35">
        <f t="shared" si="241"/>
        <v>0.10815307820299501</v>
      </c>
      <c r="G806" s="34">
        <f t="shared" si="241"/>
        <v>8.9850249584026626E-2</v>
      </c>
      <c r="H806" s="34">
        <f t="shared" si="241"/>
        <v>6.8219633943427616E-2</v>
      </c>
      <c r="I806" s="34">
        <f t="shared" si="241"/>
        <v>7.1547420965058242E-2</v>
      </c>
      <c r="J806" s="34">
        <f t="shared" si="241"/>
        <v>5.1580698835274545E-2</v>
      </c>
      <c r="K806" s="206"/>
    </row>
    <row r="807" spans="1:11" ht="17.399999999999999" customHeight="1" x14ac:dyDescent="0.45">
      <c r="A807" s="285" t="s">
        <v>360</v>
      </c>
      <c r="B807" s="286"/>
      <c r="C807" s="32">
        <v>83</v>
      </c>
      <c r="D807" s="32">
        <v>49</v>
      </c>
      <c r="E807" s="32">
        <v>64</v>
      </c>
      <c r="F807" s="32">
        <v>51</v>
      </c>
      <c r="G807" s="31">
        <v>38</v>
      </c>
      <c r="H807" s="31">
        <v>18</v>
      </c>
      <c r="I807" s="31">
        <v>28</v>
      </c>
      <c r="J807" s="31">
        <v>27</v>
      </c>
      <c r="K807" s="205">
        <f t="shared" ref="K807" si="242">SUM(C807:J807)</f>
        <v>358</v>
      </c>
    </row>
    <row r="808" spans="1:11" ht="17.399999999999999" customHeight="1" x14ac:dyDescent="0.45">
      <c r="A808" s="287"/>
      <c r="B808" s="288"/>
      <c r="C808" s="35">
        <f>C807/$K$807</f>
        <v>0.23184357541899442</v>
      </c>
      <c r="D808" s="35">
        <f t="shared" ref="D808:J808" si="243">D807/$K$807</f>
        <v>0.13687150837988826</v>
      </c>
      <c r="E808" s="35">
        <f t="shared" si="243"/>
        <v>0.1787709497206704</v>
      </c>
      <c r="F808" s="35">
        <f t="shared" si="243"/>
        <v>0.14245810055865921</v>
      </c>
      <c r="G808" s="34">
        <f t="shared" si="243"/>
        <v>0.10614525139664804</v>
      </c>
      <c r="H808" s="34">
        <f t="shared" si="243"/>
        <v>5.027932960893855E-2</v>
      </c>
      <c r="I808" s="34">
        <f t="shared" si="243"/>
        <v>7.8212290502793297E-2</v>
      </c>
      <c r="J808" s="34">
        <f t="shared" si="243"/>
        <v>7.5418994413407825E-2</v>
      </c>
      <c r="K808" s="206"/>
    </row>
    <row r="809" spans="1:11" ht="17.399999999999999" customHeight="1" x14ac:dyDescent="0.45">
      <c r="A809" s="285" t="s">
        <v>361</v>
      </c>
      <c r="B809" s="286"/>
      <c r="C809" s="32">
        <v>51</v>
      </c>
      <c r="D809" s="32">
        <v>31</v>
      </c>
      <c r="E809" s="32">
        <v>35</v>
      </c>
      <c r="F809" s="32">
        <v>22</v>
      </c>
      <c r="G809" s="31">
        <v>19</v>
      </c>
      <c r="H809" s="31">
        <v>8</v>
      </c>
      <c r="I809" s="31">
        <v>13</v>
      </c>
      <c r="J809" s="31">
        <v>8</v>
      </c>
      <c r="K809" s="205">
        <f t="shared" ref="K809" si="244">SUM(C809:J809)</f>
        <v>187</v>
      </c>
    </row>
    <row r="810" spans="1:11" ht="17.399999999999999" customHeight="1" x14ac:dyDescent="0.45">
      <c r="A810" s="287"/>
      <c r="B810" s="288"/>
      <c r="C810" s="35">
        <f>C809/$K$809</f>
        <v>0.27272727272727271</v>
      </c>
      <c r="D810" s="35">
        <f t="shared" ref="D810:J810" si="245">D809/$K$809</f>
        <v>0.16577540106951871</v>
      </c>
      <c r="E810" s="35">
        <f t="shared" si="245"/>
        <v>0.18716577540106952</v>
      </c>
      <c r="F810" s="35">
        <f t="shared" si="245"/>
        <v>0.11764705882352941</v>
      </c>
      <c r="G810" s="34">
        <f t="shared" si="245"/>
        <v>0.10160427807486631</v>
      </c>
      <c r="H810" s="34">
        <f t="shared" si="245"/>
        <v>4.2780748663101602E-2</v>
      </c>
      <c r="I810" s="34">
        <f t="shared" si="245"/>
        <v>6.9518716577540107E-2</v>
      </c>
      <c r="J810" s="34">
        <f t="shared" si="245"/>
        <v>4.2780748663101602E-2</v>
      </c>
      <c r="K810" s="206"/>
    </row>
    <row r="811" spans="1:11" ht="17.399999999999999" customHeight="1" x14ac:dyDescent="0.45">
      <c r="A811" s="285" t="s">
        <v>362</v>
      </c>
      <c r="B811" s="286"/>
      <c r="C811" s="32">
        <v>63</v>
      </c>
      <c r="D811" s="32">
        <v>30</v>
      </c>
      <c r="E811" s="32">
        <v>44</v>
      </c>
      <c r="F811" s="32">
        <v>37</v>
      </c>
      <c r="G811" s="31">
        <v>15</v>
      </c>
      <c r="H811" s="31">
        <v>7</v>
      </c>
      <c r="I811" s="31">
        <v>21</v>
      </c>
      <c r="J811" s="31">
        <v>8</v>
      </c>
      <c r="K811" s="205">
        <f t="shared" ref="K811" si="246">SUM(C811:J811)</f>
        <v>225</v>
      </c>
    </row>
    <row r="812" spans="1:11" ht="17.399999999999999" customHeight="1" x14ac:dyDescent="0.45">
      <c r="A812" s="287"/>
      <c r="B812" s="288"/>
      <c r="C812" s="35">
        <f>C811/$K$811</f>
        <v>0.28000000000000003</v>
      </c>
      <c r="D812" s="35">
        <f t="shared" ref="D812:J812" si="247">D811/$K$811</f>
        <v>0.13333333333333333</v>
      </c>
      <c r="E812" s="35">
        <f t="shared" si="247"/>
        <v>0.19555555555555557</v>
      </c>
      <c r="F812" s="35">
        <f t="shared" si="247"/>
        <v>0.16444444444444445</v>
      </c>
      <c r="G812" s="34">
        <f t="shared" si="247"/>
        <v>6.6666666666666666E-2</v>
      </c>
      <c r="H812" s="34">
        <f t="shared" si="247"/>
        <v>3.111111111111111E-2</v>
      </c>
      <c r="I812" s="34">
        <f t="shared" si="247"/>
        <v>9.3333333333333338E-2</v>
      </c>
      <c r="J812" s="34">
        <f t="shared" si="247"/>
        <v>3.5555555555555556E-2</v>
      </c>
      <c r="K812" s="206"/>
    </row>
    <row r="813" spans="1:11" ht="17.399999999999999" customHeight="1" x14ac:dyDescent="0.45">
      <c r="A813" s="285" t="s">
        <v>363</v>
      </c>
      <c r="B813" s="286"/>
      <c r="C813" s="32">
        <v>23</v>
      </c>
      <c r="D813" s="32">
        <v>7</v>
      </c>
      <c r="E813" s="32">
        <v>9</v>
      </c>
      <c r="F813" s="32">
        <v>11</v>
      </c>
      <c r="G813" s="31">
        <v>1</v>
      </c>
      <c r="H813" s="31">
        <v>1</v>
      </c>
      <c r="I813" s="31">
        <v>3</v>
      </c>
      <c r="J813" s="31">
        <v>8</v>
      </c>
      <c r="K813" s="205">
        <f t="shared" ref="K813" si="248">SUM(C813:J813)</f>
        <v>63</v>
      </c>
    </row>
    <row r="814" spans="1:11" ht="17.399999999999999" customHeight="1" x14ac:dyDescent="0.45">
      <c r="A814" s="287"/>
      <c r="B814" s="288"/>
      <c r="C814" s="35">
        <f>C813/$K$813</f>
        <v>0.36507936507936506</v>
      </c>
      <c r="D814" s="35">
        <f t="shared" ref="D814:J814" si="249">D813/$K$813</f>
        <v>0.1111111111111111</v>
      </c>
      <c r="E814" s="35">
        <f t="shared" si="249"/>
        <v>0.14285714285714285</v>
      </c>
      <c r="F814" s="35">
        <f t="shared" si="249"/>
        <v>0.17460317460317459</v>
      </c>
      <c r="G814" s="34">
        <f t="shared" si="249"/>
        <v>1.5873015873015872E-2</v>
      </c>
      <c r="H814" s="34">
        <f t="shared" si="249"/>
        <v>1.5873015873015872E-2</v>
      </c>
      <c r="I814" s="34">
        <f t="shared" si="249"/>
        <v>4.7619047619047616E-2</v>
      </c>
      <c r="J814" s="34">
        <f t="shared" si="249"/>
        <v>0.12698412698412698</v>
      </c>
      <c r="K814" s="206"/>
    </row>
    <row r="815" spans="1:11" ht="17.399999999999999" customHeight="1" x14ac:dyDescent="0.45">
      <c r="A815" s="285" t="s">
        <v>364</v>
      </c>
      <c r="B815" s="286"/>
      <c r="C815" s="32">
        <v>11</v>
      </c>
      <c r="D815" s="32">
        <v>8</v>
      </c>
      <c r="E815" s="32">
        <v>11</v>
      </c>
      <c r="F815" s="32">
        <v>14</v>
      </c>
      <c r="G815" s="31">
        <v>6</v>
      </c>
      <c r="H815" s="31">
        <v>4</v>
      </c>
      <c r="I815" s="31">
        <v>4</v>
      </c>
      <c r="J815" s="31">
        <v>5</v>
      </c>
      <c r="K815" s="205">
        <f t="shared" ref="K815" si="250">SUM(C815:J815)</f>
        <v>63</v>
      </c>
    </row>
    <row r="816" spans="1:11" ht="17.399999999999999" customHeight="1" x14ac:dyDescent="0.45">
      <c r="A816" s="287"/>
      <c r="B816" s="288"/>
      <c r="C816" s="35">
        <f>C815/$K$815</f>
        <v>0.17460317460317459</v>
      </c>
      <c r="D816" s="35">
        <f t="shared" ref="D816:J816" si="251">D815/$K$815</f>
        <v>0.12698412698412698</v>
      </c>
      <c r="E816" s="35">
        <f t="shared" si="251"/>
        <v>0.17460317460317459</v>
      </c>
      <c r="F816" s="35">
        <f t="shared" si="251"/>
        <v>0.22222222222222221</v>
      </c>
      <c r="G816" s="34">
        <f t="shared" si="251"/>
        <v>9.5238095238095233E-2</v>
      </c>
      <c r="H816" s="34">
        <f t="shared" si="251"/>
        <v>6.3492063492063489E-2</v>
      </c>
      <c r="I816" s="34">
        <f t="shared" si="251"/>
        <v>6.3492063492063489E-2</v>
      </c>
      <c r="J816" s="34">
        <f t="shared" si="251"/>
        <v>7.9365079365079361E-2</v>
      </c>
      <c r="K816" s="206"/>
    </row>
    <row r="817" spans="1:11" ht="17.399999999999999" customHeight="1" x14ac:dyDescent="0.45">
      <c r="A817" s="285" t="s">
        <v>4</v>
      </c>
      <c r="B817" s="286"/>
      <c r="C817" s="32">
        <f>SUM(C805,C807,C809,C811,C813,C815)</f>
        <v>371</v>
      </c>
      <c r="D817" s="32">
        <f t="shared" ref="D817:J817" si="252">SUM(D805,D807,D809,D811,D813,D815)</f>
        <v>242</v>
      </c>
      <c r="E817" s="32">
        <f t="shared" si="252"/>
        <v>273</v>
      </c>
      <c r="F817" s="32">
        <f t="shared" si="252"/>
        <v>200</v>
      </c>
      <c r="G817" s="31">
        <f t="shared" si="252"/>
        <v>133</v>
      </c>
      <c r="H817" s="31">
        <f t="shared" si="252"/>
        <v>79</v>
      </c>
      <c r="I817" s="31">
        <f t="shared" si="252"/>
        <v>112</v>
      </c>
      <c r="J817" s="31">
        <f t="shared" si="252"/>
        <v>87</v>
      </c>
      <c r="K817" s="205">
        <f>SUM(C817:J817)</f>
        <v>1497</v>
      </c>
    </row>
    <row r="818" spans="1:11" ht="17.399999999999999" customHeight="1" x14ac:dyDescent="0.45">
      <c r="A818" s="287"/>
      <c r="B818" s="288"/>
      <c r="C818" s="35">
        <f>C817/$K$817</f>
        <v>0.24782899131596525</v>
      </c>
      <c r="D818" s="35">
        <f t="shared" ref="D818:J818" si="253">D817/$K$817</f>
        <v>0.16165664662658652</v>
      </c>
      <c r="E818" s="35">
        <f t="shared" si="253"/>
        <v>0.18236472945891782</v>
      </c>
      <c r="F818" s="35">
        <f t="shared" si="253"/>
        <v>0.13360053440213762</v>
      </c>
      <c r="G818" s="34">
        <f t="shared" si="253"/>
        <v>8.8844355377421511E-2</v>
      </c>
      <c r="H818" s="34">
        <f t="shared" si="253"/>
        <v>5.2772211088844355E-2</v>
      </c>
      <c r="I818" s="34">
        <f t="shared" si="253"/>
        <v>7.4816299265197062E-2</v>
      </c>
      <c r="J818" s="34">
        <f t="shared" si="253"/>
        <v>5.8116232464929862E-2</v>
      </c>
      <c r="K818" s="206"/>
    </row>
    <row r="819" spans="1:11" ht="18" customHeight="1" x14ac:dyDescent="0.45">
      <c r="A819" s="177"/>
    </row>
    <row r="820" spans="1:11" ht="26.4" x14ac:dyDescent="0.45">
      <c r="A820" s="223" t="s">
        <v>98</v>
      </c>
      <c r="B820" s="223"/>
      <c r="C820" s="5" t="s">
        <v>352</v>
      </c>
      <c r="D820" s="5" t="s">
        <v>353</v>
      </c>
      <c r="E820" s="5" t="s">
        <v>354</v>
      </c>
      <c r="F820" s="5" t="s">
        <v>355</v>
      </c>
      <c r="G820" s="20" t="s">
        <v>351</v>
      </c>
      <c r="H820" s="5" t="s">
        <v>356</v>
      </c>
      <c r="I820" s="5" t="s">
        <v>357</v>
      </c>
      <c r="J820" s="190" t="s">
        <v>376</v>
      </c>
      <c r="K820" s="146" t="s">
        <v>4</v>
      </c>
    </row>
    <row r="821" spans="1:11" ht="17.399999999999999" customHeight="1" x14ac:dyDescent="0.45">
      <c r="A821" s="264" t="s">
        <v>365</v>
      </c>
      <c r="B821" s="204"/>
      <c r="C821" s="32">
        <v>141</v>
      </c>
      <c r="D821" s="31">
        <v>100</v>
      </c>
      <c r="E821" s="32">
        <v>152</v>
      </c>
      <c r="F821" s="32">
        <v>93</v>
      </c>
      <c r="G821" s="31">
        <v>68</v>
      </c>
      <c r="H821" s="31">
        <v>60</v>
      </c>
      <c r="I821" s="31">
        <v>51</v>
      </c>
      <c r="J821" s="31">
        <v>31</v>
      </c>
      <c r="K821" s="205">
        <f>SUM(C821:J821)</f>
        <v>696</v>
      </c>
    </row>
    <row r="822" spans="1:11" ht="17.399999999999999" customHeight="1" x14ac:dyDescent="0.45">
      <c r="A822" s="204"/>
      <c r="B822" s="204"/>
      <c r="C822" s="35">
        <f>C821/$K$821</f>
        <v>0.20258620689655171</v>
      </c>
      <c r="D822" s="34">
        <f t="shared" ref="D822:J822" si="254">D821/$K$821</f>
        <v>0.14367816091954022</v>
      </c>
      <c r="E822" s="35">
        <f t="shared" si="254"/>
        <v>0.21839080459770116</v>
      </c>
      <c r="F822" s="35">
        <f t="shared" si="254"/>
        <v>0.1336206896551724</v>
      </c>
      <c r="G822" s="34">
        <f t="shared" si="254"/>
        <v>9.7701149425287362E-2</v>
      </c>
      <c r="H822" s="34">
        <f t="shared" si="254"/>
        <v>8.6206896551724144E-2</v>
      </c>
      <c r="I822" s="34">
        <f t="shared" si="254"/>
        <v>7.3275862068965511E-2</v>
      </c>
      <c r="J822" s="34">
        <f t="shared" si="254"/>
        <v>4.4540229885057472E-2</v>
      </c>
      <c r="K822" s="206"/>
    </row>
    <row r="823" spans="1:11" ht="17.399999999999999" customHeight="1" x14ac:dyDescent="0.45">
      <c r="A823" s="264" t="s">
        <v>366</v>
      </c>
      <c r="B823" s="204"/>
      <c r="C823" s="32">
        <v>47</v>
      </c>
      <c r="D823" s="31">
        <v>14</v>
      </c>
      <c r="E823" s="32">
        <v>34</v>
      </c>
      <c r="F823" s="32">
        <v>34</v>
      </c>
      <c r="G823" s="31">
        <v>13</v>
      </c>
      <c r="H823" s="31">
        <v>3</v>
      </c>
      <c r="I823" s="31">
        <v>8</v>
      </c>
      <c r="J823" s="31">
        <v>5</v>
      </c>
      <c r="K823" s="205">
        <f t="shared" ref="K823" si="255">SUM(C823:J823)</f>
        <v>158</v>
      </c>
    </row>
    <row r="824" spans="1:11" ht="17.399999999999999" customHeight="1" x14ac:dyDescent="0.45">
      <c r="A824" s="204"/>
      <c r="B824" s="204"/>
      <c r="C824" s="35">
        <f>C823/$K$823</f>
        <v>0.29746835443037972</v>
      </c>
      <c r="D824" s="34">
        <f t="shared" ref="D824:J824" si="256">D823/$K$823</f>
        <v>8.8607594936708861E-2</v>
      </c>
      <c r="E824" s="35">
        <f t="shared" si="256"/>
        <v>0.21518987341772153</v>
      </c>
      <c r="F824" s="35">
        <f t="shared" si="256"/>
        <v>0.21518987341772153</v>
      </c>
      <c r="G824" s="34">
        <f t="shared" si="256"/>
        <v>8.2278481012658222E-2</v>
      </c>
      <c r="H824" s="34">
        <f t="shared" si="256"/>
        <v>1.8987341772151899E-2</v>
      </c>
      <c r="I824" s="34">
        <f t="shared" si="256"/>
        <v>5.0632911392405063E-2</v>
      </c>
      <c r="J824" s="34">
        <f t="shared" si="256"/>
        <v>3.1645569620253167E-2</v>
      </c>
      <c r="K824" s="206"/>
    </row>
    <row r="825" spans="1:11" ht="17.399999999999999" customHeight="1" x14ac:dyDescent="0.45">
      <c r="A825" s="264" t="s">
        <v>367</v>
      </c>
      <c r="B825" s="204"/>
      <c r="C825" s="32">
        <v>77</v>
      </c>
      <c r="D825" s="31">
        <v>25</v>
      </c>
      <c r="E825" s="32">
        <v>71</v>
      </c>
      <c r="F825" s="32">
        <v>66</v>
      </c>
      <c r="G825" s="31">
        <v>21</v>
      </c>
      <c r="H825" s="31">
        <v>12</v>
      </c>
      <c r="I825" s="31">
        <v>30</v>
      </c>
      <c r="J825" s="31">
        <v>10</v>
      </c>
      <c r="K825" s="205">
        <f t="shared" ref="K825" si="257">SUM(C825:J825)</f>
        <v>312</v>
      </c>
    </row>
    <row r="826" spans="1:11" ht="17.399999999999999" customHeight="1" x14ac:dyDescent="0.45">
      <c r="A826" s="204"/>
      <c r="B826" s="204"/>
      <c r="C826" s="35">
        <f>C825/$K$825</f>
        <v>0.24679487179487181</v>
      </c>
      <c r="D826" s="34">
        <f t="shared" ref="D826:J826" si="258">D825/$K$825</f>
        <v>8.0128205128205135E-2</v>
      </c>
      <c r="E826" s="35">
        <f t="shared" si="258"/>
        <v>0.22756410256410256</v>
      </c>
      <c r="F826" s="35">
        <f t="shared" si="258"/>
        <v>0.21153846153846154</v>
      </c>
      <c r="G826" s="34">
        <f t="shared" si="258"/>
        <v>6.7307692307692304E-2</v>
      </c>
      <c r="H826" s="34">
        <f t="shared" si="258"/>
        <v>3.8461538461538464E-2</v>
      </c>
      <c r="I826" s="34">
        <f t="shared" si="258"/>
        <v>9.6153846153846159E-2</v>
      </c>
      <c r="J826" s="34">
        <f t="shared" si="258"/>
        <v>3.2051282051282048E-2</v>
      </c>
      <c r="K826" s="206"/>
    </row>
    <row r="827" spans="1:11" ht="17.399999999999999" customHeight="1" x14ac:dyDescent="0.45">
      <c r="A827" s="204" t="s">
        <v>4</v>
      </c>
      <c r="B827" s="204"/>
      <c r="C827" s="32">
        <f>SUM(C821,C823,C825)</f>
        <v>265</v>
      </c>
      <c r="D827" s="31">
        <f t="shared" ref="D827:J827" si="259">SUM(D821,D823,D825)</f>
        <v>139</v>
      </c>
      <c r="E827" s="32">
        <f t="shared" si="259"/>
        <v>257</v>
      </c>
      <c r="F827" s="32">
        <f t="shared" si="259"/>
        <v>193</v>
      </c>
      <c r="G827" s="31">
        <f t="shared" si="259"/>
        <v>102</v>
      </c>
      <c r="H827" s="31">
        <f t="shared" si="259"/>
        <v>75</v>
      </c>
      <c r="I827" s="31">
        <f t="shared" si="259"/>
        <v>89</v>
      </c>
      <c r="J827" s="31">
        <f t="shared" si="259"/>
        <v>46</v>
      </c>
      <c r="K827" s="205">
        <f t="shared" ref="K827" si="260">SUM(C827:J827)</f>
        <v>1166</v>
      </c>
    </row>
    <row r="828" spans="1:11" ht="17.399999999999999" customHeight="1" x14ac:dyDescent="0.45">
      <c r="A828" s="204"/>
      <c r="B828" s="204"/>
      <c r="C828" s="35">
        <f>C827/$K$827</f>
        <v>0.22727272727272727</v>
      </c>
      <c r="D828" s="34">
        <f t="shared" ref="D828:J828" si="261">D827/$K$827</f>
        <v>0.11921097770154374</v>
      </c>
      <c r="E828" s="35">
        <f t="shared" si="261"/>
        <v>0.22041166380789023</v>
      </c>
      <c r="F828" s="35">
        <f t="shared" si="261"/>
        <v>0.16552315608919382</v>
      </c>
      <c r="G828" s="34">
        <f t="shared" si="261"/>
        <v>8.7478559176672382E-2</v>
      </c>
      <c r="H828" s="34">
        <f t="shared" si="261"/>
        <v>6.4322469982847338E-2</v>
      </c>
      <c r="I828" s="34">
        <f t="shared" si="261"/>
        <v>7.6329331046312177E-2</v>
      </c>
      <c r="J828" s="34">
        <f t="shared" si="261"/>
        <v>3.9451114922813037E-2</v>
      </c>
      <c r="K828" s="206"/>
    </row>
    <row r="829" spans="1:11" ht="18" customHeight="1" x14ac:dyDescent="0.45"/>
    <row r="830" spans="1:11" ht="26.4" x14ac:dyDescent="0.45">
      <c r="A830" s="223" t="s">
        <v>103</v>
      </c>
      <c r="B830" s="223"/>
      <c r="C830" s="5" t="s">
        <v>352</v>
      </c>
      <c r="D830" s="5" t="s">
        <v>353</v>
      </c>
      <c r="E830" s="5" t="s">
        <v>354</v>
      </c>
      <c r="F830" s="5" t="s">
        <v>355</v>
      </c>
      <c r="G830" s="20" t="s">
        <v>351</v>
      </c>
      <c r="H830" s="5" t="s">
        <v>356</v>
      </c>
      <c r="I830" s="5" t="s">
        <v>357</v>
      </c>
      <c r="J830" s="190" t="s">
        <v>358</v>
      </c>
      <c r="K830" s="146" t="s">
        <v>4</v>
      </c>
    </row>
    <row r="831" spans="1:11" ht="18" customHeight="1" x14ac:dyDescent="0.45">
      <c r="A831" s="264" t="s">
        <v>368</v>
      </c>
      <c r="B831" s="204"/>
      <c r="C831" s="32">
        <v>18</v>
      </c>
      <c r="D831" s="32">
        <v>12</v>
      </c>
      <c r="E831" s="32">
        <v>8</v>
      </c>
      <c r="F831" s="32">
        <v>9</v>
      </c>
      <c r="G831" s="31">
        <v>2</v>
      </c>
      <c r="H831" s="31">
        <v>1</v>
      </c>
      <c r="I831" s="31">
        <v>1</v>
      </c>
      <c r="J831" s="31">
        <v>4</v>
      </c>
      <c r="K831" s="297">
        <f>SUM(C831:J831)</f>
        <v>55</v>
      </c>
    </row>
    <row r="832" spans="1:11" ht="18" customHeight="1" x14ac:dyDescent="0.45">
      <c r="A832" s="204"/>
      <c r="B832" s="204"/>
      <c r="C832" s="35">
        <f>C831/$K$831</f>
        <v>0.32727272727272727</v>
      </c>
      <c r="D832" s="35">
        <f t="shared" ref="D832:J832" si="262">D831/$K$831</f>
        <v>0.21818181818181817</v>
      </c>
      <c r="E832" s="35">
        <f t="shared" si="262"/>
        <v>0.14545454545454545</v>
      </c>
      <c r="F832" s="35">
        <f t="shared" si="262"/>
        <v>0.16363636363636364</v>
      </c>
      <c r="G832" s="34">
        <f t="shared" si="262"/>
        <v>3.6363636363636362E-2</v>
      </c>
      <c r="H832" s="34">
        <f t="shared" si="262"/>
        <v>1.8181818181818181E-2</v>
      </c>
      <c r="I832" s="34">
        <f t="shared" si="262"/>
        <v>1.8181818181818181E-2</v>
      </c>
      <c r="J832" s="34">
        <f t="shared" si="262"/>
        <v>7.2727272727272724E-2</v>
      </c>
      <c r="K832" s="298"/>
    </row>
    <row r="833" spans="1:11" ht="18" customHeight="1" x14ac:dyDescent="0.45">
      <c r="A833" s="264" t="s">
        <v>369</v>
      </c>
      <c r="B833" s="204"/>
      <c r="C833" s="32">
        <v>66</v>
      </c>
      <c r="D833" s="32">
        <v>37</v>
      </c>
      <c r="E833" s="32">
        <v>41</v>
      </c>
      <c r="F833" s="32">
        <v>48</v>
      </c>
      <c r="G833" s="31">
        <v>11</v>
      </c>
      <c r="H833" s="31">
        <v>8</v>
      </c>
      <c r="I833" s="31">
        <v>17</v>
      </c>
      <c r="J833" s="31">
        <v>23</v>
      </c>
      <c r="K833" s="297">
        <f t="shared" ref="K833" si="263">SUM(C833:J833)</f>
        <v>251</v>
      </c>
    </row>
    <row r="834" spans="1:11" ht="18" customHeight="1" x14ac:dyDescent="0.45">
      <c r="A834" s="204"/>
      <c r="B834" s="204"/>
      <c r="C834" s="35">
        <f>C833/$K$833</f>
        <v>0.26294820717131473</v>
      </c>
      <c r="D834" s="35">
        <f t="shared" ref="D834:J834" si="264">D833/$K$833</f>
        <v>0.14741035856573706</v>
      </c>
      <c r="E834" s="35">
        <f t="shared" si="264"/>
        <v>0.16334661354581673</v>
      </c>
      <c r="F834" s="35">
        <f t="shared" si="264"/>
        <v>0.19123505976095617</v>
      </c>
      <c r="G834" s="34">
        <f t="shared" si="264"/>
        <v>4.3824701195219126E-2</v>
      </c>
      <c r="H834" s="34">
        <f t="shared" si="264"/>
        <v>3.1872509960159362E-2</v>
      </c>
      <c r="I834" s="34">
        <f t="shared" si="264"/>
        <v>6.7729083665338641E-2</v>
      </c>
      <c r="J834" s="34">
        <f t="shared" si="264"/>
        <v>9.1633466135458169E-2</v>
      </c>
      <c r="K834" s="298"/>
    </row>
    <row r="835" spans="1:11" ht="18" customHeight="1" x14ac:dyDescent="0.45">
      <c r="A835" s="264" t="s">
        <v>370</v>
      </c>
      <c r="B835" s="204"/>
      <c r="C835" s="32">
        <v>59</v>
      </c>
      <c r="D835" s="32">
        <v>26</v>
      </c>
      <c r="E835" s="32">
        <v>26</v>
      </c>
      <c r="F835" s="32">
        <v>27</v>
      </c>
      <c r="G835" s="31">
        <v>6</v>
      </c>
      <c r="H835" s="31">
        <v>2</v>
      </c>
      <c r="I835" s="31">
        <v>9</v>
      </c>
      <c r="J835" s="31">
        <v>14</v>
      </c>
      <c r="K835" s="297">
        <f t="shared" ref="K835" si="265">SUM(C835:J835)</f>
        <v>169</v>
      </c>
    </row>
    <row r="836" spans="1:11" ht="18" customHeight="1" x14ac:dyDescent="0.45">
      <c r="A836" s="204"/>
      <c r="B836" s="204"/>
      <c r="C836" s="35">
        <f>C835/$K$835</f>
        <v>0.34911242603550297</v>
      </c>
      <c r="D836" s="35">
        <f t="shared" ref="D836:J836" si="266">D835/$K$835</f>
        <v>0.15384615384615385</v>
      </c>
      <c r="E836" s="35">
        <f t="shared" si="266"/>
        <v>0.15384615384615385</v>
      </c>
      <c r="F836" s="35">
        <f t="shared" si="266"/>
        <v>0.15976331360946747</v>
      </c>
      <c r="G836" s="34">
        <f t="shared" si="266"/>
        <v>3.5502958579881658E-2</v>
      </c>
      <c r="H836" s="34">
        <f t="shared" si="266"/>
        <v>1.1834319526627219E-2</v>
      </c>
      <c r="I836" s="34">
        <f t="shared" si="266"/>
        <v>5.3254437869822487E-2</v>
      </c>
      <c r="J836" s="34">
        <f t="shared" si="266"/>
        <v>8.2840236686390539E-2</v>
      </c>
      <c r="K836" s="298"/>
    </row>
    <row r="837" spans="1:11" ht="18" customHeight="1" x14ac:dyDescent="0.45">
      <c r="A837" s="289" t="s">
        <v>403</v>
      </c>
      <c r="B837" s="289"/>
      <c r="C837" s="32">
        <v>90</v>
      </c>
      <c r="D837" s="32">
        <v>37</v>
      </c>
      <c r="E837" s="32">
        <v>57</v>
      </c>
      <c r="F837" s="32">
        <v>42</v>
      </c>
      <c r="G837" s="31">
        <v>14</v>
      </c>
      <c r="H837" s="31">
        <v>6</v>
      </c>
      <c r="I837" s="31">
        <v>17</v>
      </c>
      <c r="J837" s="31">
        <v>15</v>
      </c>
      <c r="K837" s="297">
        <f t="shared" ref="K837" si="267">SUM(C837:J837)</f>
        <v>278</v>
      </c>
    </row>
    <row r="838" spans="1:11" ht="18" customHeight="1" x14ac:dyDescent="0.45">
      <c r="A838" s="289"/>
      <c r="B838" s="289"/>
      <c r="C838" s="35">
        <f>C837/$K$837</f>
        <v>0.32374100719424459</v>
      </c>
      <c r="D838" s="35">
        <f t="shared" ref="D838:J838" si="268">D837/$K$837</f>
        <v>0.13309352517985612</v>
      </c>
      <c r="E838" s="35">
        <f t="shared" si="268"/>
        <v>0.20503597122302158</v>
      </c>
      <c r="F838" s="35">
        <f t="shared" si="268"/>
        <v>0.15107913669064749</v>
      </c>
      <c r="G838" s="34">
        <f t="shared" si="268"/>
        <v>5.0359712230215826E-2</v>
      </c>
      <c r="H838" s="34">
        <f t="shared" si="268"/>
        <v>2.1582733812949641E-2</v>
      </c>
      <c r="I838" s="34">
        <f t="shared" si="268"/>
        <v>6.1151079136690649E-2</v>
      </c>
      <c r="J838" s="34">
        <f t="shared" si="268"/>
        <v>5.3956834532374098E-2</v>
      </c>
      <c r="K838" s="298"/>
    </row>
    <row r="839" spans="1:11" ht="18" customHeight="1" x14ac:dyDescent="0.45">
      <c r="A839" s="204" t="s">
        <v>4</v>
      </c>
      <c r="B839" s="204"/>
      <c r="C839" s="32">
        <f>SUM(C831,C833,C835,C837)</f>
        <v>233</v>
      </c>
      <c r="D839" s="32">
        <f t="shared" ref="D839:J839" si="269">SUM(D831,D833,D835,D837)</f>
        <v>112</v>
      </c>
      <c r="E839" s="32">
        <f t="shared" si="269"/>
        <v>132</v>
      </c>
      <c r="F839" s="32">
        <f t="shared" si="269"/>
        <v>126</v>
      </c>
      <c r="G839" s="31">
        <f t="shared" si="269"/>
        <v>33</v>
      </c>
      <c r="H839" s="31">
        <f t="shared" si="269"/>
        <v>17</v>
      </c>
      <c r="I839" s="31">
        <f t="shared" si="269"/>
        <v>44</v>
      </c>
      <c r="J839" s="31">
        <f t="shared" si="269"/>
        <v>56</v>
      </c>
      <c r="K839" s="297">
        <f t="shared" ref="K839" si="270">SUM(C839:J839)</f>
        <v>753</v>
      </c>
    </row>
    <row r="840" spans="1:11" ht="18" customHeight="1" x14ac:dyDescent="0.45">
      <c r="A840" s="204"/>
      <c r="B840" s="204"/>
      <c r="C840" s="35">
        <f>C839/$K$839</f>
        <v>0.30942895086321381</v>
      </c>
      <c r="D840" s="35">
        <f t="shared" ref="D840:J840" si="271">D839/$K$839</f>
        <v>0.14873837981407703</v>
      </c>
      <c r="E840" s="35">
        <f t="shared" si="271"/>
        <v>0.1752988047808765</v>
      </c>
      <c r="F840" s="35">
        <f t="shared" si="271"/>
        <v>0.16733067729083664</v>
      </c>
      <c r="G840" s="34">
        <f t="shared" si="271"/>
        <v>4.3824701195219126E-2</v>
      </c>
      <c r="H840" s="34">
        <f t="shared" si="271"/>
        <v>2.2576361221779549E-2</v>
      </c>
      <c r="I840" s="34">
        <f t="shared" si="271"/>
        <v>5.8432934926958828E-2</v>
      </c>
      <c r="J840" s="34">
        <f t="shared" si="271"/>
        <v>7.4369189907038516E-2</v>
      </c>
      <c r="K840" s="298"/>
    </row>
    <row r="841" spans="1:11" x14ac:dyDescent="0.45">
      <c r="A841" s="21"/>
    </row>
    <row r="842" spans="1:11" s="15" customFormat="1" x14ac:dyDescent="0.45">
      <c r="A842" s="21" t="s">
        <v>381</v>
      </c>
    </row>
    <row r="843" spans="1:11" s="21" customFormat="1" x14ac:dyDescent="0.45">
      <c r="A843" s="21" t="s">
        <v>382</v>
      </c>
    </row>
    <row r="844" spans="1:11" s="21" customFormat="1" x14ac:dyDescent="0.45">
      <c r="A844" s="21" t="s">
        <v>383</v>
      </c>
    </row>
    <row r="845" spans="1:11" ht="26.4" x14ac:dyDescent="0.45">
      <c r="A845" s="223"/>
      <c r="B845" s="223"/>
      <c r="C845" s="143" t="s">
        <v>352</v>
      </c>
      <c r="D845" s="5" t="s">
        <v>353</v>
      </c>
      <c r="E845" s="5" t="s">
        <v>354</v>
      </c>
      <c r="F845" s="5" t="s">
        <v>355</v>
      </c>
      <c r="G845" s="20" t="s">
        <v>351</v>
      </c>
      <c r="H845" s="5" t="s">
        <v>356</v>
      </c>
      <c r="I845" s="5" t="s">
        <v>357</v>
      </c>
      <c r="J845" s="190" t="s">
        <v>376</v>
      </c>
      <c r="K845" s="146" t="s">
        <v>4</v>
      </c>
    </row>
    <row r="846" spans="1:11" ht="17.399999999999999" customHeight="1" x14ac:dyDescent="0.45">
      <c r="A846" s="284" t="s">
        <v>377</v>
      </c>
      <c r="B846" s="225"/>
      <c r="C846" s="32">
        <v>97</v>
      </c>
      <c r="D846" s="31">
        <v>42</v>
      </c>
      <c r="E846" s="32">
        <v>115</v>
      </c>
      <c r="F846" s="32">
        <v>93</v>
      </c>
      <c r="G846" s="31">
        <v>41</v>
      </c>
      <c r="H846" s="31">
        <v>27</v>
      </c>
      <c r="I846" s="31">
        <v>25</v>
      </c>
      <c r="J846" s="31">
        <v>22</v>
      </c>
      <c r="K846" s="297">
        <f>SUM(C846:J846)</f>
        <v>462</v>
      </c>
    </row>
    <row r="847" spans="1:11" ht="17.399999999999999" customHeight="1" x14ac:dyDescent="0.45">
      <c r="A847" s="225"/>
      <c r="B847" s="225"/>
      <c r="C847" s="35">
        <f>C846/$K$846</f>
        <v>0.20995670995670995</v>
      </c>
      <c r="D847" s="34">
        <f t="shared" ref="D847:J847" si="272">D846/$K$846</f>
        <v>9.0909090909090912E-2</v>
      </c>
      <c r="E847" s="35">
        <f t="shared" si="272"/>
        <v>0.24891774891774893</v>
      </c>
      <c r="F847" s="35">
        <f t="shared" si="272"/>
        <v>0.20129870129870131</v>
      </c>
      <c r="G847" s="34">
        <f t="shared" si="272"/>
        <v>8.8744588744588751E-2</v>
      </c>
      <c r="H847" s="34">
        <f t="shared" si="272"/>
        <v>5.844155844155844E-2</v>
      </c>
      <c r="I847" s="34">
        <f t="shared" si="272"/>
        <v>5.4112554112554112E-2</v>
      </c>
      <c r="J847" s="34">
        <f t="shared" si="272"/>
        <v>4.7619047619047616E-2</v>
      </c>
      <c r="K847" s="298"/>
    </row>
    <row r="848" spans="1:11" ht="17.399999999999999" customHeight="1" x14ac:dyDescent="0.45">
      <c r="A848" s="264" t="s">
        <v>404</v>
      </c>
      <c r="B848" s="264"/>
      <c r="C848" s="32">
        <v>48</v>
      </c>
      <c r="D848" s="32">
        <v>26</v>
      </c>
      <c r="E848" s="32">
        <v>52</v>
      </c>
      <c r="F848" s="32">
        <v>25</v>
      </c>
      <c r="G848" s="31">
        <v>14</v>
      </c>
      <c r="H848" s="31">
        <v>9</v>
      </c>
      <c r="I848" s="31">
        <v>17</v>
      </c>
      <c r="J848" s="31">
        <v>13</v>
      </c>
      <c r="K848" s="297">
        <f>SUM(C848:J848)</f>
        <v>204</v>
      </c>
    </row>
    <row r="849" spans="1:17" ht="17.399999999999999" customHeight="1" x14ac:dyDescent="0.45">
      <c r="A849" s="264"/>
      <c r="B849" s="264"/>
      <c r="C849" s="35">
        <f>C848/$K$848</f>
        <v>0.23529411764705882</v>
      </c>
      <c r="D849" s="35">
        <f t="shared" ref="D849:J849" si="273">D848/$K$848</f>
        <v>0.12745098039215685</v>
      </c>
      <c r="E849" s="35">
        <f t="shared" si="273"/>
        <v>0.25490196078431371</v>
      </c>
      <c r="F849" s="35">
        <f t="shared" si="273"/>
        <v>0.12254901960784313</v>
      </c>
      <c r="G849" s="34">
        <f t="shared" si="273"/>
        <v>6.8627450980392163E-2</v>
      </c>
      <c r="H849" s="34">
        <f t="shared" si="273"/>
        <v>4.4117647058823532E-2</v>
      </c>
      <c r="I849" s="34">
        <f t="shared" si="273"/>
        <v>8.3333333333333329E-2</v>
      </c>
      <c r="J849" s="34">
        <f t="shared" si="273"/>
        <v>6.3725490196078427E-2</v>
      </c>
      <c r="K849" s="298"/>
    </row>
    <row r="850" spans="1:17" ht="17.399999999999999" customHeight="1" x14ac:dyDescent="0.45">
      <c r="A850" s="264" t="s">
        <v>378</v>
      </c>
      <c r="B850" s="264"/>
      <c r="C850" s="32">
        <v>12</v>
      </c>
      <c r="D850" s="32">
        <v>10</v>
      </c>
      <c r="E850" s="32">
        <v>17</v>
      </c>
      <c r="F850" s="32">
        <v>15</v>
      </c>
      <c r="G850" s="31">
        <v>6</v>
      </c>
      <c r="H850" s="31">
        <v>2</v>
      </c>
      <c r="I850" s="32">
        <v>11</v>
      </c>
      <c r="J850" s="31">
        <v>4</v>
      </c>
      <c r="K850" s="297">
        <f>SUM(C850:J850)</f>
        <v>77</v>
      </c>
    </row>
    <row r="851" spans="1:17" ht="17.399999999999999" customHeight="1" x14ac:dyDescent="0.45">
      <c r="A851" s="264"/>
      <c r="B851" s="264"/>
      <c r="C851" s="35">
        <f>C850/$K$850</f>
        <v>0.15584415584415584</v>
      </c>
      <c r="D851" s="35">
        <f t="shared" ref="D851:J851" si="274">D850/$K$850</f>
        <v>0.12987012987012986</v>
      </c>
      <c r="E851" s="35">
        <f t="shared" si="274"/>
        <v>0.22077922077922077</v>
      </c>
      <c r="F851" s="35">
        <f t="shared" si="274"/>
        <v>0.19480519480519481</v>
      </c>
      <c r="G851" s="34">
        <f t="shared" si="274"/>
        <v>7.792207792207792E-2</v>
      </c>
      <c r="H851" s="34">
        <f t="shared" si="274"/>
        <v>2.5974025974025976E-2</v>
      </c>
      <c r="I851" s="35">
        <f t="shared" si="274"/>
        <v>0.14285714285714285</v>
      </c>
      <c r="J851" s="34">
        <f t="shared" si="274"/>
        <v>5.1948051948051951E-2</v>
      </c>
      <c r="K851" s="298"/>
    </row>
    <row r="852" spans="1:17" ht="17.399999999999999" customHeight="1" x14ac:dyDescent="0.45">
      <c r="A852" s="264" t="s">
        <v>379</v>
      </c>
      <c r="B852" s="204"/>
      <c r="C852" s="32">
        <v>33</v>
      </c>
      <c r="D852" s="32">
        <v>19</v>
      </c>
      <c r="E852" s="32">
        <v>28</v>
      </c>
      <c r="F852" s="32">
        <v>14</v>
      </c>
      <c r="G852" s="32">
        <v>16</v>
      </c>
      <c r="H852" s="31">
        <v>6</v>
      </c>
      <c r="I852" s="31">
        <v>6</v>
      </c>
      <c r="J852" s="31">
        <v>4</v>
      </c>
      <c r="K852" s="297">
        <f>SUM(C852:J852)</f>
        <v>126</v>
      </c>
    </row>
    <row r="853" spans="1:17" ht="17.399999999999999" customHeight="1" x14ac:dyDescent="0.45">
      <c r="A853" s="204"/>
      <c r="B853" s="204"/>
      <c r="C853" s="35">
        <f>C852/$K$852</f>
        <v>0.26190476190476192</v>
      </c>
      <c r="D853" s="35">
        <f t="shared" ref="D853:J853" si="275">D852/$K$852</f>
        <v>0.15079365079365079</v>
      </c>
      <c r="E853" s="35">
        <f t="shared" si="275"/>
        <v>0.22222222222222221</v>
      </c>
      <c r="F853" s="35">
        <f t="shared" si="275"/>
        <v>0.1111111111111111</v>
      </c>
      <c r="G853" s="35">
        <f t="shared" si="275"/>
        <v>0.12698412698412698</v>
      </c>
      <c r="H853" s="34">
        <f t="shared" si="275"/>
        <v>4.7619047619047616E-2</v>
      </c>
      <c r="I853" s="34">
        <f t="shared" si="275"/>
        <v>4.7619047619047616E-2</v>
      </c>
      <c r="J853" s="34">
        <f t="shared" si="275"/>
        <v>3.1746031746031744E-2</v>
      </c>
      <c r="K853" s="298"/>
    </row>
    <row r="854" spans="1:17" ht="17.399999999999999" customHeight="1" x14ac:dyDescent="0.45">
      <c r="A854" s="264" t="s">
        <v>380</v>
      </c>
      <c r="B854" s="204"/>
      <c r="C854" s="32">
        <v>145</v>
      </c>
      <c r="D854" s="32">
        <v>124</v>
      </c>
      <c r="E854" s="32">
        <v>125</v>
      </c>
      <c r="F854" s="32">
        <v>92</v>
      </c>
      <c r="G854" s="31">
        <v>63</v>
      </c>
      <c r="H854" s="31">
        <v>33</v>
      </c>
      <c r="I854" s="31">
        <v>41</v>
      </c>
      <c r="J854" s="31">
        <v>30</v>
      </c>
      <c r="K854" s="297">
        <f>SUM(C854:J854)</f>
        <v>653</v>
      </c>
    </row>
    <row r="855" spans="1:17" ht="17.399999999999999" customHeight="1" x14ac:dyDescent="0.45">
      <c r="A855" s="204"/>
      <c r="B855" s="204"/>
      <c r="C855" s="35">
        <f>C854/$K$854</f>
        <v>0.222052067381317</v>
      </c>
      <c r="D855" s="35">
        <f t="shared" ref="D855:J855" si="276">D854/$K$854</f>
        <v>0.18989280245022971</v>
      </c>
      <c r="E855" s="35">
        <f t="shared" si="276"/>
        <v>0.19142419601837674</v>
      </c>
      <c r="F855" s="35">
        <f t="shared" si="276"/>
        <v>0.14088820826952528</v>
      </c>
      <c r="G855" s="34">
        <f t="shared" si="276"/>
        <v>9.6477794793261865E-2</v>
      </c>
      <c r="H855" s="34">
        <f t="shared" si="276"/>
        <v>5.0535987748851458E-2</v>
      </c>
      <c r="I855" s="34">
        <f t="shared" si="276"/>
        <v>6.278713629402756E-2</v>
      </c>
      <c r="J855" s="34">
        <f t="shared" si="276"/>
        <v>4.5941807044410414E-2</v>
      </c>
      <c r="K855" s="298"/>
    </row>
    <row r="856" spans="1:17" ht="18.600000000000001" thickBot="1" x14ac:dyDescent="0.5">
      <c r="A856" s="21"/>
    </row>
    <row r="857" spans="1:17" ht="67.8" customHeight="1" thickBot="1" x14ac:dyDescent="0.5">
      <c r="A857" s="210" t="s">
        <v>407</v>
      </c>
      <c r="B857" s="211"/>
      <c r="C857" s="211"/>
      <c r="D857" s="211"/>
      <c r="E857" s="211"/>
      <c r="F857" s="211"/>
      <c r="G857" s="211"/>
      <c r="H857" s="211"/>
      <c r="I857" s="211"/>
      <c r="J857" s="211"/>
      <c r="K857" s="211"/>
      <c r="L857" s="211"/>
      <c r="M857" s="211"/>
      <c r="N857" s="211"/>
      <c r="O857" s="211"/>
      <c r="P857" s="211"/>
      <c r="Q857" s="212"/>
    </row>
    <row r="858" spans="1:17" x14ac:dyDescent="0.45">
      <c r="A858" s="21"/>
    </row>
    <row r="859" spans="1:17" ht="22.8" thickBot="1" x14ac:dyDescent="0.5">
      <c r="A859" s="2" t="s">
        <v>388</v>
      </c>
      <c r="B859" s="149"/>
      <c r="C859" s="149"/>
      <c r="D859" s="149"/>
      <c r="E859" s="149"/>
      <c r="F859" s="149"/>
      <c r="G859" s="149"/>
      <c r="H859" s="149"/>
      <c r="I859" s="149"/>
      <c r="J859" s="149"/>
      <c r="K859" s="149"/>
      <c r="L859" s="149"/>
    </row>
    <row r="860" spans="1:17" ht="41.4" customHeight="1" thickBot="1" x14ac:dyDescent="0.5">
      <c r="A860" s="207" t="s">
        <v>327</v>
      </c>
      <c r="B860" s="208"/>
      <c r="C860" s="208"/>
      <c r="D860" s="208"/>
      <c r="E860" s="208"/>
      <c r="F860" s="208"/>
      <c r="G860" s="208"/>
      <c r="H860" s="208"/>
      <c r="I860" s="208"/>
      <c r="J860" s="208"/>
      <c r="K860" s="208"/>
      <c r="L860" s="208"/>
      <c r="M860" s="208"/>
      <c r="N860" s="208"/>
      <c r="O860" s="208"/>
      <c r="P860" s="208"/>
      <c r="Q860" s="209"/>
    </row>
    <row r="862" spans="1:17" x14ac:dyDescent="0.45">
      <c r="A862" s="21" t="s">
        <v>326</v>
      </c>
    </row>
    <row r="863" spans="1:17" ht="28.2" customHeight="1" x14ac:dyDescent="0.45">
      <c r="A863" s="219"/>
      <c r="B863" s="219"/>
      <c r="C863" s="219"/>
      <c r="D863" s="139" t="s">
        <v>169</v>
      </c>
      <c r="E863" s="29" t="s">
        <v>170</v>
      </c>
      <c r="F863" s="29" t="s">
        <v>171</v>
      </c>
      <c r="G863" s="29" t="s">
        <v>172</v>
      </c>
      <c r="H863" s="29" t="s">
        <v>173</v>
      </c>
      <c r="I863" s="29" t="s">
        <v>174</v>
      </c>
      <c r="J863" s="29" t="s">
        <v>175</v>
      </c>
      <c r="K863" s="29" t="s">
        <v>176</v>
      </c>
      <c r="L863" s="29" t="s">
        <v>4</v>
      </c>
    </row>
    <row r="864" spans="1:17" x14ac:dyDescent="0.45">
      <c r="A864" s="217" t="s">
        <v>177</v>
      </c>
      <c r="B864" s="217"/>
      <c r="C864" s="217"/>
      <c r="D864" s="134">
        <v>331</v>
      </c>
      <c r="E864" s="134">
        <v>134</v>
      </c>
      <c r="F864" s="131">
        <v>28</v>
      </c>
      <c r="G864" s="131">
        <v>21</v>
      </c>
      <c r="H864" s="131">
        <v>13</v>
      </c>
      <c r="I864" s="131">
        <v>34</v>
      </c>
      <c r="J864" s="131">
        <v>52</v>
      </c>
      <c r="K864" s="131">
        <v>12</v>
      </c>
      <c r="L864" s="131">
        <v>625</v>
      </c>
    </row>
    <row r="865" spans="1:17" x14ac:dyDescent="0.45">
      <c r="A865" s="217" t="s">
        <v>178</v>
      </c>
      <c r="B865" s="217"/>
      <c r="C865" s="217"/>
      <c r="D865" s="134">
        <v>192</v>
      </c>
      <c r="E865" s="131">
        <v>60</v>
      </c>
      <c r="F865" s="134">
        <v>157</v>
      </c>
      <c r="G865" s="134">
        <v>342</v>
      </c>
      <c r="H865" s="134">
        <v>325</v>
      </c>
      <c r="I865" s="134">
        <v>70</v>
      </c>
      <c r="J865" s="134">
        <v>181</v>
      </c>
      <c r="K865" s="134">
        <v>62</v>
      </c>
      <c r="L865" s="134">
        <v>1389</v>
      </c>
    </row>
    <row r="866" spans="1:17" x14ac:dyDescent="0.45">
      <c r="A866" s="217" t="s">
        <v>179</v>
      </c>
      <c r="B866" s="217"/>
      <c r="C866" s="217"/>
      <c r="D866" s="131">
        <v>39</v>
      </c>
      <c r="E866" s="131">
        <v>27</v>
      </c>
      <c r="F866" s="131">
        <v>29</v>
      </c>
      <c r="G866" s="131">
        <v>20</v>
      </c>
      <c r="H866" s="131">
        <v>9</v>
      </c>
      <c r="I866" s="131">
        <v>27</v>
      </c>
      <c r="J866" s="131">
        <v>32</v>
      </c>
      <c r="K866" s="131">
        <v>17</v>
      </c>
      <c r="L866" s="131">
        <v>200</v>
      </c>
    </row>
    <row r="867" spans="1:17" x14ac:dyDescent="0.45">
      <c r="A867" s="217" t="s">
        <v>180</v>
      </c>
      <c r="B867" s="217"/>
      <c r="C867" s="217"/>
      <c r="D867" s="131">
        <v>170</v>
      </c>
      <c r="E867" s="134">
        <v>167</v>
      </c>
      <c r="F867" s="134">
        <v>140</v>
      </c>
      <c r="G867" s="131">
        <v>89</v>
      </c>
      <c r="H867" s="134">
        <v>126</v>
      </c>
      <c r="I867" s="134">
        <v>77</v>
      </c>
      <c r="J867" s="131">
        <v>62</v>
      </c>
      <c r="K867" s="131">
        <v>13</v>
      </c>
      <c r="L867" s="134">
        <v>844</v>
      </c>
    </row>
    <row r="868" spans="1:17" x14ac:dyDescent="0.45">
      <c r="A868" s="217" t="s">
        <v>181</v>
      </c>
      <c r="B868" s="217"/>
      <c r="C868" s="217"/>
      <c r="D868" s="134">
        <v>14</v>
      </c>
      <c r="E868" s="131">
        <v>6</v>
      </c>
      <c r="F868" s="131">
        <v>17</v>
      </c>
      <c r="G868" s="131">
        <v>51</v>
      </c>
      <c r="H868" s="131">
        <v>16</v>
      </c>
      <c r="I868" s="131">
        <v>19</v>
      </c>
      <c r="J868" s="131">
        <v>4</v>
      </c>
      <c r="K868" s="131">
        <v>2</v>
      </c>
      <c r="L868" s="131">
        <v>129</v>
      </c>
    </row>
    <row r="869" spans="1:17" x14ac:dyDescent="0.45">
      <c r="A869" s="218" t="s">
        <v>4</v>
      </c>
      <c r="B869" s="218"/>
      <c r="C869" s="218"/>
      <c r="D869" s="134">
        <v>746</v>
      </c>
      <c r="E869" s="131">
        <v>394</v>
      </c>
      <c r="F869" s="131">
        <v>371</v>
      </c>
      <c r="G869" s="134">
        <v>523</v>
      </c>
      <c r="H869" s="134">
        <v>489</v>
      </c>
      <c r="I869" s="131">
        <v>227</v>
      </c>
      <c r="J869" s="131">
        <v>331</v>
      </c>
      <c r="K869" s="131">
        <v>106</v>
      </c>
      <c r="L869" s="131">
        <v>3187</v>
      </c>
    </row>
    <row r="871" spans="1:17" ht="28.2" customHeight="1" x14ac:dyDescent="0.45">
      <c r="A871" s="213" t="s">
        <v>191</v>
      </c>
      <c r="B871" s="214"/>
      <c r="C871" s="214"/>
      <c r="D871" s="140" t="s">
        <v>169</v>
      </c>
      <c r="E871" s="141" t="s">
        <v>170</v>
      </c>
      <c r="F871" s="141" t="s">
        <v>171</v>
      </c>
      <c r="G871" s="141" t="s">
        <v>172</v>
      </c>
      <c r="H871" s="141" t="s">
        <v>173</v>
      </c>
      <c r="I871" s="141" t="s">
        <v>174</v>
      </c>
      <c r="J871" s="141" t="s">
        <v>175</v>
      </c>
      <c r="K871" s="141" t="s">
        <v>176</v>
      </c>
      <c r="L871" s="141" t="s">
        <v>4</v>
      </c>
    </row>
    <row r="872" spans="1:17" x14ac:dyDescent="0.45">
      <c r="A872" s="215" t="s">
        <v>177</v>
      </c>
      <c r="B872" s="215"/>
      <c r="C872" s="215"/>
      <c r="D872" s="191">
        <v>346</v>
      </c>
      <c r="E872" s="191">
        <v>99</v>
      </c>
      <c r="F872" s="192">
        <v>16</v>
      </c>
      <c r="G872" s="192">
        <v>15</v>
      </c>
      <c r="H872" s="192">
        <v>8</v>
      </c>
      <c r="I872" s="192">
        <v>23</v>
      </c>
      <c r="J872" s="192">
        <v>66</v>
      </c>
      <c r="K872" s="192">
        <v>8</v>
      </c>
      <c r="L872" s="192">
        <v>581</v>
      </c>
    </row>
    <row r="873" spans="1:17" x14ac:dyDescent="0.45">
      <c r="A873" s="215" t="s">
        <v>178</v>
      </c>
      <c r="B873" s="215"/>
      <c r="C873" s="215"/>
      <c r="D873" s="191">
        <v>142</v>
      </c>
      <c r="E873" s="192">
        <v>39</v>
      </c>
      <c r="F873" s="191">
        <v>182</v>
      </c>
      <c r="G873" s="191">
        <v>369</v>
      </c>
      <c r="H873" s="191">
        <v>397</v>
      </c>
      <c r="I873" s="191">
        <v>73</v>
      </c>
      <c r="J873" s="191">
        <v>206</v>
      </c>
      <c r="K873" s="191">
        <v>68</v>
      </c>
      <c r="L873" s="191">
        <v>1476</v>
      </c>
    </row>
    <row r="874" spans="1:17" x14ac:dyDescent="0.45">
      <c r="A874" s="215" t="s">
        <v>179</v>
      </c>
      <c r="B874" s="215"/>
      <c r="C874" s="215"/>
      <c r="D874" s="192">
        <v>41</v>
      </c>
      <c r="E874" s="192">
        <v>22</v>
      </c>
      <c r="F874" s="192">
        <v>27</v>
      </c>
      <c r="G874" s="192">
        <v>17</v>
      </c>
      <c r="H874" s="192">
        <v>5</v>
      </c>
      <c r="I874" s="192">
        <v>38</v>
      </c>
      <c r="J874" s="192">
        <v>16</v>
      </c>
      <c r="K874" s="192">
        <v>16</v>
      </c>
      <c r="L874" s="192">
        <v>182</v>
      </c>
    </row>
    <row r="875" spans="1:17" x14ac:dyDescent="0.45">
      <c r="A875" s="215" t="s">
        <v>180</v>
      </c>
      <c r="B875" s="215"/>
      <c r="C875" s="215"/>
      <c r="D875" s="192">
        <v>112</v>
      </c>
      <c r="E875" s="191">
        <v>145</v>
      </c>
      <c r="F875" s="191">
        <v>101</v>
      </c>
      <c r="G875" s="192">
        <v>66</v>
      </c>
      <c r="H875" s="191">
        <v>116</v>
      </c>
      <c r="I875" s="191">
        <v>51</v>
      </c>
      <c r="J875" s="192">
        <v>45</v>
      </c>
      <c r="K875" s="191">
        <v>105</v>
      </c>
      <c r="L875" s="191">
        <v>741</v>
      </c>
    </row>
    <row r="876" spans="1:17" x14ac:dyDescent="0.45">
      <c r="A876" s="215" t="s">
        <v>181</v>
      </c>
      <c r="B876" s="215"/>
      <c r="C876" s="215"/>
      <c r="D876" s="192">
        <v>0</v>
      </c>
      <c r="E876" s="192">
        <v>5</v>
      </c>
      <c r="F876" s="192">
        <v>16</v>
      </c>
      <c r="G876" s="192">
        <v>35</v>
      </c>
      <c r="H876" s="192">
        <v>19</v>
      </c>
      <c r="I876" s="192">
        <v>15</v>
      </c>
      <c r="J876" s="192">
        <v>2</v>
      </c>
      <c r="K876" s="192">
        <v>3</v>
      </c>
      <c r="L876" s="192">
        <v>95</v>
      </c>
    </row>
    <row r="877" spans="1:17" x14ac:dyDescent="0.45">
      <c r="A877" s="216" t="s">
        <v>4</v>
      </c>
      <c r="B877" s="216"/>
      <c r="C877" s="216"/>
      <c r="D877" s="191">
        <v>641</v>
      </c>
      <c r="E877" s="192">
        <v>310</v>
      </c>
      <c r="F877" s="192">
        <v>342</v>
      </c>
      <c r="G877" s="191">
        <v>502</v>
      </c>
      <c r="H877" s="191">
        <v>545</v>
      </c>
      <c r="I877" s="192">
        <v>200</v>
      </c>
      <c r="J877" s="192">
        <v>335</v>
      </c>
      <c r="K877" s="192">
        <v>200</v>
      </c>
      <c r="L877" s="192">
        <v>3075</v>
      </c>
    </row>
    <row r="878" spans="1:17" ht="18.600000000000001" thickBot="1" x14ac:dyDescent="0.5"/>
    <row r="879" spans="1:17" ht="122.4" customHeight="1" thickBot="1" x14ac:dyDescent="0.5">
      <c r="A879" s="210" t="s">
        <v>350</v>
      </c>
      <c r="B879" s="211"/>
      <c r="C879" s="211"/>
      <c r="D879" s="211"/>
      <c r="E879" s="211"/>
      <c r="F879" s="211"/>
      <c r="G879" s="211"/>
      <c r="H879" s="211"/>
      <c r="I879" s="211"/>
      <c r="J879" s="211"/>
      <c r="K879" s="211"/>
      <c r="L879" s="211"/>
      <c r="M879" s="211"/>
      <c r="N879" s="211"/>
      <c r="O879" s="211"/>
      <c r="P879" s="211"/>
      <c r="Q879" s="212"/>
    </row>
  </sheetData>
  <mergeCells count="803">
    <mergeCell ref="A850:B851"/>
    <mergeCell ref="K850:K851"/>
    <mergeCell ref="A852:B853"/>
    <mergeCell ref="K852:K853"/>
    <mergeCell ref="A854:B855"/>
    <mergeCell ref="K854:K855"/>
    <mergeCell ref="A800:Q800"/>
    <mergeCell ref="A857:Q857"/>
    <mergeCell ref="A837:B838"/>
    <mergeCell ref="K837:K838"/>
    <mergeCell ref="A839:B840"/>
    <mergeCell ref="K839:K840"/>
    <mergeCell ref="A845:B845"/>
    <mergeCell ref="A846:B847"/>
    <mergeCell ref="K846:K847"/>
    <mergeCell ref="A848:B849"/>
    <mergeCell ref="K848:K849"/>
    <mergeCell ref="A827:B828"/>
    <mergeCell ref="K827:K828"/>
    <mergeCell ref="A830:B830"/>
    <mergeCell ref="A831:B832"/>
    <mergeCell ref="K831:K832"/>
    <mergeCell ref="A833:B834"/>
    <mergeCell ref="K833:K834"/>
    <mergeCell ref="A835:B836"/>
    <mergeCell ref="K835:K836"/>
    <mergeCell ref="A817:B818"/>
    <mergeCell ref="K817:K818"/>
    <mergeCell ref="A820:B820"/>
    <mergeCell ref="A821:B822"/>
    <mergeCell ref="K821:K822"/>
    <mergeCell ref="A823:B824"/>
    <mergeCell ref="K823:K824"/>
    <mergeCell ref="A825:B826"/>
    <mergeCell ref="K825:K826"/>
    <mergeCell ref="A807:B808"/>
    <mergeCell ref="K807:K808"/>
    <mergeCell ref="A809:B810"/>
    <mergeCell ref="K809:K810"/>
    <mergeCell ref="A811:B812"/>
    <mergeCell ref="K811:K812"/>
    <mergeCell ref="A813:B814"/>
    <mergeCell ref="K813:K814"/>
    <mergeCell ref="A815:B816"/>
    <mergeCell ref="K815:K816"/>
    <mergeCell ref="A793:B794"/>
    <mergeCell ref="K793:K794"/>
    <mergeCell ref="A795:B796"/>
    <mergeCell ref="K795:K796"/>
    <mergeCell ref="A797:B798"/>
    <mergeCell ref="K797:K798"/>
    <mergeCell ref="A804:B804"/>
    <mergeCell ref="A805:B806"/>
    <mergeCell ref="K805:K806"/>
    <mergeCell ref="A780:B781"/>
    <mergeCell ref="K780:K781"/>
    <mergeCell ref="A782:B783"/>
    <mergeCell ref="K782:K783"/>
    <mergeCell ref="A788:B788"/>
    <mergeCell ref="A789:B790"/>
    <mergeCell ref="K789:K790"/>
    <mergeCell ref="A791:B792"/>
    <mergeCell ref="K791:K792"/>
    <mergeCell ref="A770:B771"/>
    <mergeCell ref="K770:K771"/>
    <mergeCell ref="A773:B773"/>
    <mergeCell ref="A774:B775"/>
    <mergeCell ref="K774:K775"/>
    <mergeCell ref="A776:B777"/>
    <mergeCell ref="K776:K777"/>
    <mergeCell ref="A778:B779"/>
    <mergeCell ref="K778:K779"/>
    <mergeCell ref="A763:B763"/>
    <mergeCell ref="A764:B765"/>
    <mergeCell ref="K764:K765"/>
    <mergeCell ref="A766:B767"/>
    <mergeCell ref="K766:K767"/>
    <mergeCell ref="A768:B769"/>
    <mergeCell ref="K768:K769"/>
    <mergeCell ref="A752:B753"/>
    <mergeCell ref="K752:K753"/>
    <mergeCell ref="A754:B755"/>
    <mergeCell ref="K754:K755"/>
    <mergeCell ref="A756:B757"/>
    <mergeCell ref="K756:K757"/>
    <mergeCell ref="A758:B759"/>
    <mergeCell ref="K758:K759"/>
    <mergeCell ref="A760:B761"/>
    <mergeCell ref="K760:K761"/>
    <mergeCell ref="A701:B702"/>
    <mergeCell ref="J701:J702"/>
    <mergeCell ref="A703:B704"/>
    <mergeCell ref="J703:J704"/>
    <mergeCell ref="A747:B747"/>
    <mergeCell ref="A748:B749"/>
    <mergeCell ref="K748:K749"/>
    <mergeCell ref="A750:B751"/>
    <mergeCell ref="K750:K751"/>
    <mergeCell ref="J725:J726"/>
    <mergeCell ref="J723:J724"/>
    <mergeCell ref="J721:J722"/>
    <mergeCell ref="J719:J720"/>
    <mergeCell ref="J717:J718"/>
    <mergeCell ref="J732:J733"/>
    <mergeCell ref="J740:J741"/>
    <mergeCell ref="J738:J739"/>
    <mergeCell ref="J736:J737"/>
    <mergeCell ref="J734:J735"/>
    <mergeCell ref="A719:B720"/>
    <mergeCell ref="A717:B718"/>
    <mergeCell ref="A716:B716"/>
    <mergeCell ref="J713:J714"/>
    <mergeCell ref="J711:J712"/>
    <mergeCell ref="A412:Q412"/>
    <mergeCell ref="A694:B694"/>
    <mergeCell ref="A409:A410"/>
    <mergeCell ref="A678:B679"/>
    <mergeCell ref="A649:B649"/>
    <mergeCell ref="A650:B651"/>
    <mergeCell ref="C650:C651"/>
    <mergeCell ref="A652:B653"/>
    <mergeCell ref="C652:C653"/>
    <mergeCell ref="A654:B655"/>
    <mergeCell ref="C654:C655"/>
    <mergeCell ref="C629:C630"/>
    <mergeCell ref="C631:C632"/>
    <mergeCell ref="C633:C634"/>
    <mergeCell ref="C635:C636"/>
    <mergeCell ref="C637:C638"/>
    <mergeCell ref="C639:C640"/>
    <mergeCell ref="C641:C642"/>
    <mergeCell ref="C643:C644"/>
    <mergeCell ref="C645:C646"/>
    <mergeCell ref="K618:K619"/>
    <mergeCell ref="K610:K611"/>
    <mergeCell ref="K608:K609"/>
    <mergeCell ref="K606:K607"/>
    <mergeCell ref="A407:A408"/>
    <mergeCell ref="A405:A406"/>
    <mergeCell ref="A403:A404"/>
    <mergeCell ref="A401:A402"/>
    <mergeCell ref="A399:A400"/>
    <mergeCell ref="M409:M410"/>
    <mergeCell ref="M407:M408"/>
    <mergeCell ref="M405:M406"/>
    <mergeCell ref="M403:M404"/>
    <mergeCell ref="M401:M402"/>
    <mergeCell ref="M399:M400"/>
    <mergeCell ref="A378:Q378"/>
    <mergeCell ref="A393:A394"/>
    <mergeCell ref="A391:A392"/>
    <mergeCell ref="A389:A390"/>
    <mergeCell ref="A387:A388"/>
    <mergeCell ref="A385:A386"/>
    <mergeCell ref="A383:A384"/>
    <mergeCell ref="H393:H394"/>
    <mergeCell ref="H391:H392"/>
    <mergeCell ref="H389:H390"/>
    <mergeCell ref="H387:H388"/>
    <mergeCell ref="H385:H386"/>
    <mergeCell ref="H383:H384"/>
    <mergeCell ref="L356:L357"/>
    <mergeCell ref="A359:Q359"/>
    <mergeCell ref="A364:A365"/>
    <mergeCell ref="A366:A367"/>
    <mergeCell ref="A368:A369"/>
    <mergeCell ref="A370:A371"/>
    <mergeCell ref="A372:A373"/>
    <mergeCell ref="A374:A375"/>
    <mergeCell ref="K374:K375"/>
    <mergeCell ref="K372:K373"/>
    <mergeCell ref="K370:K371"/>
    <mergeCell ref="K368:K369"/>
    <mergeCell ref="K366:K367"/>
    <mergeCell ref="K364:K365"/>
    <mergeCell ref="D356:D357"/>
    <mergeCell ref="L346:L347"/>
    <mergeCell ref="F348:F349"/>
    <mergeCell ref="L348:L349"/>
    <mergeCell ref="F350:F351"/>
    <mergeCell ref="L350:L351"/>
    <mergeCell ref="F352:F353"/>
    <mergeCell ref="L352:L353"/>
    <mergeCell ref="F354:F355"/>
    <mergeCell ref="L354:L355"/>
    <mergeCell ref="D354:D355"/>
    <mergeCell ref="D352:D353"/>
    <mergeCell ref="D350:D351"/>
    <mergeCell ref="D348:D349"/>
    <mergeCell ref="D346:D347"/>
    <mergeCell ref="F346:F347"/>
    <mergeCell ref="F356:F357"/>
    <mergeCell ref="A356:A357"/>
    <mergeCell ref="A354:A355"/>
    <mergeCell ref="A352:A353"/>
    <mergeCell ref="A350:A351"/>
    <mergeCell ref="A348:A349"/>
    <mergeCell ref="A346:A347"/>
    <mergeCell ref="A270:Q270"/>
    <mergeCell ref="A325:Q325"/>
    <mergeCell ref="A340:A341"/>
    <mergeCell ref="A338:A339"/>
    <mergeCell ref="A332:A333"/>
    <mergeCell ref="A330:A331"/>
    <mergeCell ref="H340:H341"/>
    <mergeCell ref="H338:H339"/>
    <mergeCell ref="H332:H333"/>
    <mergeCell ref="H330:H331"/>
    <mergeCell ref="J330:J331"/>
    <mergeCell ref="Q330:Q331"/>
    <mergeCell ref="J332:J333"/>
    <mergeCell ref="Q332:Q333"/>
    <mergeCell ref="J338:J339"/>
    <mergeCell ref="Q338:Q339"/>
    <mergeCell ref="J340:J341"/>
    <mergeCell ref="Q340:Q341"/>
    <mergeCell ref="A273:A274"/>
    <mergeCell ref="K283:K284"/>
    <mergeCell ref="K281:K282"/>
    <mergeCell ref="K279:K280"/>
    <mergeCell ref="K277:K278"/>
    <mergeCell ref="K275:K276"/>
    <mergeCell ref="K266:K267"/>
    <mergeCell ref="K264:K265"/>
    <mergeCell ref="K262:K263"/>
    <mergeCell ref="K260:K261"/>
    <mergeCell ref="K258:K259"/>
    <mergeCell ref="A322:A323"/>
    <mergeCell ref="A320:A321"/>
    <mergeCell ref="A318:A319"/>
    <mergeCell ref="A316:A317"/>
    <mergeCell ref="A314:A315"/>
    <mergeCell ref="A310:A311"/>
    <mergeCell ref="A308:A309"/>
    <mergeCell ref="A306:A307"/>
    <mergeCell ref="A304:A305"/>
    <mergeCell ref="A300:A301"/>
    <mergeCell ref="A298:A299"/>
    <mergeCell ref="A296:A297"/>
    <mergeCell ref="A294:A295"/>
    <mergeCell ref="A292:A293"/>
    <mergeCell ref="A290:A291"/>
    <mergeCell ref="A288:A289"/>
    <mergeCell ref="A283:A284"/>
    <mergeCell ref="A281:A282"/>
    <mergeCell ref="A279:A280"/>
    <mergeCell ref="K243:K244"/>
    <mergeCell ref="K241:K242"/>
    <mergeCell ref="K239:K240"/>
    <mergeCell ref="K237:K238"/>
    <mergeCell ref="K235:K236"/>
    <mergeCell ref="K233:K234"/>
    <mergeCell ref="K231:K232"/>
    <mergeCell ref="K253:K254"/>
    <mergeCell ref="K251:K252"/>
    <mergeCell ref="K249:K250"/>
    <mergeCell ref="K247:K248"/>
    <mergeCell ref="A237:A238"/>
    <mergeCell ref="A235:A236"/>
    <mergeCell ref="A233:A234"/>
    <mergeCell ref="A231:A232"/>
    <mergeCell ref="A253:A254"/>
    <mergeCell ref="A251:A252"/>
    <mergeCell ref="A249:A250"/>
    <mergeCell ref="A247:A248"/>
    <mergeCell ref="A266:A267"/>
    <mergeCell ref="A264:A265"/>
    <mergeCell ref="A262:A263"/>
    <mergeCell ref="A260:A261"/>
    <mergeCell ref="A258:A259"/>
    <mergeCell ref="A243:A244"/>
    <mergeCell ref="A241:A242"/>
    <mergeCell ref="A239:A240"/>
    <mergeCell ref="J709:J710"/>
    <mergeCell ref="J707:J708"/>
    <mergeCell ref="J690:J691"/>
    <mergeCell ref="J688:J689"/>
    <mergeCell ref="J686:J687"/>
    <mergeCell ref="J684:J685"/>
    <mergeCell ref="J682:J683"/>
    <mergeCell ref="J680:J681"/>
    <mergeCell ref="J678:J679"/>
    <mergeCell ref="A629:B630"/>
    <mergeCell ref="A695:B696"/>
    <mergeCell ref="J695:J696"/>
    <mergeCell ref="A697:B698"/>
    <mergeCell ref="J697:J698"/>
    <mergeCell ref="A699:B700"/>
    <mergeCell ref="J699:J700"/>
    <mergeCell ref="A658:B659"/>
    <mergeCell ref="C658:C659"/>
    <mergeCell ref="A660:B661"/>
    <mergeCell ref="C660:C661"/>
    <mergeCell ref="A662:B663"/>
    <mergeCell ref="C662:C663"/>
    <mergeCell ref="A664:B665"/>
    <mergeCell ref="C664:C665"/>
    <mergeCell ref="A666:B667"/>
    <mergeCell ref="C666:C667"/>
    <mergeCell ref="I565:I567"/>
    <mergeCell ref="J565:J567"/>
    <mergeCell ref="K565:K567"/>
    <mergeCell ref="O601:O603"/>
    <mergeCell ref="O604:O605"/>
    <mergeCell ref="O606:O607"/>
    <mergeCell ref="O608:O609"/>
    <mergeCell ref="O610:O611"/>
    <mergeCell ref="O612:O613"/>
    <mergeCell ref="N601:N603"/>
    <mergeCell ref="M601:M603"/>
    <mergeCell ref="N604:N605"/>
    <mergeCell ref="N606:N607"/>
    <mergeCell ref="N608:N609"/>
    <mergeCell ref="N610:N611"/>
    <mergeCell ref="N612:N613"/>
    <mergeCell ref="M604:M605"/>
    <mergeCell ref="M606:M607"/>
    <mergeCell ref="M608:M609"/>
    <mergeCell ref="M610:M611"/>
    <mergeCell ref="M612:M613"/>
    <mergeCell ref="L555:L556"/>
    <mergeCell ref="L553:L554"/>
    <mergeCell ref="L551:L552"/>
    <mergeCell ref="K588:K589"/>
    <mergeCell ref="K590:K591"/>
    <mergeCell ref="K592:K593"/>
    <mergeCell ref="K594:K595"/>
    <mergeCell ref="K596:K597"/>
    <mergeCell ref="K604:K605"/>
    <mergeCell ref="A558:Q558"/>
    <mergeCell ref="A561:Q561"/>
    <mergeCell ref="K570:K571"/>
    <mergeCell ref="K568:K569"/>
    <mergeCell ref="K578:K579"/>
    <mergeCell ref="K580:K581"/>
    <mergeCell ref="K582:K583"/>
    <mergeCell ref="K584:K585"/>
    <mergeCell ref="K586:K587"/>
    <mergeCell ref="A565:B567"/>
    <mergeCell ref="A570:B571"/>
    <mergeCell ref="A568:B569"/>
    <mergeCell ref="K575:K577"/>
    <mergeCell ref="G565:G567"/>
    <mergeCell ref="H565:H567"/>
    <mergeCell ref="A528:A529"/>
    <mergeCell ref="H528:H529"/>
    <mergeCell ref="H526:H527"/>
    <mergeCell ref="H524:H525"/>
    <mergeCell ref="H522:H523"/>
    <mergeCell ref="C565:C567"/>
    <mergeCell ref="D565:D567"/>
    <mergeCell ref="E565:E567"/>
    <mergeCell ref="F565:F567"/>
    <mergeCell ref="A551:A552"/>
    <mergeCell ref="A553:A554"/>
    <mergeCell ref="A555:A556"/>
    <mergeCell ref="A549:A550"/>
    <mergeCell ref="A510:A511"/>
    <mergeCell ref="A512:A513"/>
    <mergeCell ref="A514:A515"/>
    <mergeCell ref="A517:Q517"/>
    <mergeCell ref="K514:K515"/>
    <mergeCell ref="K512:K513"/>
    <mergeCell ref="K510:K511"/>
    <mergeCell ref="K508:K509"/>
    <mergeCell ref="L549:L550"/>
    <mergeCell ref="A533:A534"/>
    <mergeCell ref="A535:A536"/>
    <mergeCell ref="A537:A538"/>
    <mergeCell ref="A543:A544"/>
    <mergeCell ref="A541:A542"/>
    <mergeCell ref="A539:A540"/>
    <mergeCell ref="H543:H544"/>
    <mergeCell ref="H541:H542"/>
    <mergeCell ref="H539:H540"/>
    <mergeCell ref="H537:H538"/>
    <mergeCell ref="H535:H536"/>
    <mergeCell ref="H533:H534"/>
    <mergeCell ref="A522:A523"/>
    <mergeCell ref="A524:A525"/>
    <mergeCell ref="A526:A527"/>
    <mergeCell ref="K506:K507"/>
    <mergeCell ref="K504:K505"/>
    <mergeCell ref="K486:K487"/>
    <mergeCell ref="K484:K485"/>
    <mergeCell ref="K482:K483"/>
    <mergeCell ref="A504:A505"/>
    <mergeCell ref="A506:A507"/>
    <mergeCell ref="A508:A509"/>
    <mergeCell ref="A473:A474"/>
    <mergeCell ref="A493:A494"/>
    <mergeCell ref="A495:A496"/>
    <mergeCell ref="A497:A498"/>
    <mergeCell ref="A499:A500"/>
    <mergeCell ref="K493:K494"/>
    <mergeCell ref="K495:K496"/>
    <mergeCell ref="K497:K498"/>
    <mergeCell ref="K499:K500"/>
    <mergeCell ref="A478:A479"/>
    <mergeCell ref="A480:A481"/>
    <mergeCell ref="A482:A483"/>
    <mergeCell ref="A488:A489"/>
    <mergeCell ref="A486:A487"/>
    <mergeCell ref="A484:A485"/>
    <mergeCell ref="K488:K489"/>
    <mergeCell ref="K469:K470"/>
    <mergeCell ref="K471:K472"/>
    <mergeCell ref="K473:K474"/>
    <mergeCell ref="A469:A470"/>
    <mergeCell ref="A471:A472"/>
    <mergeCell ref="K480:K481"/>
    <mergeCell ref="K478:K479"/>
    <mergeCell ref="P441:P442"/>
    <mergeCell ref="P443:P444"/>
    <mergeCell ref="P445:P446"/>
    <mergeCell ref="A443:A444"/>
    <mergeCell ref="A441:A442"/>
    <mergeCell ref="K467:K468"/>
    <mergeCell ref="A467:A468"/>
    <mergeCell ref="A460:A461"/>
    <mergeCell ref="P460:P461"/>
    <mergeCell ref="A450:A451"/>
    <mergeCell ref="P450:P451"/>
    <mergeCell ref="A452:A453"/>
    <mergeCell ref="P452:P453"/>
    <mergeCell ref="A454:A455"/>
    <mergeCell ref="P454:P455"/>
    <mergeCell ref="A456:A457"/>
    <mergeCell ref="P456:P457"/>
    <mergeCell ref="A458:A459"/>
    <mergeCell ref="P458:P459"/>
    <mergeCell ref="A463:Q463"/>
    <mergeCell ref="A56:Q56"/>
    <mergeCell ref="A2:Q2"/>
    <mergeCell ref="A88:Q88"/>
    <mergeCell ref="A119:Q119"/>
    <mergeCell ref="A149:Q149"/>
    <mergeCell ref="A48:C48"/>
    <mergeCell ref="A49:A50"/>
    <mergeCell ref="B49:C50"/>
    <mergeCell ref="L49:L50"/>
    <mergeCell ref="A51:A52"/>
    <mergeCell ref="B51:C52"/>
    <mergeCell ref="L51:L52"/>
    <mergeCell ref="A53:A54"/>
    <mergeCell ref="B53:C54"/>
    <mergeCell ref="L53:L54"/>
    <mergeCell ref="A144:A145"/>
    <mergeCell ref="B144:C145"/>
    <mergeCell ref="M144:M145"/>
    <mergeCell ref="A146:A147"/>
    <mergeCell ref="B146:C147"/>
    <mergeCell ref="M146:M147"/>
    <mergeCell ref="A656:B657"/>
    <mergeCell ref="C656:C657"/>
    <mergeCell ref="H601:H603"/>
    <mergeCell ref="I601:I603"/>
    <mergeCell ref="J601:J603"/>
    <mergeCell ref="K601:K603"/>
    <mergeCell ref="C601:C603"/>
    <mergeCell ref="D601:D603"/>
    <mergeCell ref="E601:E603"/>
    <mergeCell ref="F601:F603"/>
    <mergeCell ref="G601:G603"/>
    <mergeCell ref="A601:B603"/>
    <mergeCell ref="K616:K617"/>
    <mergeCell ref="K614:K615"/>
    <mergeCell ref="K612:K613"/>
    <mergeCell ref="A628:B628"/>
    <mergeCell ref="A645:B646"/>
    <mergeCell ref="A643:B644"/>
    <mergeCell ref="A641:B642"/>
    <mergeCell ref="A639:B640"/>
    <mergeCell ref="A637:B638"/>
    <mergeCell ref="A635:B636"/>
    <mergeCell ref="A633:B634"/>
    <mergeCell ref="A631:B632"/>
    <mergeCell ref="A743:Q743"/>
    <mergeCell ref="A669:Q669"/>
    <mergeCell ref="A672:Q672"/>
    <mergeCell ref="A677:B677"/>
    <mergeCell ref="A732:B733"/>
    <mergeCell ref="A734:B735"/>
    <mergeCell ref="A731:B731"/>
    <mergeCell ref="A690:B691"/>
    <mergeCell ref="A688:B689"/>
    <mergeCell ref="A686:B687"/>
    <mergeCell ref="A684:B685"/>
    <mergeCell ref="A682:B683"/>
    <mergeCell ref="A680:B681"/>
    <mergeCell ref="A713:B714"/>
    <mergeCell ref="A711:B712"/>
    <mergeCell ref="A709:B710"/>
    <mergeCell ref="A707:B708"/>
    <mergeCell ref="A706:B706"/>
    <mergeCell ref="A736:B737"/>
    <mergeCell ref="A738:B739"/>
    <mergeCell ref="A740:B741"/>
    <mergeCell ref="A725:B726"/>
    <mergeCell ref="A723:B724"/>
    <mergeCell ref="A721:B722"/>
    <mergeCell ref="A622:Q622"/>
    <mergeCell ref="A618:B619"/>
    <mergeCell ref="A616:B617"/>
    <mergeCell ref="A614:B615"/>
    <mergeCell ref="A612:B613"/>
    <mergeCell ref="A610:B611"/>
    <mergeCell ref="A608:B609"/>
    <mergeCell ref="A606:B607"/>
    <mergeCell ref="A604:B605"/>
    <mergeCell ref="N614:N615"/>
    <mergeCell ref="N616:N617"/>
    <mergeCell ref="O618:O619"/>
    <mergeCell ref="M618:M619"/>
    <mergeCell ref="N618:N619"/>
    <mergeCell ref="O614:O615"/>
    <mergeCell ref="O616:O617"/>
    <mergeCell ref="M614:M615"/>
    <mergeCell ref="M616:M617"/>
    <mergeCell ref="A415:Q415"/>
    <mergeCell ref="A588:A597"/>
    <mergeCell ref="B588:B589"/>
    <mergeCell ref="B590:B591"/>
    <mergeCell ref="B592:B593"/>
    <mergeCell ref="B594:B595"/>
    <mergeCell ref="B596:B597"/>
    <mergeCell ref="H575:H577"/>
    <mergeCell ref="I575:I577"/>
    <mergeCell ref="J575:J577"/>
    <mergeCell ref="A578:A587"/>
    <mergeCell ref="B578:B579"/>
    <mergeCell ref="B580:B581"/>
    <mergeCell ref="B582:B583"/>
    <mergeCell ref="B584:B585"/>
    <mergeCell ref="B586:B587"/>
    <mergeCell ref="C575:C577"/>
    <mergeCell ref="D575:D577"/>
    <mergeCell ref="E575:E577"/>
    <mergeCell ref="F575:F577"/>
    <mergeCell ref="G575:G577"/>
    <mergeCell ref="P439:P440"/>
    <mergeCell ref="A439:A440"/>
    <mergeCell ref="A445:A446"/>
    <mergeCell ref="A211:Q211"/>
    <mergeCell ref="A222:A223"/>
    <mergeCell ref="A220:A221"/>
    <mergeCell ref="A218:A219"/>
    <mergeCell ref="A216:A217"/>
    <mergeCell ref="A226:A227"/>
    <mergeCell ref="A224:A225"/>
    <mergeCell ref="K224:K225"/>
    <mergeCell ref="K222:K223"/>
    <mergeCell ref="K220:K221"/>
    <mergeCell ref="K218:K219"/>
    <mergeCell ref="K216:K217"/>
    <mergeCell ref="K226:K227"/>
    <mergeCell ref="P194:P195"/>
    <mergeCell ref="P199:P200"/>
    <mergeCell ref="P201:P202"/>
    <mergeCell ref="P203:P204"/>
    <mergeCell ref="P205:P206"/>
    <mergeCell ref="A194:A195"/>
    <mergeCell ref="A207:A208"/>
    <mergeCell ref="A205:A206"/>
    <mergeCell ref="A203:A204"/>
    <mergeCell ref="A201:A202"/>
    <mergeCell ref="A199:A200"/>
    <mergeCell ref="P207:P208"/>
    <mergeCell ref="P180:P181"/>
    <mergeCell ref="P182:P183"/>
    <mergeCell ref="P184:P185"/>
    <mergeCell ref="P188:P189"/>
    <mergeCell ref="P190:P191"/>
    <mergeCell ref="P192:P193"/>
    <mergeCell ref="A167:A168"/>
    <mergeCell ref="P167:P168"/>
    <mergeCell ref="P172:P173"/>
    <mergeCell ref="P174:P175"/>
    <mergeCell ref="P176:P177"/>
    <mergeCell ref="P178:P179"/>
    <mergeCell ref="A184:A185"/>
    <mergeCell ref="A188:A189"/>
    <mergeCell ref="A192:A193"/>
    <mergeCell ref="A190:A191"/>
    <mergeCell ref="A161:A162"/>
    <mergeCell ref="P161:P162"/>
    <mergeCell ref="A163:A164"/>
    <mergeCell ref="P163:P164"/>
    <mergeCell ref="A165:A166"/>
    <mergeCell ref="P165:P166"/>
    <mergeCell ref="A152:Q152"/>
    <mergeCell ref="A157:A158"/>
    <mergeCell ref="P157:P158"/>
    <mergeCell ref="A159:A160"/>
    <mergeCell ref="P159:P160"/>
    <mergeCell ref="A141:C141"/>
    <mergeCell ref="A142:A143"/>
    <mergeCell ref="B142:C143"/>
    <mergeCell ref="M142:M143"/>
    <mergeCell ref="A132:C132"/>
    <mergeCell ref="A133:A134"/>
    <mergeCell ref="B133:C134"/>
    <mergeCell ref="M133:M134"/>
    <mergeCell ref="A135:A136"/>
    <mergeCell ref="B135:C136"/>
    <mergeCell ref="M135:M136"/>
    <mergeCell ref="A137:A138"/>
    <mergeCell ref="B137:C138"/>
    <mergeCell ref="M137:M138"/>
    <mergeCell ref="A126:A127"/>
    <mergeCell ref="B126:C127"/>
    <mergeCell ref="Q126:Q127"/>
    <mergeCell ref="A128:A129"/>
    <mergeCell ref="B128:C129"/>
    <mergeCell ref="Q128:Q129"/>
    <mergeCell ref="A123:C123"/>
    <mergeCell ref="A124:A125"/>
    <mergeCell ref="B124:C125"/>
    <mergeCell ref="Q124:Q125"/>
    <mergeCell ref="A114:A117"/>
    <mergeCell ref="B114:C117"/>
    <mergeCell ref="D114:D115"/>
    <mergeCell ref="K114:K115"/>
    <mergeCell ref="D116:D117"/>
    <mergeCell ref="K116:K117"/>
    <mergeCell ref="A110:A113"/>
    <mergeCell ref="B110:C113"/>
    <mergeCell ref="D110:D111"/>
    <mergeCell ref="K110:K111"/>
    <mergeCell ref="D112:D113"/>
    <mergeCell ref="K112:K113"/>
    <mergeCell ref="A105:D105"/>
    <mergeCell ref="A106:A109"/>
    <mergeCell ref="B106:C109"/>
    <mergeCell ref="D106:D107"/>
    <mergeCell ref="K106:K107"/>
    <mergeCell ref="D108:D109"/>
    <mergeCell ref="K108:K109"/>
    <mergeCell ref="A100:A103"/>
    <mergeCell ref="B100:C103"/>
    <mergeCell ref="D100:D101"/>
    <mergeCell ref="K100:K101"/>
    <mergeCell ref="D102:D103"/>
    <mergeCell ref="K102:K103"/>
    <mergeCell ref="A96:A99"/>
    <mergeCell ref="B96:C99"/>
    <mergeCell ref="D96:D97"/>
    <mergeCell ref="K96:K97"/>
    <mergeCell ref="D98:D99"/>
    <mergeCell ref="K98:K99"/>
    <mergeCell ref="A91:D91"/>
    <mergeCell ref="A92:A95"/>
    <mergeCell ref="B92:C95"/>
    <mergeCell ref="D92:D93"/>
    <mergeCell ref="K92:K93"/>
    <mergeCell ref="D94:D95"/>
    <mergeCell ref="K94:K95"/>
    <mergeCell ref="A83:A86"/>
    <mergeCell ref="B83:C86"/>
    <mergeCell ref="D83:D84"/>
    <mergeCell ref="K83:K84"/>
    <mergeCell ref="D85:D86"/>
    <mergeCell ref="K85:K86"/>
    <mergeCell ref="A79:A82"/>
    <mergeCell ref="B79:C82"/>
    <mergeCell ref="D79:D80"/>
    <mergeCell ref="K79:K80"/>
    <mergeCell ref="D81:D82"/>
    <mergeCell ref="K81:K82"/>
    <mergeCell ref="A74:D74"/>
    <mergeCell ref="A75:A78"/>
    <mergeCell ref="B75:C78"/>
    <mergeCell ref="D75:D76"/>
    <mergeCell ref="K75:K76"/>
    <mergeCell ref="D77:D78"/>
    <mergeCell ref="K77:K78"/>
    <mergeCell ref="A69:A72"/>
    <mergeCell ref="B69:C72"/>
    <mergeCell ref="D69:D70"/>
    <mergeCell ref="K69:K70"/>
    <mergeCell ref="D71:D72"/>
    <mergeCell ref="K71:K72"/>
    <mergeCell ref="A65:A68"/>
    <mergeCell ref="B65:C68"/>
    <mergeCell ref="D65:D66"/>
    <mergeCell ref="K65:K66"/>
    <mergeCell ref="D67:D68"/>
    <mergeCell ref="K67:K68"/>
    <mergeCell ref="A60:D60"/>
    <mergeCell ref="A61:A64"/>
    <mergeCell ref="B61:C64"/>
    <mergeCell ref="D61:D62"/>
    <mergeCell ref="K61:K62"/>
    <mergeCell ref="D63:D64"/>
    <mergeCell ref="K63:K64"/>
    <mergeCell ref="A40:C40"/>
    <mergeCell ref="A41:A42"/>
    <mergeCell ref="B41:C42"/>
    <mergeCell ref="A43:A44"/>
    <mergeCell ref="B43:C44"/>
    <mergeCell ref="A45:A46"/>
    <mergeCell ref="B45:C46"/>
    <mergeCell ref="A32:A35"/>
    <mergeCell ref="B32:C35"/>
    <mergeCell ref="A37:Q37"/>
    <mergeCell ref="D32:D33"/>
    <mergeCell ref="K32:K33"/>
    <mergeCell ref="D34:D35"/>
    <mergeCell ref="K34:K35"/>
    <mergeCell ref="N41:N42"/>
    <mergeCell ref="N43:N44"/>
    <mergeCell ref="N45:N46"/>
    <mergeCell ref="D16:D17"/>
    <mergeCell ref="K16:K17"/>
    <mergeCell ref="A28:A31"/>
    <mergeCell ref="B28:C31"/>
    <mergeCell ref="D28:D29"/>
    <mergeCell ref="K28:K29"/>
    <mergeCell ref="D30:D31"/>
    <mergeCell ref="K30:K31"/>
    <mergeCell ref="A23:D23"/>
    <mergeCell ref="A24:A27"/>
    <mergeCell ref="B24:C27"/>
    <mergeCell ref="D24:D25"/>
    <mergeCell ref="K24:K25"/>
    <mergeCell ref="D26:D27"/>
    <mergeCell ref="K26:K27"/>
    <mergeCell ref="A5:Q5"/>
    <mergeCell ref="A9:D9"/>
    <mergeCell ref="A10:A13"/>
    <mergeCell ref="B10:C13"/>
    <mergeCell ref="D10:D11"/>
    <mergeCell ref="K10:K11"/>
    <mergeCell ref="D12:D13"/>
    <mergeCell ref="K12:K13"/>
    <mergeCell ref="A182:A183"/>
    <mergeCell ref="A180:A181"/>
    <mergeCell ref="A178:A179"/>
    <mergeCell ref="A176:A177"/>
    <mergeCell ref="A174:A175"/>
    <mergeCell ref="A172:A173"/>
    <mergeCell ref="A18:A21"/>
    <mergeCell ref="B18:C21"/>
    <mergeCell ref="D18:D19"/>
    <mergeCell ref="K18:K19"/>
    <mergeCell ref="D20:D21"/>
    <mergeCell ref="K20:K21"/>
    <mergeCell ref="A14:A17"/>
    <mergeCell ref="B14:C17"/>
    <mergeCell ref="D14:D15"/>
    <mergeCell ref="K14:K15"/>
    <mergeCell ref="Q420:Q421"/>
    <mergeCell ref="Q422:Q423"/>
    <mergeCell ref="A428:A429"/>
    <mergeCell ref="H428:H429"/>
    <mergeCell ref="J428:J429"/>
    <mergeCell ref="Q428:Q429"/>
    <mergeCell ref="A430:A431"/>
    <mergeCell ref="H430:H431"/>
    <mergeCell ref="J430:J431"/>
    <mergeCell ref="Q430:Q431"/>
    <mergeCell ref="H420:H421"/>
    <mergeCell ref="H422:H423"/>
    <mergeCell ref="J422:J423"/>
    <mergeCell ref="J420:J421"/>
    <mergeCell ref="A422:A423"/>
    <mergeCell ref="A420:A421"/>
    <mergeCell ref="K273:K274"/>
    <mergeCell ref="A860:Q860"/>
    <mergeCell ref="A879:Q879"/>
    <mergeCell ref="A871:C871"/>
    <mergeCell ref="A876:C876"/>
    <mergeCell ref="A877:C877"/>
    <mergeCell ref="A872:C872"/>
    <mergeCell ref="A873:C873"/>
    <mergeCell ref="A874:C874"/>
    <mergeCell ref="A875:C875"/>
    <mergeCell ref="A866:C866"/>
    <mergeCell ref="A867:C867"/>
    <mergeCell ref="A868:C868"/>
    <mergeCell ref="A869:C869"/>
    <mergeCell ref="A863:C863"/>
    <mergeCell ref="A864:C864"/>
    <mergeCell ref="A865:C865"/>
    <mergeCell ref="A434:Q434"/>
    <mergeCell ref="K292:K293"/>
    <mergeCell ref="K290:K291"/>
    <mergeCell ref="K288:K289"/>
    <mergeCell ref="K310:K311"/>
    <mergeCell ref="K308:K309"/>
    <mergeCell ref="K306:K307"/>
    <mergeCell ref="K304:K305"/>
    <mergeCell ref="A277:A278"/>
    <mergeCell ref="A275:A276"/>
    <mergeCell ref="K322:K323"/>
    <mergeCell ref="K320:K321"/>
    <mergeCell ref="K318:K319"/>
    <mergeCell ref="K316:K317"/>
    <mergeCell ref="K314:K315"/>
    <mergeCell ref="K300:K301"/>
    <mergeCell ref="K298:K299"/>
    <mergeCell ref="K296:K297"/>
    <mergeCell ref="K294:K295"/>
  </mergeCells>
  <phoneticPr fontId="3"/>
  <pageMargins left="0.70866141732283472" right="0.70866141732283472" top="0.74803149606299213" bottom="0.74803149606299213" header="0.31496062992125984" footer="0.31496062992125984"/>
  <pageSetup paperSize="9" scale="53" fitToHeight="0" orientation="portrait" r:id="rId1"/>
  <headerFooter>
    <oddFooter>&amp;R&amp;14&amp;P</oddFooter>
  </headerFooter>
  <rowBreaks count="17" manualBreakCount="17">
    <brk id="57" max="17" man="1"/>
    <brk id="119" max="17" man="1"/>
    <brk id="149" max="17" man="1"/>
    <brk id="212" max="17" man="1"/>
    <brk id="270" max="17" man="1"/>
    <brk id="326" max="17" man="1"/>
    <brk id="379" max="16383" man="1"/>
    <brk id="413" max="17" man="1"/>
    <brk id="464" max="17" man="1"/>
    <brk id="518" max="17" man="1"/>
    <brk id="559" max="16383" man="1"/>
    <brk id="623" max="17" man="1"/>
    <brk id="670" max="16383" man="1"/>
    <brk id="727" max="17" man="1"/>
    <brk id="743" max="17" man="1"/>
    <brk id="801" max="17" man="1"/>
    <brk id="85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集計表</vt:lpstr>
      <vt:lpstr>クロス集計</vt:lpstr>
      <vt:lpstr>クロス集計!Print_Area</vt:lpstr>
      <vt:lpstr>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　茶薫</dc:creator>
  <cp:lastModifiedBy>中村　亮太</cp:lastModifiedBy>
  <cp:lastPrinted>2026-01-27T06:41:25Z</cp:lastPrinted>
  <dcterms:created xsi:type="dcterms:W3CDTF">2025-12-19T09:24:57Z</dcterms:created>
  <dcterms:modified xsi:type="dcterms:W3CDTF">2026-02-01T13:53:08Z</dcterms:modified>
</cp:coreProperties>
</file>