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61380B87-199B-421A-85C1-A5732518D920}" xr6:coauthVersionLast="47" xr6:coauthVersionMax="47" xr10:uidLastSave="{00000000-0000-0000-0000-000000000000}"/>
  <bookViews>
    <workbookView xWindow="-110" yWindow="-110" windowWidth="19420" windowHeight="10300" xr2:uid="{00000000-000D-0000-FFFF-FFFF00000000}"/>
  </bookViews>
  <sheets>
    <sheet name="進捗管理" sheetId="4" r:id="rId1"/>
  </sheets>
  <definedNames>
    <definedName name="_xlnm.Print_Area" localSheetId="0">進捗管理!$A$1:$G$67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4" l="1"/>
  <c r="H31" i="4"/>
  <c r="H26" i="4"/>
  <c r="H20" i="4"/>
  <c r="H13" i="4"/>
  <c r="H11" i="4"/>
  <c r="H9" i="4"/>
  <c r="H7" i="4"/>
  <c r="H5" i="4"/>
</calcChain>
</file>

<file path=xl/sharedStrings.xml><?xml version="1.0" encoding="utf-8"?>
<sst xmlns="http://schemas.openxmlformats.org/spreadsheetml/2006/main" count="170" uniqueCount="110">
  <si>
    <t>（２）新規就農者・企業の確保育成</t>
    <rPh sb="9" eb="11">
      <t>キギョウ</t>
    </rPh>
    <phoneticPr fontId="11"/>
  </si>
  <si>
    <t>（４）成長と持続を支える生産基盤の整備</t>
    <phoneticPr fontId="11"/>
  </si>
  <si>
    <t>（５）スマート技術導入の推進</t>
    <phoneticPr fontId="11"/>
  </si>
  <si>
    <t>（１）意欲の高い農業者の経営改善支援</t>
    <rPh sb="14" eb="16">
      <t>カイゼン</t>
    </rPh>
    <phoneticPr fontId="11"/>
  </si>
  <si>
    <t>（３）マーケットインの発想による重点品目の生産振興</t>
    <rPh sb="11" eb="13">
      <t>ハッソウ</t>
    </rPh>
    <rPh sb="16" eb="20">
      <t>ジュウテンヒンモク</t>
    </rPh>
    <phoneticPr fontId="11"/>
  </si>
  <si>
    <t>（２）食と農の連携による大阪産(もん)の魅力向上</t>
    <phoneticPr fontId="11"/>
  </si>
  <si>
    <t>（１）大阪産(もん)購入拠点の充実</t>
    <rPh sb="3" eb="6">
      <t>オオサカサン</t>
    </rPh>
    <rPh sb="10" eb="14">
      <t>コウニュウキョテン</t>
    </rPh>
    <rPh sb="15" eb="17">
      <t>ジュウジツ</t>
    </rPh>
    <phoneticPr fontId="11"/>
  </si>
  <si>
    <t>（２）農を活かした地域づくりの推進</t>
    <rPh sb="3" eb="4">
      <t>ノウ</t>
    </rPh>
    <rPh sb="5" eb="6">
      <t>イ</t>
    </rPh>
    <rPh sb="9" eb="11">
      <t>チイキ</t>
    </rPh>
    <rPh sb="15" eb="17">
      <t>スイシン</t>
    </rPh>
    <phoneticPr fontId="11"/>
  </si>
  <si>
    <t>　　農業者と事業者のマッチング数
　　1,500件（R4-R8累計）</t>
    <rPh sb="2" eb="5">
      <t>ノウギョウシャ</t>
    </rPh>
    <rPh sb="6" eb="9">
      <t>ジギョウシャ</t>
    </rPh>
    <rPh sb="15" eb="16">
      <t>スウ</t>
    </rPh>
    <rPh sb="24" eb="25">
      <t>ケン</t>
    </rPh>
    <rPh sb="31" eb="33">
      <t>ルイケイ</t>
    </rPh>
    <phoneticPr fontId="11"/>
  </si>
  <si>
    <t>（３）農を知り、農に参画する機会の充実</t>
    <rPh sb="3" eb="4">
      <t>ノウ</t>
    </rPh>
    <rPh sb="5" eb="6">
      <t>シ</t>
    </rPh>
    <rPh sb="8" eb="9">
      <t>ノウ</t>
    </rPh>
    <rPh sb="10" eb="12">
      <t>サンカク</t>
    </rPh>
    <rPh sb="14" eb="16">
      <t>キカイ</t>
    </rPh>
    <rPh sb="17" eb="19">
      <t>ジュウジツ</t>
    </rPh>
    <phoneticPr fontId="11"/>
  </si>
  <si>
    <t>　　農空間づくり協議会の増加　３１（R3）⇒７１（R8）</t>
    <phoneticPr fontId="11"/>
  </si>
  <si>
    <t>　　農空間づくりに参加する府民の増加
　　　49,500人（H30）　➡　62,000人（R8）</t>
    <rPh sb="2" eb="5">
      <t>ノウクウカン</t>
    </rPh>
    <rPh sb="9" eb="11">
      <t>サンカ</t>
    </rPh>
    <rPh sb="13" eb="15">
      <t>フミン</t>
    </rPh>
    <rPh sb="16" eb="18">
      <t>ゾウカ</t>
    </rPh>
    <rPh sb="28" eb="29">
      <t>ニン</t>
    </rPh>
    <rPh sb="43" eb="44">
      <t>ニン</t>
    </rPh>
    <phoneticPr fontId="11"/>
  </si>
  <si>
    <t>　育成対象農業者約１５０名の販売額向上30％（＋６億円）</t>
    <rPh sb="25" eb="26">
      <t>オク</t>
    </rPh>
    <rPh sb="26" eb="27">
      <t>エン</t>
    </rPh>
    <phoneticPr fontId="11"/>
  </si>
  <si>
    <t>　新規就農者70名の確保と生産力強化（＋３億円）</t>
    <rPh sb="8" eb="9">
      <t>メイ</t>
    </rPh>
    <rPh sb="10" eb="12">
      <t>カクホ</t>
    </rPh>
    <rPh sb="13" eb="16">
      <t>セイサンリョク</t>
    </rPh>
    <rPh sb="16" eb="18">
      <t>キョウカ</t>
    </rPh>
    <rPh sb="21" eb="23">
      <t>オクエン</t>
    </rPh>
    <phoneticPr fontId="11"/>
  </si>
  <si>
    <t>　新規参入企業30社の確保と生産力強化（＋４億円）</t>
    <rPh sb="1" eb="3">
      <t>シンキ</t>
    </rPh>
    <rPh sb="3" eb="5">
      <t>サンニュウ</t>
    </rPh>
    <rPh sb="5" eb="7">
      <t>キギョウ</t>
    </rPh>
    <rPh sb="9" eb="10">
      <t>シャ</t>
    </rPh>
    <rPh sb="11" eb="13">
      <t>カクホ</t>
    </rPh>
    <rPh sb="14" eb="17">
      <t>セイサンリョク</t>
    </rPh>
    <rPh sb="17" eb="19">
      <t>キョウカ</t>
    </rPh>
    <rPh sb="22" eb="24">
      <t>オクエン</t>
    </rPh>
    <phoneticPr fontId="11"/>
  </si>
  <si>
    <t>　各地域で取り組む重点プロジェクト
（大阪産(もん)グローアッププランの目標達成）
　10.8億円　⇒　15.3億円</t>
    <phoneticPr fontId="11"/>
  </si>
  <si>
    <t>　農地集積集約を目的とした基盤整備の面積　56ha</t>
    <phoneticPr fontId="11"/>
  </si>
  <si>
    <t>　大阪産（もん）ロゴマークの申請登録者数
   958件⇒1,200件</t>
    <rPh sb="14" eb="16">
      <t>シンセイ</t>
    </rPh>
    <rPh sb="27" eb="28">
      <t>ケン</t>
    </rPh>
    <rPh sb="34" eb="35">
      <t>ケン</t>
    </rPh>
    <phoneticPr fontId="11"/>
  </si>
  <si>
    <t>　　スマート農業技術を導入する農業者　180名
　　　　　　　　　　　（令和３年度末現在95名）</t>
    <rPh sb="36" eb="38">
      <t>レイワ</t>
    </rPh>
    <rPh sb="39" eb="41">
      <t>ネンド</t>
    </rPh>
    <rPh sb="41" eb="42">
      <t>マツ</t>
    </rPh>
    <rPh sb="42" eb="44">
      <t>ゲンザイ</t>
    </rPh>
    <rPh sb="46" eb="47">
      <t>メイ</t>
    </rPh>
    <phoneticPr fontId="11"/>
  </si>
  <si>
    <t>施策項目</t>
    <rPh sb="0" eb="4">
      <t>セサクコウモク</t>
    </rPh>
    <phoneticPr fontId="11"/>
  </si>
  <si>
    <t>5年後の目標</t>
    <rPh sb="1" eb="3">
      <t>ネンゴ</t>
    </rPh>
    <rPh sb="4" eb="6">
      <t>モクヒョウ</t>
    </rPh>
    <phoneticPr fontId="11"/>
  </si>
  <si>
    <t>▲</t>
    <phoneticPr fontId="11"/>
  </si>
  <si>
    <t>◎</t>
    <phoneticPr fontId="11"/>
  </si>
  <si>
    <t>（３）脱炭素社会に貢献する農業生産</t>
    <rPh sb="3" eb="6">
      <t>ダツタンソ</t>
    </rPh>
    <rPh sb="6" eb="8">
      <t>シャカイ</t>
    </rPh>
    <rPh sb="9" eb="11">
      <t>コウケン</t>
    </rPh>
    <rPh sb="13" eb="15">
      <t>ノウギョウ</t>
    </rPh>
    <rPh sb="15" eb="17">
      <t>セイサン</t>
    </rPh>
    <phoneticPr fontId="11"/>
  </si>
  <si>
    <t>（１）農業・農空間と府民をつなぐ機会の充実</t>
    <rPh sb="3" eb="5">
      <t>ノウギョウ</t>
    </rPh>
    <rPh sb="6" eb="7">
      <t>ノウ</t>
    </rPh>
    <rPh sb="7" eb="9">
      <t>クウカン</t>
    </rPh>
    <rPh sb="10" eb="12">
      <t>フミン</t>
    </rPh>
    <rPh sb="16" eb="18">
      <t>キカイ</t>
    </rPh>
    <rPh sb="19" eb="21">
      <t>ジュウジツ</t>
    </rPh>
    <phoneticPr fontId="11"/>
  </si>
  <si>
    <t>令和４年度評価</t>
    <rPh sb="0" eb="2">
      <t>レイワ</t>
    </rPh>
    <rPh sb="3" eb="5">
      <t>ネンド</t>
    </rPh>
    <rPh sb="5" eb="7">
      <t>ヒョウカ</t>
    </rPh>
    <phoneticPr fontId="11"/>
  </si>
  <si>
    <t>評価（実績/目標）</t>
    <rPh sb="0" eb="2">
      <t>ヒョウカ</t>
    </rPh>
    <rPh sb="3" eb="5">
      <t>ジッセキ</t>
    </rPh>
    <rPh sb="6" eb="8">
      <t>モクヒョウ</t>
    </rPh>
    <phoneticPr fontId="11"/>
  </si>
  <si>
    <t>経営強化農業者
116名（+1.4億円）/100名（＋1.2億円）</t>
    <rPh sb="0" eb="2">
      <t>ケイエイ</t>
    </rPh>
    <rPh sb="2" eb="4">
      <t>キョウカ</t>
    </rPh>
    <rPh sb="4" eb="7">
      <t>ノウギョウシャ</t>
    </rPh>
    <rPh sb="11" eb="12">
      <t>メイ</t>
    </rPh>
    <rPh sb="17" eb="19">
      <t>オクエン</t>
    </rPh>
    <rPh sb="24" eb="25">
      <t>メイ</t>
    </rPh>
    <rPh sb="30" eb="32">
      <t>オクエン</t>
    </rPh>
    <phoneticPr fontId="11"/>
  </si>
  <si>
    <r>
      <t>就農者数</t>
    </r>
    <r>
      <rPr>
        <sz val="16"/>
        <rFont val="メイリオ"/>
        <family val="3"/>
        <charset val="128"/>
      </rPr>
      <t>◎</t>
    </r>
    <r>
      <rPr>
        <sz val="11"/>
        <rFont val="メイリオ"/>
        <family val="3"/>
        <charset val="128"/>
      </rPr>
      <t>　金額</t>
    </r>
    <r>
      <rPr>
        <sz val="16"/>
        <rFont val="メイリオ"/>
        <family val="3"/>
        <charset val="128"/>
      </rPr>
      <t>▲</t>
    </r>
    <rPh sb="0" eb="3">
      <t>シュウノウシャ</t>
    </rPh>
    <rPh sb="3" eb="4">
      <t>スウ</t>
    </rPh>
    <rPh sb="6" eb="8">
      <t>キンガク</t>
    </rPh>
    <phoneticPr fontId="11"/>
  </si>
  <si>
    <t>目標金額
+1.3億円/+0.7億円</t>
    <rPh sb="0" eb="2">
      <t>モクヒョウ</t>
    </rPh>
    <rPh sb="2" eb="4">
      <t>キンガク</t>
    </rPh>
    <rPh sb="9" eb="11">
      <t>オクエン</t>
    </rPh>
    <rPh sb="16" eb="18">
      <t>オクエン</t>
    </rPh>
    <phoneticPr fontId="11"/>
  </si>
  <si>
    <t>面積
+5.7ha/+13.0ha</t>
    <rPh sb="0" eb="2">
      <t>メンセキ</t>
    </rPh>
    <phoneticPr fontId="11"/>
  </si>
  <si>
    <t>農業者
26名/15名</t>
    <rPh sb="0" eb="3">
      <t>ノウギョウシャ</t>
    </rPh>
    <rPh sb="6" eb="7">
      <t>メイ</t>
    </rPh>
    <rPh sb="10" eb="11">
      <t>メイ</t>
    </rPh>
    <phoneticPr fontId="11"/>
  </si>
  <si>
    <t>マッチング数
739件/380件</t>
    <rPh sb="5" eb="6">
      <t>スウ</t>
    </rPh>
    <rPh sb="10" eb="11">
      <t>ケン</t>
    </rPh>
    <rPh sb="15" eb="16">
      <t>ケン</t>
    </rPh>
    <phoneticPr fontId="11"/>
  </si>
  <si>
    <t>協議会設立
4地区/8地区</t>
    <rPh sb="0" eb="3">
      <t>キョウギカイ</t>
    </rPh>
    <rPh sb="3" eb="5">
      <t>セツリツ</t>
    </rPh>
    <rPh sb="7" eb="9">
      <t>チク</t>
    </rPh>
    <rPh sb="11" eb="13">
      <t>チク</t>
    </rPh>
    <phoneticPr fontId="11"/>
  </si>
  <si>
    <t>府民参加
26,319人/52,000人</t>
    <rPh sb="0" eb="4">
      <t>フミンサンカ</t>
    </rPh>
    <rPh sb="11" eb="12">
      <t>ニン</t>
    </rPh>
    <rPh sb="19" eb="20">
      <t>ニン</t>
    </rPh>
    <phoneticPr fontId="11"/>
  </si>
  <si>
    <t>累計実績</t>
    <rPh sb="0" eb="2">
      <t>ルイケイ</t>
    </rPh>
    <rPh sb="2" eb="4">
      <t>ジッセキ</t>
    </rPh>
    <phoneticPr fontId="11"/>
  </si>
  <si>
    <t>0.3％（33ha）</t>
    <phoneticPr fontId="11"/>
  </si>
  <si>
    <t>6.7％（３人）</t>
    <rPh sb="6" eb="7">
      <t>ニン</t>
    </rPh>
    <phoneticPr fontId="11"/>
  </si>
  <si>
    <t>1品目</t>
    <phoneticPr fontId="11"/>
  </si>
  <si>
    <t>30団体</t>
    <rPh sb="2" eb="4">
      <t>ダンタイ</t>
    </rPh>
    <phoneticPr fontId="11"/>
  </si>
  <si>
    <t>67箇所</t>
    <rPh sb="2" eb="4">
      <t>カショ</t>
    </rPh>
    <phoneticPr fontId="11"/>
  </si>
  <si>
    <t>登録者数
295者/60者</t>
    <rPh sb="0" eb="4">
      <t>トウロクシャスウ</t>
    </rPh>
    <rPh sb="8" eb="9">
      <t>シャ</t>
    </rPh>
    <rPh sb="12" eb="13">
      <t>シャ</t>
    </rPh>
    <phoneticPr fontId="11"/>
  </si>
  <si>
    <t>新規参入企業
2社（+0億円）
/3社（+0.4億円）</t>
    <rPh sb="0" eb="4">
      <t>シンキサンニュウ</t>
    </rPh>
    <rPh sb="4" eb="6">
      <t>キギョウ</t>
    </rPh>
    <rPh sb="8" eb="9">
      <t>シャ</t>
    </rPh>
    <rPh sb="12" eb="14">
      <t>オクエン</t>
    </rPh>
    <rPh sb="18" eb="19">
      <t>シャ</t>
    </rPh>
    <rPh sb="24" eb="26">
      <t>オクエン</t>
    </rPh>
    <phoneticPr fontId="11"/>
  </si>
  <si>
    <t>○</t>
    <phoneticPr fontId="11"/>
  </si>
  <si>
    <t>これまでの進捗</t>
    <rPh sb="5" eb="7">
      <t>シンチョク</t>
    </rPh>
    <phoneticPr fontId="11"/>
  </si>
  <si>
    <t>令和５年度評価</t>
    <rPh sb="0" eb="2">
      <t>レイワ</t>
    </rPh>
    <rPh sb="3" eb="5">
      <t>ネンド</t>
    </rPh>
    <rPh sb="5" eb="7">
      <t>ヒョウカ</t>
    </rPh>
    <phoneticPr fontId="11"/>
  </si>
  <si>
    <t>経営強化農業者
129名（+1.6億円）/100名（＋1.2億円）</t>
    <rPh sb="0" eb="2">
      <t>ケイエイ</t>
    </rPh>
    <rPh sb="2" eb="4">
      <t>キョウカ</t>
    </rPh>
    <rPh sb="4" eb="7">
      <t>ノウギョウシャ</t>
    </rPh>
    <rPh sb="11" eb="12">
      <t>メイ</t>
    </rPh>
    <rPh sb="17" eb="19">
      <t>オクエン</t>
    </rPh>
    <rPh sb="24" eb="25">
      <t>メイ</t>
    </rPh>
    <rPh sb="30" eb="32">
      <t>オクエン</t>
    </rPh>
    <phoneticPr fontId="11"/>
  </si>
  <si>
    <t>新規参入企業
2社（+0.15億円）
/6社（+0.8億円）</t>
    <rPh sb="0" eb="4">
      <t>シンキサンニュウ</t>
    </rPh>
    <rPh sb="4" eb="6">
      <t>キギョウ</t>
    </rPh>
    <rPh sb="8" eb="9">
      <t>シャ</t>
    </rPh>
    <rPh sb="15" eb="17">
      <t>オクエン</t>
    </rPh>
    <rPh sb="21" eb="22">
      <t>シャ</t>
    </rPh>
    <rPh sb="27" eb="29">
      <t>オクエン</t>
    </rPh>
    <phoneticPr fontId="11"/>
  </si>
  <si>
    <t>目標金額
+1.8億円/+1.5億円</t>
    <rPh sb="0" eb="2">
      <t>モクヒョウ</t>
    </rPh>
    <rPh sb="2" eb="4">
      <t>キンガク</t>
    </rPh>
    <rPh sb="9" eb="11">
      <t>オクエン</t>
    </rPh>
    <rPh sb="16" eb="18">
      <t>オクエン</t>
    </rPh>
    <phoneticPr fontId="11"/>
  </si>
  <si>
    <t>面積
+12.3ha/+11.1ha</t>
    <rPh sb="0" eb="2">
      <t>メンセキ</t>
    </rPh>
    <phoneticPr fontId="11"/>
  </si>
  <si>
    <t>農業者
17名/15名</t>
    <rPh sb="0" eb="3">
      <t>ノウギョウシャ</t>
    </rPh>
    <rPh sb="6" eb="7">
      <t>メイ</t>
    </rPh>
    <rPh sb="10" eb="11">
      <t>メイ</t>
    </rPh>
    <phoneticPr fontId="11"/>
  </si>
  <si>
    <t>登録者数
162者/60者</t>
    <rPh sb="0" eb="4">
      <t>トウロクシャスウ</t>
    </rPh>
    <rPh sb="8" eb="9">
      <t>シャ</t>
    </rPh>
    <rPh sb="12" eb="13">
      <t>シャ</t>
    </rPh>
    <phoneticPr fontId="11"/>
  </si>
  <si>
    <t>マッチング数
549件/380件</t>
    <rPh sb="5" eb="6">
      <t>スウ</t>
    </rPh>
    <rPh sb="10" eb="11">
      <t>ケン</t>
    </rPh>
    <rPh sb="15" eb="16">
      <t>ケン</t>
    </rPh>
    <phoneticPr fontId="11"/>
  </si>
  <si>
    <r>
      <t>＜参考＞環境負荷低減事業活動の目標　　　</t>
    </r>
    <r>
      <rPr>
        <sz val="8"/>
        <rFont val="メイリオ"/>
        <family val="3"/>
        <charset val="128"/>
      </rPr>
      <t>※基本計画より</t>
    </r>
    <rPh sb="1" eb="3">
      <t>サンコウ</t>
    </rPh>
    <rPh sb="4" eb="6">
      <t>カンキョウ</t>
    </rPh>
    <rPh sb="6" eb="8">
      <t>フカ</t>
    </rPh>
    <rPh sb="8" eb="10">
      <t>テイゲン</t>
    </rPh>
    <rPh sb="10" eb="12">
      <t>ジギョウ</t>
    </rPh>
    <rPh sb="12" eb="14">
      <t>カツドウ</t>
    </rPh>
    <rPh sb="15" eb="17">
      <t>モクヒョウ</t>
    </rPh>
    <rPh sb="21" eb="25">
      <t>キホンケイカク</t>
    </rPh>
    <phoneticPr fontId="11"/>
  </si>
  <si>
    <t>　・有機農業取組面積：0.6%（74ha）</t>
    <rPh sb="2" eb="6">
      <t>ユウキノウギョウ</t>
    </rPh>
    <rPh sb="6" eb="8">
      <t>トリク</t>
    </rPh>
    <rPh sb="8" eb="10">
      <t>メンセキ</t>
    </rPh>
    <phoneticPr fontId="11"/>
  </si>
  <si>
    <t>　・有機農業に取組む新規就農者割合：25%（15人）</t>
    <rPh sb="2" eb="4">
      <t>ユウキ</t>
    </rPh>
    <rPh sb="4" eb="6">
      <t>ノウギョウ</t>
    </rPh>
    <rPh sb="7" eb="9">
      <t>トリク</t>
    </rPh>
    <rPh sb="10" eb="15">
      <t>シンキシュウノウシャ</t>
    </rPh>
    <rPh sb="15" eb="17">
      <t>ワリアイ</t>
    </rPh>
    <rPh sb="24" eb="25">
      <t>ニン</t>
    </rPh>
    <phoneticPr fontId="11"/>
  </si>
  <si>
    <t>　・有機農業栽培マニュアルの作成：5品目</t>
    <rPh sb="2" eb="6">
      <t>ユウキノウギョウ</t>
    </rPh>
    <rPh sb="6" eb="8">
      <t>サイバイ</t>
    </rPh>
    <rPh sb="14" eb="16">
      <t>サクセイ</t>
    </rPh>
    <rPh sb="18" eb="20">
      <t>ヒンモク</t>
    </rPh>
    <phoneticPr fontId="11"/>
  </si>
  <si>
    <t>　・Osaka Agreen Actionパートナーズ数：100団体</t>
    <rPh sb="27" eb="28">
      <t>スウ</t>
    </rPh>
    <rPh sb="32" eb="34">
      <t>ダンタイ</t>
    </rPh>
    <phoneticPr fontId="11"/>
  </si>
  <si>
    <t>　・Osaka Agreen Action実施箇所数：300箇所</t>
    <rPh sb="21" eb="23">
      <t>ジッシ</t>
    </rPh>
    <rPh sb="23" eb="25">
      <t>カショ</t>
    </rPh>
    <rPh sb="25" eb="26">
      <t>スウ</t>
    </rPh>
    <rPh sb="30" eb="32">
      <t>カショ</t>
    </rPh>
    <phoneticPr fontId="11"/>
  </si>
  <si>
    <t>協議会設立
3地区/8地区</t>
    <rPh sb="0" eb="3">
      <t>キョウギカイ</t>
    </rPh>
    <rPh sb="3" eb="5">
      <t>セツリツ</t>
    </rPh>
    <rPh sb="7" eb="9">
      <t>チク</t>
    </rPh>
    <rPh sb="11" eb="13">
      <t>チク</t>
    </rPh>
    <phoneticPr fontId="11"/>
  </si>
  <si>
    <t>評価対象外</t>
    <rPh sb="0" eb="2">
      <t>ヒョウカ</t>
    </rPh>
    <rPh sb="2" eb="5">
      <t>タイショウガイ</t>
    </rPh>
    <phoneticPr fontId="11"/>
  </si>
  <si>
    <t>府民参加
43,468人/54,500人
(前年度+17,149人)</t>
    <rPh sb="0" eb="4">
      <t>フミンサンカ</t>
    </rPh>
    <rPh sb="11" eb="12">
      <t>ニン</t>
    </rPh>
    <rPh sb="19" eb="20">
      <t>ニン</t>
    </rPh>
    <rPh sb="22" eb="25">
      <t>ゼンネンド</t>
    </rPh>
    <rPh sb="32" eb="33">
      <t>ニン</t>
    </rPh>
    <phoneticPr fontId="11"/>
  </si>
  <si>
    <t>協議会設立　7地区</t>
    <rPh sb="0" eb="3">
      <t>キョウギカイ</t>
    </rPh>
    <rPh sb="3" eb="5">
      <t>セツリツ</t>
    </rPh>
    <rPh sb="7" eb="9">
      <t>チク</t>
    </rPh>
    <phoneticPr fontId="11"/>
  </si>
  <si>
    <t>面積　+28.8ha</t>
    <rPh sb="0" eb="2">
      <t>メンセキ</t>
    </rPh>
    <phoneticPr fontId="11"/>
  </si>
  <si>
    <t>登録者数　700者</t>
    <rPh sb="0" eb="3">
      <t>トウロクシャ</t>
    </rPh>
    <rPh sb="3" eb="4">
      <t>スウ</t>
    </rPh>
    <rPh sb="8" eb="9">
      <t>シャ</t>
    </rPh>
    <phoneticPr fontId="11"/>
  </si>
  <si>
    <t>マッチング数　2,091件</t>
    <rPh sb="5" eb="6">
      <t>スウ</t>
    </rPh>
    <rPh sb="12" eb="13">
      <t>ケン</t>
    </rPh>
    <phoneticPr fontId="11"/>
  </si>
  <si>
    <t>農業者　73名</t>
    <rPh sb="0" eb="3">
      <t>ノウギョウシャ</t>
    </rPh>
    <rPh sb="6" eb="7">
      <t>メイ</t>
    </rPh>
    <phoneticPr fontId="11"/>
  </si>
  <si>
    <t>0.7％（84.2ha）</t>
    <phoneticPr fontId="11"/>
  </si>
  <si>
    <t>3品目</t>
    <phoneticPr fontId="11"/>
  </si>
  <si>
    <t>34団体</t>
    <rPh sb="2" eb="4">
      <t>ダンタイ</t>
    </rPh>
    <phoneticPr fontId="11"/>
  </si>
  <si>
    <t>212箇所</t>
    <rPh sb="3" eb="5">
      <t>カショ</t>
    </rPh>
    <phoneticPr fontId="11"/>
  </si>
  <si>
    <t>経営強化農業者 129名 (+5.6億円)</t>
    <rPh sb="11" eb="12">
      <t>メイ</t>
    </rPh>
    <phoneticPr fontId="11"/>
  </si>
  <si>
    <t>20％（13人）</t>
    <rPh sb="6" eb="7">
      <t>ニン</t>
    </rPh>
    <phoneticPr fontId="11"/>
  </si>
  <si>
    <t>目標金額　+2.5億</t>
    <rPh sb="0" eb="2">
      <t>モクヒョウ</t>
    </rPh>
    <rPh sb="2" eb="4">
      <t>キンガク</t>
    </rPh>
    <rPh sb="9" eb="10">
      <t>オク</t>
    </rPh>
    <phoneticPr fontId="11"/>
  </si>
  <si>
    <t>新規就農者
19名（+0.13億円）/10名（+0.4億円）</t>
    <rPh sb="0" eb="5">
      <t>シンキシュウノウシャ</t>
    </rPh>
    <rPh sb="8" eb="9">
      <t>メイ</t>
    </rPh>
    <rPh sb="15" eb="17">
      <t>オクエン</t>
    </rPh>
    <rPh sb="21" eb="22">
      <t>メイ</t>
    </rPh>
    <rPh sb="27" eb="29">
      <t>オクエン</t>
    </rPh>
    <phoneticPr fontId="11"/>
  </si>
  <si>
    <t>新規就農者　65名(+2.0億円)</t>
    <rPh sb="0" eb="2">
      <t>シンキ</t>
    </rPh>
    <rPh sb="2" eb="5">
      <t>シュウノウシャ</t>
    </rPh>
    <rPh sb="8" eb="9">
      <t>メイ</t>
    </rPh>
    <rPh sb="14" eb="16">
      <t>オクエン</t>
    </rPh>
    <phoneticPr fontId="11"/>
  </si>
  <si>
    <t>新規参入企業　５社(+0.44億円)</t>
    <phoneticPr fontId="11"/>
  </si>
  <si>
    <t>新規就農者
24名（+0.04億円）/10名（+0.4億円）</t>
    <rPh sb="0" eb="5">
      <t>シンキシュウノウシャ</t>
    </rPh>
    <rPh sb="8" eb="9">
      <t>メイ</t>
    </rPh>
    <rPh sb="15" eb="17">
      <t>オクエン</t>
    </rPh>
    <rPh sb="21" eb="22">
      <t>メイ</t>
    </rPh>
    <rPh sb="27" eb="29">
      <t>オクエン</t>
    </rPh>
    <phoneticPr fontId="11"/>
  </si>
  <si>
    <t>（R4,R5就農者販売実績+0.37億円）</t>
    <rPh sb="6" eb="9">
      <t>シュウノウシャ</t>
    </rPh>
    <rPh sb="9" eb="11">
      <t>ハンバイ</t>
    </rPh>
    <rPh sb="11" eb="13">
      <t>ジッセキ</t>
    </rPh>
    <rPh sb="18" eb="20">
      <t>オクエン</t>
    </rPh>
    <phoneticPr fontId="11"/>
  </si>
  <si>
    <t>（販売実績　R4参入企業+0.36億円、
R5参入企業+0.08億円）</t>
    <rPh sb="1" eb="3">
      <t>ハンバイ</t>
    </rPh>
    <rPh sb="3" eb="5">
      <t>ジッセキ</t>
    </rPh>
    <rPh sb="8" eb="10">
      <t>サンニュウ</t>
    </rPh>
    <rPh sb="10" eb="12">
      <t>キギョウ</t>
    </rPh>
    <rPh sb="17" eb="19">
      <t>オクエン</t>
    </rPh>
    <rPh sb="23" eb="25">
      <t>サンニュウ</t>
    </rPh>
    <rPh sb="25" eb="27">
      <t>キギョウ</t>
    </rPh>
    <rPh sb="32" eb="34">
      <t>オクエン</t>
    </rPh>
    <phoneticPr fontId="11"/>
  </si>
  <si>
    <t>府民参加　46,383人
（目標-10,617人）</t>
    <rPh sb="0" eb="2">
      <t>フミン</t>
    </rPh>
    <rPh sb="2" eb="4">
      <t>サンカ</t>
    </rPh>
    <rPh sb="11" eb="12">
      <t>ニン</t>
    </rPh>
    <rPh sb="14" eb="16">
      <t>モクヒョウ</t>
    </rPh>
    <rPh sb="23" eb="24">
      <t>ニン</t>
    </rPh>
    <phoneticPr fontId="11"/>
  </si>
  <si>
    <t>令和６年度評価</t>
    <rPh sb="0" eb="2">
      <t>レイワ</t>
    </rPh>
    <rPh sb="3" eb="4">
      <t>ネン</t>
    </rPh>
    <rPh sb="4" eb="5">
      <t>ド</t>
    </rPh>
    <rPh sb="5" eb="7">
      <t>ヒョウカ</t>
    </rPh>
    <phoneticPr fontId="11"/>
  </si>
  <si>
    <t>経営強化農業者
129名（+2.6億円）/100名（＋1.2億円）</t>
    <rPh sb="0" eb="2">
      <t>ケイエイ</t>
    </rPh>
    <rPh sb="2" eb="4">
      <t>キョウカ</t>
    </rPh>
    <rPh sb="4" eb="7">
      <t>ノウギョウシャ</t>
    </rPh>
    <rPh sb="11" eb="12">
      <t>メイ</t>
    </rPh>
    <rPh sb="17" eb="19">
      <t>オクエン</t>
    </rPh>
    <rPh sb="24" eb="25">
      <t>メイ</t>
    </rPh>
    <rPh sb="30" eb="32">
      <t>オクエン</t>
    </rPh>
    <phoneticPr fontId="11"/>
  </si>
  <si>
    <t>新規就農者
22名（+1.46億円）/10名（+0.5億円）</t>
    <rPh sb="0" eb="5">
      <t>シンキシュウノウシャ</t>
    </rPh>
    <rPh sb="8" eb="9">
      <t>メイ</t>
    </rPh>
    <rPh sb="15" eb="17">
      <t>オクエン</t>
    </rPh>
    <rPh sb="21" eb="22">
      <t>メイ</t>
    </rPh>
    <rPh sb="27" eb="29">
      <t>オクエン</t>
    </rPh>
    <phoneticPr fontId="11"/>
  </si>
  <si>
    <t>新規参入企業
1社（+0億円）
/7社（+0.9億円）</t>
    <rPh sb="0" eb="4">
      <t>シンキサンニュウ</t>
    </rPh>
    <rPh sb="4" eb="6">
      <t>キギョウ</t>
    </rPh>
    <rPh sb="8" eb="9">
      <t>シャ</t>
    </rPh>
    <rPh sb="12" eb="14">
      <t>オクエン</t>
    </rPh>
    <rPh sb="18" eb="19">
      <t>シャ</t>
    </rPh>
    <rPh sb="24" eb="26">
      <t>オクエン</t>
    </rPh>
    <phoneticPr fontId="11"/>
  </si>
  <si>
    <t>目標金額
+2.5億円/+2.5億円</t>
    <rPh sb="0" eb="2">
      <t>モクヒョウ</t>
    </rPh>
    <rPh sb="2" eb="4">
      <t>キンガク</t>
    </rPh>
    <rPh sb="9" eb="11">
      <t>オクエン</t>
    </rPh>
    <rPh sb="16" eb="18">
      <t>オクエン</t>
    </rPh>
    <phoneticPr fontId="11"/>
  </si>
  <si>
    <t>面積
+10.8ha/+16.8ha</t>
    <rPh sb="0" eb="2">
      <t>メンセキ</t>
    </rPh>
    <phoneticPr fontId="11"/>
  </si>
  <si>
    <t>農業者
30名/15名</t>
    <rPh sb="0" eb="3">
      <t>ノウギョウシャ</t>
    </rPh>
    <rPh sb="6" eb="7">
      <t>メイ</t>
    </rPh>
    <rPh sb="10" eb="11">
      <t>メイ</t>
    </rPh>
    <phoneticPr fontId="11"/>
  </si>
  <si>
    <t>登録者数
243者/60者</t>
    <rPh sb="0" eb="4">
      <t>トウロクシャスウ</t>
    </rPh>
    <rPh sb="8" eb="9">
      <t>シャ</t>
    </rPh>
    <rPh sb="12" eb="13">
      <t>シャ</t>
    </rPh>
    <phoneticPr fontId="11"/>
  </si>
  <si>
    <t>マッチング数
803件/380件</t>
    <rPh sb="5" eb="6">
      <t>スウ</t>
    </rPh>
    <rPh sb="10" eb="11">
      <t>ケン</t>
    </rPh>
    <rPh sb="15" eb="16">
      <t>ケン</t>
    </rPh>
    <phoneticPr fontId="11"/>
  </si>
  <si>
    <t>協議会設立
0地区/8地区</t>
    <rPh sb="0" eb="3">
      <t>キョウギカイ</t>
    </rPh>
    <rPh sb="3" eb="5">
      <t>セツリツ</t>
    </rPh>
    <rPh sb="7" eb="9">
      <t>チク</t>
    </rPh>
    <rPh sb="11" eb="13">
      <t>チク</t>
    </rPh>
    <phoneticPr fontId="11"/>
  </si>
  <si>
    <t>府民参加
46,383人/57,000人
(前年度+2,915人)</t>
    <rPh sb="0" eb="4">
      <t>フミンサンカ</t>
    </rPh>
    <rPh sb="11" eb="12">
      <t>ニン</t>
    </rPh>
    <rPh sb="19" eb="20">
      <t>ニン</t>
    </rPh>
    <rPh sb="22" eb="25">
      <t>ゼンネンド</t>
    </rPh>
    <rPh sb="31" eb="32">
      <t>ニン</t>
    </rPh>
    <phoneticPr fontId="11"/>
  </si>
  <si>
    <t>達成目標</t>
    <rPh sb="0" eb="2">
      <t>タッセイ</t>
    </rPh>
    <rPh sb="2" eb="4">
      <t>モクヒョウ</t>
    </rPh>
    <phoneticPr fontId="11"/>
  </si>
  <si>
    <t>中間評価</t>
    <rPh sb="0" eb="4">
      <t>チュウカンヒョウカ</t>
    </rPh>
    <phoneticPr fontId="11"/>
  </si>
  <si>
    <t>【達成目標】</t>
    <rPh sb="1" eb="3">
      <t>タッセイ</t>
    </rPh>
    <rPh sb="3" eb="5">
      <t>モクヒョウ</t>
    </rPh>
    <phoneticPr fontId="11"/>
  </si>
  <si>
    <t>【R6中間実績】</t>
    <rPh sb="3" eb="5">
      <t>チュウカン</t>
    </rPh>
    <rPh sb="5" eb="7">
      <t>ジッセキ</t>
    </rPh>
    <phoneticPr fontId="11"/>
  </si>
  <si>
    <r>
      <rPr>
        <sz val="14"/>
        <rFont val="メイリオ"/>
        <family val="3"/>
        <charset val="128"/>
      </rPr>
      <t>　</t>
    </r>
    <r>
      <rPr>
        <b/>
        <sz val="14"/>
        <rFont val="メイリオ"/>
        <family val="3"/>
        <charset val="128"/>
      </rPr>
      <t>農業産出額　</t>
    </r>
    <r>
      <rPr>
        <b/>
        <u/>
        <sz val="14"/>
        <rFont val="メイリオ"/>
        <family val="3"/>
        <charset val="128"/>
      </rPr>
      <t>250億円（R5）</t>
    </r>
    <rPh sb="1" eb="3">
      <t>ノウギョウ</t>
    </rPh>
    <rPh sb="3" eb="6">
      <t>サンシュツガク</t>
    </rPh>
    <rPh sb="10" eb="12">
      <t>オクエン</t>
    </rPh>
    <phoneticPr fontId="11"/>
  </si>
  <si>
    <t>◆おおさか農政アクションプラン進捗管理シート（R４～R６）</t>
    <rPh sb="5" eb="7">
      <t>ノウセイ</t>
    </rPh>
    <rPh sb="15" eb="19">
      <t>シンチョクカンリ</t>
    </rPh>
    <phoneticPr fontId="11"/>
  </si>
  <si>
    <t>評価内容</t>
    <rPh sb="0" eb="2">
      <t>ヒョウカ</t>
    </rPh>
    <rPh sb="2" eb="4">
      <t>ナイヨウ</t>
    </rPh>
    <phoneticPr fontId="11"/>
  </si>
  <si>
    <t>【達成目標】
◆中間実績で達成目標を達成できたが、産出額増加の要因について詳細に分析しさらなる産出額の増加に向け各取組を通して生産量の安定・付加価値向上・担い手確保育成を図ること。
【成果指標】　
◆企業の確保育成について、参入検討している企業に対しての意向把握と広報強化等に取り組むとともに、府の関与のあり方を検討していくこと。
◆基盤整備について、各地区の事業推進を図り整備を加速化するとともに、今後は整備による生産額増加指標により進捗管理を行うこと。
◆達成項目についても各取組によりどれだけ生産額が増加しているかを要因分析し、課題解決を図っていくこと。</t>
    <rPh sb="1" eb="3">
      <t>タッセイ</t>
    </rPh>
    <rPh sb="3" eb="5">
      <t>モクヒョウ</t>
    </rPh>
    <rPh sb="8" eb="10">
      <t>チュウカン</t>
    </rPh>
    <rPh sb="10" eb="12">
      <t>ジッセキ</t>
    </rPh>
    <rPh sb="13" eb="15">
      <t>タッセイ</t>
    </rPh>
    <rPh sb="15" eb="17">
      <t>モクヒョウ</t>
    </rPh>
    <rPh sb="18" eb="20">
      <t>タッセイ</t>
    </rPh>
    <rPh sb="25" eb="28">
      <t>サンシュツガク</t>
    </rPh>
    <rPh sb="28" eb="30">
      <t>ゾウカ</t>
    </rPh>
    <rPh sb="31" eb="33">
      <t>ヨウイン</t>
    </rPh>
    <rPh sb="37" eb="39">
      <t>ショウサイ</t>
    </rPh>
    <rPh sb="40" eb="42">
      <t>ブンセキ</t>
    </rPh>
    <rPh sb="47" eb="50">
      <t>サンシュツガク</t>
    </rPh>
    <rPh sb="51" eb="53">
      <t>ゾウカ</t>
    </rPh>
    <rPh sb="54" eb="55">
      <t>ム</t>
    </rPh>
    <rPh sb="56" eb="57">
      <t>カク</t>
    </rPh>
    <rPh sb="57" eb="59">
      <t>トリクミ</t>
    </rPh>
    <rPh sb="60" eb="61">
      <t>トオ</t>
    </rPh>
    <rPh sb="63" eb="66">
      <t>セイサンリョウ</t>
    </rPh>
    <rPh sb="67" eb="69">
      <t>アンテイ</t>
    </rPh>
    <rPh sb="70" eb="74">
      <t>フカカチ</t>
    </rPh>
    <rPh sb="74" eb="76">
      <t>コウジョウ</t>
    </rPh>
    <rPh sb="77" eb="78">
      <t>ニナ</t>
    </rPh>
    <rPh sb="79" eb="80">
      <t>テ</t>
    </rPh>
    <rPh sb="80" eb="82">
      <t>カクホ</t>
    </rPh>
    <rPh sb="82" eb="84">
      <t>イクセイ</t>
    </rPh>
    <rPh sb="85" eb="86">
      <t>ハカ</t>
    </rPh>
    <rPh sb="92" eb="94">
      <t>セイカ</t>
    </rPh>
    <rPh sb="94" eb="96">
      <t>シヒョウ</t>
    </rPh>
    <rPh sb="100" eb="102">
      <t>キギョウ</t>
    </rPh>
    <rPh sb="103" eb="105">
      <t>カクホ</t>
    </rPh>
    <rPh sb="105" eb="107">
      <t>イクセイ</t>
    </rPh>
    <rPh sb="112" eb="114">
      <t>サンニュウ</t>
    </rPh>
    <rPh sb="114" eb="116">
      <t>ケントウ</t>
    </rPh>
    <rPh sb="120" eb="122">
      <t>キギョウ</t>
    </rPh>
    <rPh sb="123" eb="124">
      <t>タイ</t>
    </rPh>
    <rPh sb="127" eb="129">
      <t>イコウ</t>
    </rPh>
    <rPh sb="129" eb="131">
      <t>ハアク</t>
    </rPh>
    <rPh sb="132" eb="134">
      <t>コウホウ</t>
    </rPh>
    <rPh sb="134" eb="136">
      <t>キョウカ</t>
    </rPh>
    <rPh sb="136" eb="137">
      <t>トウ</t>
    </rPh>
    <rPh sb="138" eb="139">
      <t>ト</t>
    </rPh>
    <rPh sb="140" eb="141">
      <t>ク</t>
    </rPh>
    <rPh sb="147" eb="148">
      <t>フ</t>
    </rPh>
    <rPh sb="149" eb="151">
      <t>カンヨ</t>
    </rPh>
    <rPh sb="154" eb="155">
      <t>カタ</t>
    </rPh>
    <rPh sb="156" eb="158">
      <t>ケントウ</t>
    </rPh>
    <rPh sb="167" eb="171">
      <t>キバンセイビ</t>
    </rPh>
    <rPh sb="176" eb="177">
      <t>カク</t>
    </rPh>
    <rPh sb="177" eb="179">
      <t>チク</t>
    </rPh>
    <rPh sb="180" eb="182">
      <t>ジギョウ</t>
    </rPh>
    <rPh sb="182" eb="184">
      <t>スイシン</t>
    </rPh>
    <rPh sb="185" eb="186">
      <t>ハカ</t>
    </rPh>
    <rPh sb="187" eb="189">
      <t>セイビ</t>
    </rPh>
    <rPh sb="190" eb="193">
      <t>カソクカ</t>
    </rPh>
    <rPh sb="200" eb="202">
      <t>コンゴ</t>
    </rPh>
    <rPh sb="203" eb="205">
      <t>セイビ</t>
    </rPh>
    <rPh sb="208" eb="211">
      <t>セイサンガク</t>
    </rPh>
    <rPh sb="211" eb="213">
      <t>ゾウカ</t>
    </rPh>
    <rPh sb="213" eb="215">
      <t>シヒョウ</t>
    </rPh>
    <rPh sb="218" eb="220">
      <t>シンチョク</t>
    </rPh>
    <rPh sb="220" eb="222">
      <t>カンリ</t>
    </rPh>
    <rPh sb="223" eb="224">
      <t>オコナ</t>
    </rPh>
    <rPh sb="230" eb="232">
      <t>タッセイ</t>
    </rPh>
    <rPh sb="232" eb="234">
      <t>コウモク</t>
    </rPh>
    <rPh sb="239" eb="240">
      <t>カク</t>
    </rPh>
    <rPh sb="240" eb="242">
      <t>トリクミ</t>
    </rPh>
    <rPh sb="249" eb="252">
      <t>セイサンガク</t>
    </rPh>
    <rPh sb="253" eb="255">
      <t>ゾウカ</t>
    </rPh>
    <rPh sb="261" eb="263">
      <t>ヨウイン</t>
    </rPh>
    <rPh sb="263" eb="265">
      <t>ブンセキ</t>
    </rPh>
    <rPh sb="267" eb="269">
      <t>カダイ</t>
    </rPh>
    <rPh sb="269" eb="271">
      <t>カイケツ</t>
    </rPh>
    <rPh sb="272" eb="273">
      <t>ハカ</t>
    </rPh>
    <phoneticPr fontId="11"/>
  </si>
  <si>
    <r>
      <rPr>
        <b/>
        <sz val="14"/>
        <rFont val="メイリオ"/>
        <family val="3"/>
        <charset val="128"/>
      </rPr>
      <t>　購入している人の割合　</t>
    </r>
    <r>
      <rPr>
        <b/>
        <u/>
        <sz val="14"/>
        <rFont val="メイリオ"/>
        <family val="3"/>
        <charset val="128"/>
      </rPr>
      <t>32.6%</t>
    </r>
    <rPh sb="1" eb="3">
      <t>コウニュウ</t>
    </rPh>
    <rPh sb="7" eb="8">
      <t>ヒト</t>
    </rPh>
    <rPh sb="9" eb="11">
      <t>ワリアイ</t>
    </rPh>
    <phoneticPr fontId="11"/>
  </si>
  <si>
    <t>【達成目標】
◆目標の達成には至らなかったが、アンケート調査の結果をふまえ、購入拠点の充実と大阪産(もん)の魅力向上・発信に向け取組を強化すること。
【成果指標】
◆これまで全ての目標を超過達成することができており、引き続き目標達成に向け取り組むとともに、有機農産物やエコ農産物の価値を事業者へ伝え、マッチングする取組を検討し、さらなる豊かな食や農に接する機会の充実を図っていくこと。</t>
    <rPh sb="1" eb="3">
      <t>タッセイ</t>
    </rPh>
    <rPh sb="3" eb="5">
      <t>モクヒョウ</t>
    </rPh>
    <rPh sb="8" eb="10">
      <t>モクヒョウ</t>
    </rPh>
    <rPh sb="11" eb="13">
      <t>タッセイ</t>
    </rPh>
    <rPh sb="15" eb="16">
      <t>イタ</t>
    </rPh>
    <rPh sb="28" eb="30">
      <t>チョウサ</t>
    </rPh>
    <rPh sb="31" eb="33">
      <t>ケッカ</t>
    </rPh>
    <rPh sb="38" eb="42">
      <t>コウニュウキョテン</t>
    </rPh>
    <rPh sb="43" eb="45">
      <t>ジュウジツ</t>
    </rPh>
    <rPh sb="46" eb="53">
      <t>オオサカモン</t>
    </rPh>
    <rPh sb="54" eb="58">
      <t>ミリョクコウジョウ</t>
    </rPh>
    <rPh sb="59" eb="61">
      <t>ハッシン</t>
    </rPh>
    <rPh sb="62" eb="63">
      <t>ム</t>
    </rPh>
    <rPh sb="64" eb="66">
      <t>トリクミ</t>
    </rPh>
    <rPh sb="67" eb="69">
      <t>キョウカ</t>
    </rPh>
    <rPh sb="76" eb="78">
      <t>セイカ</t>
    </rPh>
    <rPh sb="78" eb="80">
      <t>シヒョウ</t>
    </rPh>
    <rPh sb="87" eb="88">
      <t>スベ</t>
    </rPh>
    <rPh sb="90" eb="92">
      <t>モクヒョウ</t>
    </rPh>
    <rPh sb="93" eb="95">
      <t>チョウカ</t>
    </rPh>
    <rPh sb="95" eb="97">
      <t>タッセイ</t>
    </rPh>
    <rPh sb="108" eb="109">
      <t>ヒ</t>
    </rPh>
    <rPh sb="110" eb="111">
      <t>ツヅ</t>
    </rPh>
    <rPh sb="112" eb="114">
      <t>モクヒョウ</t>
    </rPh>
    <rPh sb="114" eb="116">
      <t>タッセイ</t>
    </rPh>
    <rPh sb="117" eb="118">
      <t>ム</t>
    </rPh>
    <rPh sb="119" eb="120">
      <t>ト</t>
    </rPh>
    <rPh sb="121" eb="122">
      <t>ク</t>
    </rPh>
    <rPh sb="128" eb="130">
      <t>ユウキ</t>
    </rPh>
    <rPh sb="130" eb="133">
      <t>ノウサンブツ</t>
    </rPh>
    <rPh sb="136" eb="139">
      <t>ノウサンブツ</t>
    </rPh>
    <rPh sb="140" eb="142">
      <t>カチ</t>
    </rPh>
    <rPh sb="143" eb="146">
      <t>ジギョウシャ</t>
    </rPh>
    <rPh sb="147" eb="148">
      <t>ツタ</t>
    </rPh>
    <rPh sb="157" eb="159">
      <t>トリクミ</t>
    </rPh>
    <rPh sb="160" eb="162">
      <t>ケントウ</t>
    </rPh>
    <rPh sb="168" eb="169">
      <t>ユタ</t>
    </rPh>
    <rPh sb="171" eb="172">
      <t>ショク</t>
    </rPh>
    <rPh sb="173" eb="174">
      <t>ノウ</t>
    </rPh>
    <rPh sb="175" eb="176">
      <t>セッ</t>
    </rPh>
    <rPh sb="178" eb="180">
      <t>キカイ</t>
    </rPh>
    <rPh sb="181" eb="183">
      <t>ジュウジツ</t>
    </rPh>
    <rPh sb="184" eb="185">
      <t>ハカ</t>
    </rPh>
    <phoneticPr fontId="11"/>
  </si>
  <si>
    <t>達成目標</t>
    <rPh sb="0" eb="4">
      <t>タッセイモクヒョウ</t>
    </rPh>
    <phoneticPr fontId="11"/>
  </si>
  <si>
    <t>中間評価</t>
    <rPh sb="0" eb="2">
      <t>チュウカン</t>
    </rPh>
    <rPh sb="2" eb="4">
      <t>ヒョウカ</t>
    </rPh>
    <phoneticPr fontId="11"/>
  </si>
  <si>
    <r>
      <t>　</t>
    </r>
    <r>
      <rPr>
        <b/>
        <sz val="14"/>
        <rFont val="メイリオ"/>
        <family val="3"/>
        <charset val="128"/>
      </rPr>
      <t>農業産出額</t>
    </r>
    <r>
      <rPr>
        <b/>
        <vertAlign val="superscript"/>
        <sz val="14"/>
        <rFont val="メイリオ"/>
        <family val="3"/>
        <charset val="128"/>
      </rPr>
      <t>※</t>
    </r>
    <r>
      <rPr>
        <b/>
        <sz val="14"/>
        <rFont val="メイリオ"/>
        <family val="3"/>
        <charset val="128"/>
      </rPr>
      <t>の増加　227億円（R4）
                                  ⇒　250億円（R8）</t>
    </r>
    <r>
      <rPr>
        <sz val="14"/>
        <rFont val="メイリオ"/>
        <family val="3"/>
        <charset val="128"/>
      </rPr>
      <t xml:space="preserve">
　　　　　　　　　　　 ※米・畜産物除く</t>
    </r>
    <rPh sb="1" eb="3">
      <t>ノウギョウ</t>
    </rPh>
    <rPh sb="3" eb="6">
      <t>サンシュツガク</t>
    </rPh>
    <rPh sb="8" eb="10">
      <t>ゾウカ</t>
    </rPh>
    <rPh sb="14" eb="16">
      <t>オクエン</t>
    </rPh>
    <rPh sb="60" eb="62">
      <t>オクエン</t>
    </rPh>
    <rPh sb="80" eb="81">
      <t>コメ</t>
    </rPh>
    <rPh sb="82" eb="85">
      <t>チクサンブツ</t>
    </rPh>
    <rPh sb="85" eb="86">
      <t>ノゾ</t>
    </rPh>
    <phoneticPr fontId="11"/>
  </si>
  <si>
    <t>　農に関わる人の数　100万人以上　　　　　　　　</t>
    <rPh sb="1" eb="2">
      <t>ノウ</t>
    </rPh>
    <rPh sb="3" eb="4">
      <t>カカ</t>
    </rPh>
    <rPh sb="6" eb="7">
      <t>ヒト</t>
    </rPh>
    <rPh sb="8" eb="9">
      <t>カズ</t>
    </rPh>
    <rPh sb="13" eb="15">
      <t>マンニン</t>
    </rPh>
    <rPh sb="15" eb="17">
      <t>イジョウ</t>
    </rPh>
    <phoneticPr fontId="11"/>
  </si>
  <si>
    <r>
      <rPr>
        <b/>
        <sz val="14"/>
        <rFont val="メイリオ"/>
        <family val="3"/>
        <charset val="128"/>
      </rPr>
      <t>　農に関わる人の数　</t>
    </r>
    <r>
      <rPr>
        <b/>
        <u/>
        <sz val="14"/>
        <rFont val="メイリオ"/>
        <family val="3"/>
        <charset val="128"/>
      </rPr>
      <t>126万人</t>
    </r>
    <rPh sb="1" eb="2">
      <t>ノウ</t>
    </rPh>
    <rPh sb="3" eb="4">
      <t>カカ</t>
    </rPh>
    <rPh sb="6" eb="7">
      <t>ヒト</t>
    </rPh>
    <rPh sb="8" eb="9">
      <t>カズ</t>
    </rPh>
    <rPh sb="13" eb="15">
      <t>マンニン</t>
    </rPh>
    <phoneticPr fontId="11"/>
  </si>
  <si>
    <t>　大阪産(もん)を日常的に購入している人の
                                           割合 ５割以上</t>
    <rPh sb="1" eb="8">
      <t>オオサカモン</t>
    </rPh>
    <rPh sb="9" eb="12">
      <t>ニチジョウテキ</t>
    </rPh>
    <rPh sb="13" eb="15">
      <t>コウニュウ</t>
    </rPh>
    <rPh sb="19" eb="20">
      <t>ヒト</t>
    </rPh>
    <rPh sb="65" eb="67">
      <t>ワリアイ</t>
    </rPh>
    <rPh sb="69" eb="70">
      <t>ワリ</t>
    </rPh>
    <rPh sb="70" eb="72">
      <t>イジョウ</t>
    </rPh>
    <phoneticPr fontId="11"/>
  </si>
  <si>
    <t>【達成目標】
◆中間実績で達成目標を達成できたが、府民に身近な市町村の農業祭への参加動向を分析するとともに、観光農園での周年の魅力づくりや成功事例の発信に取り組むなど、農業関係人口の拡大に向け取組強化を図ること。
【成果指標】
◆策定した地域計画の分析を行い、各地域の課題解決に向け話合いの場を継続し農空間づくり協議会の設立を促していくこと。
◆[（３）農を知り、農に参画する機会の充実]について、引き続き農空間の魅力発信に努め、府民参加を促していくとともに、今後の施策検討のため広域行政体として府の関与のあり方を検討していくこと。</t>
    <rPh sb="1" eb="3">
      <t>タッセイ</t>
    </rPh>
    <rPh sb="3" eb="5">
      <t>モクヒョウ</t>
    </rPh>
    <rPh sb="8" eb="10">
      <t>チュウカン</t>
    </rPh>
    <rPh sb="10" eb="12">
      <t>ジッセキ</t>
    </rPh>
    <rPh sb="13" eb="15">
      <t>タッセイ</t>
    </rPh>
    <rPh sb="15" eb="17">
      <t>モクヒョウ</t>
    </rPh>
    <rPh sb="18" eb="20">
      <t>タッセイ</t>
    </rPh>
    <rPh sb="25" eb="27">
      <t>フミン</t>
    </rPh>
    <rPh sb="28" eb="30">
      <t>ミヂカ</t>
    </rPh>
    <rPh sb="31" eb="34">
      <t>シチョウソン</t>
    </rPh>
    <rPh sb="35" eb="38">
      <t>ノウギョウサイ</t>
    </rPh>
    <rPh sb="40" eb="42">
      <t>サンカ</t>
    </rPh>
    <rPh sb="42" eb="44">
      <t>ドウコウ</t>
    </rPh>
    <rPh sb="45" eb="47">
      <t>ブンセキ</t>
    </rPh>
    <rPh sb="54" eb="56">
      <t>カンコウ</t>
    </rPh>
    <rPh sb="56" eb="58">
      <t>ノウエン</t>
    </rPh>
    <rPh sb="60" eb="62">
      <t>シュウネン</t>
    </rPh>
    <rPh sb="63" eb="65">
      <t>ミリョク</t>
    </rPh>
    <rPh sb="69" eb="73">
      <t>セイコウジレイ</t>
    </rPh>
    <rPh sb="74" eb="76">
      <t>ハッシン</t>
    </rPh>
    <rPh sb="77" eb="78">
      <t>ト</t>
    </rPh>
    <rPh sb="79" eb="80">
      <t>ク</t>
    </rPh>
    <rPh sb="84" eb="86">
      <t>ノウギョウ</t>
    </rPh>
    <rPh sb="86" eb="88">
      <t>カンケイ</t>
    </rPh>
    <rPh sb="88" eb="90">
      <t>ジンコウ</t>
    </rPh>
    <rPh sb="91" eb="93">
      <t>カクダイ</t>
    </rPh>
    <rPh sb="94" eb="95">
      <t>ム</t>
    </rPh>
    <rPh sb="96" eb="98">
      <t>トリクミ</t>
    </rPh>
    <rPh sb="98" eb="100">
      <t>キョウカ</t>
    </rPh>
    <rPh sb="101" eb="102">
      <t>ハカ</t>
    </rPh>
    <rPh sb="108" eb="110">
      <t>セイカ</t>
    </rPh>
    <rPh sb="110" eb="112">
      <t>シヒョウ</t>
    </rPh>
    <rPh sb="115" eb="117">
      <t>サクテイ</t>
    </rPh>
    <rPh sb="119" eb="123">
      <t>チイキケイカク</t>
    </rPh>
    <rPh sb="124" eb="126">
      <t>ブンセキ</t>
    </rPh>
    <rPh sb="127" eb="128">
      <t>オコナ</t>
    </rPh>
    <rPh sb="130" eb="131">
      <t>カク</t>
    </rPh>
    <rPh sb="131" eb="133">
      <t>チイキ</t>
    </rPh>
    <rPh sb="134" eb="136">
      <t>カダイ</t>
    </rPh>
    <rPh sb="136" eb="138">
      <t>カイケツ</t>
    </rPh>
    <rPh sb="139" eb="140">
      <t>ム</t>
    </rPh>
    <rPh sb="141" eb="142">
      <t>ハナシ</t>
    </rPh>
    <rPh sb="142" eb="143">
      <t>ア</t>
    </rPh>
    <rPh sb="145" eb="146">
      <t>バ</t>
    </rPh>
    <rPh sb="147" eb="149">
      <t>ケイゾク</t>
    </rPh>
    <rPh sb="150" eb="153">
      <t>ノウクウカン</t>
    </rPh>
    <rPh sb="156" eb="159">
      <t>キョウギカイ</t>
    </rPh>
    <rPh sb="160" eb="162">
      <t>セツリツ</t>
    </rPh>
    <rPh sb="163" eb="164">
      <t>ウナガ</t>
    </rPh>
    <rPh sb="177" eb="178">
      <t>ノウ</t>
    </rPh>
    <rPh sb="179" eb="180">
      <t>シ</t>
    </rPh>
    <rPh sb="182" eb="183">
      <t>ノウ</t>
    </rPh>
    <rPh sb="184" eb="186">
      <t>サンカク</t>
    </rPh>
    <rPh sb="188" eb="190">
      <t>キカイ</t>
    </rPh>
    <rPh sb="191" eb="193">
      <t>ジュウジツ</t>
    </rPh>
    <rPh sb="199" eb="200">
      <t>ヒ</t>
    </rPh>
    <rPh sb="201" eb="202">
      <t>ツヅ</t>
    </rPh>
    <rPh sb="203" eb="206">
      <t>ノウクウカン</t>
    </rPh>
    <rPh sb="207" eb="209">
      <t>ミリョク</t>
    </rPh>
    <rPh sb="209" eb="211">
      <t>ハッシン</t>
    </rPh>
    <rPh sb="212" eb="213">
      <t>ツト</t>
    </rPh>
    <rPh sb="215" eb="217">
      <t>フミン</t>
    </rPh>
    <rPh sb="217" eb="219">
      <t>サンカ</t>
    </rPh>
    <rPh sb="220" eb="221">
      <t>ウナガ</t>
    </rPh>
    <rPh sb="230" eb="232">
      <t>コンゴ</t>
    </rPh>
    <rPh sb="233" eb="235">
      <t>セサク</t>
    </rPh>
    <rPh sb="235" eb="237">
      <t>ケントウ</t>
    </rPh>
    <rPh sb="240" eb="245">
      <t>コウイキギョウセイタイ</t>
    </rPh>
    <rPh sb="248" eb="249">
      <t>フ</t>
    </rPh>
    <rPh sb="250" eb="252">
      <t>カンヨ</t>
    </rPh>
    <rPh sb="255" eb="256">
      <t>カタ</t>
    </rPh>
    <rPh sb="257" eb="259">
      <t>ケントウ</t>
    </rPh>
    <phoneticPr fontId="11"/>
  </si>
  <si>
    <t>進捗率</t>
    <rPh sb="0" eb="3">
      <t>シンチョクリツ</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</si>
</sst>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ＤＦ特太ゴシック体"/>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ＤＦ特太ゴシック体"/>
      <family val="2"/>
      <charset val="128"/>
    </font>
    <font>
      <sz val="9"/>
      <name val="メイリオ"/>
      <family val="3"/>
      <charset val="128"/>
    </font>
    <font>
      <b/>
      <sz val="9"/>
      <name val="メイリオ"/>
      <family val="3"/>
      <charset val="128"/>
    </font>
    <font>
      <sz val="8"/>
      <name val="メイリオ"/>
      <family val="3"/>
      <charset val="128"/>
    </font>
    <font>
      <sz val="11"/>
      <name val="ＤＦ特太ゴシック体"/>
      <family val="2"/>
      <charset val="128"/>
    </font>
    <font>
      <b/>
      <sz val="11"/>
      <name val="メイリオ"/>
      <family val="3"/>
      <charset val="128"/>
    </font>
    <font>
      <sz val="11"/>
      <name val="メイリオ"/>
      <family val="3"/>
      <charset val="128"/>
    </font>
    <font>
      <sz val="10"/>
      <name val="メイリオ"/>
      <family val="3"/>
      <charset val="128"/>
    </font>
    <font>
      <b/>
      <sz val="12"/>
      <name val="メイリオ"/>
      <family val="3"/>
      <charset val="128"/>
    </font>
    <font>
      <u/>
      <sz val="10"/>
      <name val="メイリオ"/>
      <family val="3"/>
      <charset val="128"/>
    </font>
    <font>
      <sz val="16"/>
      <name val="メイリオ"/>
      <family val="3"/>
      <charset val="128"/>
    </font>
    <font>
      <b/>
      <sz val="14"/>
      <name val="メイリオ"/>
      <family val="3"/>
      <charset val="128"/>
    </font>
    <font>
      <b/>
      <sz val="16"/>
      <name val="メイリオ"/>
      <family val="3"/>
      <charset val="128"/>
    </font>
    <font>
      <sz val="11"/>
      <name val="ＭＳ Ｐゴシック"/>
      <family val="3"/>
      <charset val="128"/>
    </font>
    <font>
      <sz val="12"/>
      <name val="メイリオ"/>
      <family val="3"/>
      <charset val="128"/>
    </font>
    <font>
      <sz val="14"/>
      <name val="メイリオ"/>
      <family val="3"/>
      <charset val="128"/>
    </font>
    <font>
      <b/>
      <vertAlign val="superscript"/>
      <sz val="14"/>
      <name val="メイリオ"/>
      <family val="3"/>
      <charset val="128"/>
    </font>
    <font>
      <u/>
      <sz val="14"/>
      <name val="メイリオ"/>
      <family val="3"/>
      <charset val="128"/>
    </font>
    <font>
      <b/>
      <u/>
      <sz val="14"/>
      <name val="メイリオ"/>
      <family val="3"/>
      <charset val="128"/>
    </font>
    <font>
      <sz val="11"/>
      <color theme="1"/>
      <name val="ＤＦ特太ゴシック体"/>
      <family val="2"/>
      <charset val="128"/>
    </font>
  </fonts>
  <fills count="6">
    <fill>
      <patternFill patternType="none"/>
    </fill>
    <fill>
      <patternFill patternType="gray125"/>
    </fill>
    <fill>
      <patternFill patternType="solid">
        <fgColor rgb="FF00B050"/>
        <bgColor indexed="64"/>
      </patternFill>
    </fill>
    <fill>
      <patternFill patternType="solid">
        <fgColor theme="8" tint="0.39997558519241921"/>
        <bgColor indexed="64"/>
      </patternFill>
    </fill>
    <fill>
      <patternFill patternType="solid">
        <fgColor rgb="FFFFB7FF"/>
        <bgColor indexed="64"/>
      </patternFill>
    </fill>
    <fill>
      <patternFill patternType="solid">
        <fgColor theme="0"/>
        <bgColor indexed="64"/>
      </patternFill>
    </fill>
  </fills>
  <borders count="35">
    <border>
      <left/>
      <right/>
      <top/>
      <bottom/>
      <diagonal/>
    </border>
    <border>
      <left/>
      <right/>
      <top style="thin">
        <color indexed="64"/>
      </top>
      <bottom/>
      <diagonal/>
    </border>
    <border>
      <left/>
      <right/>
      <top/>
      <bottom style="thin">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auto="1"/>
      </top>
      <bottom style="double">
        <color indexed="64"/>
      </bottom>
      <diagonal/>
    </border>
    <border>
      <left/>
      <right style="medium">
        <color indexed="64"/>
      </right>
      <top style="thin">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hair">
        <color auto="1"/>
      </left>
      <right style="medium">
        <color auto="1"/>
      </right>
      <top/>
      <bottom/>
      <diagonal/>
    </border>
    <border>
      <left style="hair">
        <color auto="1"/>
      </left>
      <right style="medium">
        <color auto="1"/>
      </right>
      <top style="thin">
        <color indexed="64"/>
      </top>
      <bottom/>
      <diagonal/>
    </border>
    <border>
      <left style="medium">
        <color auto="1"/>
      </left>
      <right style="medium">
        <color auto="1"/>
      </right>
      <top/>
      <bottom style="double">
        <color indexed="64"/>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medium">
        <color auto="1"/>
      </right>
      <top style="double">
        <color indexed="64"/>
      </top>
      <bottom/>
      <diagonal/>
    </border>
    <border>
      <left style="medium">
        <color auto="1"/>
      </left>
      <right style="medium">
        <color auto="1"/>
      </right>
      <top style="medium">
        <color auto="1"/>
      </top>
      <bottom style="double">
        <color indexed="64"/>
      </bottom>
      <diagonal/>
    </border>
    <border>
      <left/>
      <right style="medium">
        <color auto="1"/>
      </right>
      <top style="double">
        <color auto="1"/>
      </top>
      <bottom style="double">
        <color auto="1"/>
      </bottom>
      <diagonal/>
    </border>
    <border>
      <left/>
      <right style="medium">
        <color auto="1"/>
      </right>
      <top style="medium">
        <color indexed="64"/>
      </top>
      <bottom/>
      <diagonal/>
    </border>
    <border>
      <left/>
      <right style="medium">
        <color auto="1"/>
      </right>
      <top/>
      <bottom style="medium">
        <color auto="1"/>
      </bottom>
      <diagonal/>
    </border>
    <border>
      <left style="medium">
        <color auto="1"/>
      </left>
      <right/>
      <top/>
      <bottom style="double">
        <color indexed="64"/>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diagonal/>
    </border>
    <border>
      <left style="medium">
        <color auto="1"/>
      </left>
      <right/>
      <top/>
      <bottom style="medium">
        <color auto="1"/>
      </bottom>
      <diagonal/>
    </border>
    <border diagonalDown="1">
      <left style="medium">
        <color auto="1"/>
      </left>
      <right style="medium">
        <color auto="1"/>
      </right>
      <top style="double">
        <color indexed="64"/>
      </top>
      <bottom/>
      <diagonal style="medium">
        <color auto="1"/>
      </diagonal>
    </border>
    <border diagonalDown="1">
      <left style="medium">
        <color auto="1"/>
      </left>
      <right style="medium">
        <color auto="1"/>
      </right>
      <top/>
      <bottom style="thin">
        <color auto="1"/>
      </bottom>
      <diagonal style="medium">
        <color auto="1"/>
      </diagonal>
    </border>
    <border diagonalDown="1">
      <left style="medium">
        <color auto="1"/>
      </left>
      <right style="medium">
        <color auto="1"/>
      </right>
      <top style="thin">
        <color auto="1"/>
      </top>
      <bottom/>
      <diagonal style="medium">
        <color auto="1"/>
      </diagonal>
    </border>
    <border diagonalDown="1">
      <left style="medium">
        <color auto="1"/>
      </left>
      <right style="medium">
        <color auto="1"/>
      </right>
      <top/>
      <bottom/>
      <diagonal style="medium">
        <color auto="1"/>
      </diagonal>
    </border>
    <border diagonalDown="1">
      <left style="medium">
        <color auto="1"/>
      </left>
      <right style="medium">
        <color auto="1"/>
      </right>
      <top/>
      <bottom style="medium">
        <color auto="1"/>
      </bottom>
      <diagonal style="medium">
        <color auto="1"/>
      </diagonal>
    </border>
    <border>
      <left style="medium">
        <color indexed="64"/>
      </left>
      <right style="medium">
        <color indexed="64"/>
      </right>
      <top style="double">
        <color auto="1"/>
      </top>
      <bottom style="double">
        <color auto="1"/>
      </bottom>
      <diagonal/>
    </border>
  </borders>
  <cellStyleXfs count="99">
    <xf numFmtId="0" fontId="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24"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30" fillId="0" borderId="0" applyFont="0" applyFill="0" applyBorder="0" applyAlignment="0" applyProtection="0">
      <alignment vertical="center"/>
    </xf>
  </cellStyleXfs>
  <cellXfs count="157">
    <xf numFmtId="0" fontId="0" fillId="0" borderId="0" xfId="0">
      <alignment vertical="center"/>
    </xf>
    <xf numFmtId="0" fontId="12" fillId="0" borderId="0" xfId="0" applyFont="1" applyBorder="1" applyAlignment="1">
      <alignment vertical="center" wrapText="1"/>
    </xf>
    <xf numFmtId="0" fontId="12" fillId="0" borderId="0" xfId="0" applyFont="1" applyFill="1" applyBorder="1" applyAlignment="1">
      <alignment vertical="center" wrapText="1"/>
    </xf>
    <xf numFmtId="0" fontId="14" fillId="0" borderId="11"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4" fillId="0" borderId="12" xfId="0" applyFont="1" applyBorder="1">
      <alignment vertical="center"/>
    </xf>
    <xf numFmtId="0" fontId="14" fillId="0" borderId="17" xfId="0" applyFont="1" applyBorder="1">
      <alignment vertical="center"/>
    </xf>
    <xf numFmtId="0" fontId="17" fillId="0" borderId="0" xfId="0" applyFont="1" applyAlignment="1">
      <alignment vertical="center"/>
    </xf>
    <xf numFmtId="0" fontId="17" fillId="5" borderId="0" xfId="0" applyFont="1" applyFill="1">
      <alignment vertical="center"/>
    </xf>
    <xf numFmtId="0" fontId="14" fillId="0" borderId="0" xfId="0" applyFont="1" applyBorder="1" applyAlignment="1">
      <alignment vertical="center"/>
    </xf>
    <xf numFmtId="0" fontId="12" fillId="5" borderId="0" xfId="0" applyFont="1" applyFill="1" applyBorder="1" applyAlignment="1">
      <alignment vertical="center" wrapText="1"/>
    </xf>
    <xf numFmtId="0" fontId="14" fillId="0" borderId="0" xfId="0" applyFont="1" applyBorder="1">
      <alignment vertical="center"/>
    </xf>
    <xf numFmtId="0" fontId="16" fillId="0" borderId="0" xfId="0" applyFont="1" applyBorder="1" applyAlignment="1">
      <alignment horizontal="center" vertical="center"/>
    </xf>
    <xf numFmtId="0" fontId="16" fillId="0" borderId="0" xfId="0" applyFont="1" applyFill="1" applyBorder="1" applyAlignment="1">
      <alignment horizontal="center" vertical="center" wrapText="1"/>
    </xf>
    <xf numFmtId="0" fontId="19" fillId="0" borderId="0" xfId="0" applyFont="1">
      <alignment vertical="center"/>
    </xf>
    <xf numFmtId="0" fontId="16" fillId="0" borderId="10" xfId="0" applyFont="1" applyBorder="1" applyAlignment="1">
      <alignment horizontal="center" vertical="center"/>
    </xf>
    <xf numFmtId="0" fontId="16" fillId="3" borderId="16" xfId="0" applyFont="1" applyFill="1" applyBorder="1" applyAlignment="1">
      <alignment horizontal="center" vertical="center"/>
    </xf>
    <xf numFmtId="0" fontId="17" fillId="0" borderId="19" xfId="0" applyFont="1" applyBorder="1">
      <alignment vertical="center"/>
    </xf>
    <xf numFmtId="0" fontId="17" fillId="5" borderId="11" xfId="0" applyFont="1" applyFill="1" applyBorder="1">
      <alignment vertical="center"/>
    </xf>
    <xf numFmtId="0" fontId="12" fillId="0" borderId="11" xfId="0" applyFont="1" applyBorder="1" applyAlignment="1">
      <alignment vertical="top" wrapText="1"/>
    </xf>
    <xf numFmtId="0" fontId="17" fillId="0" borderId="13" xfId="0" applyFont="1" applyBorder="1">
      <alignment vertical="center"/>
    </xf>
    <xf numFmtId="0" fontId="16" fillId="4" borderId="16" xfId="0" applyFont="1" applyFill="1" applyBorder="1" applyAlignment="1">
      <alignment horizontal="center" vertical="center"/>
    </xf>
    <xf numFmtId="0" fontId="16" fillId="2" borderId="16" xfId="0" applyFont="1" applyFill="1" applyBorder="1" applyAlignment="1">
      <alignment horizontal="center" vertical="center"/>
    </xf>
    <xf numFmtId="0" fontId="17" fillId="0" borderId="11" xfId="0" applyFont="1" applyFill="1" applyBorder="1">
      <alignment vertical="center"/>
    </xf>
    <xf numFmtId="0" fontId="17" fillId="0" borderId="13" xfId="0" applyFont="1" applyFill="1" applyBorder="1">
      <alignment vertical="center"/>
    </xf>
    <xf numFmtId="0" fontId="17" fillId="0" borderId="11" xfId="0" applyFont="1" applyBorder="1" applyAlignment="1">
      <alignment vertical="top" wrapText="1"/>
    </xf>
    <xf numFmtId="0" fontId="23" fillId="0" borderId="0" xfId="0" applyFont="1">
      <alignment vertical="center"/>
    </xf>
    <xf numFmtId="0" fontId="18" fillId="0" borderId="11" xfId="0" applyFont="1" applyBorder="1" applyAlignment="1">
      <alignment vertical="center" wrapText="1"/>
    </xf>
    <xf numFmtId="0" fontId="18" fillId="0" borderId="11" xfId="0" applyFont="1" applyBorder="1" applyAlignment="1">
      <alignment vertical="top" wrapText="1"/>
    </xf>
    <xf numFmtId="0" fontId="18" fillId="0" borderId="11" xfId="0" applyFont="1" applyFill="1" applyBorder="1" applyAlignment="1">
      <alignment vertical="center" wrapText="1"/>
    </xf>
    <xf numFmtId="0" fontId="18" fillId="0" borderId="11" xfId="0" applyFont="1" applyBorder="1">
      <alignment vertical="center"/>
    </xf>
    <xf numFmtId="0" fontId="18" fillId="0" borderId="12" xfId="0" applyFont="1" applyBorder="1" applyAlignment="1">
      <alignment vertical="top"/>
    </xf>
    <xf numFmtId="0" fontId="14" fillId="0" borderId="11" xfId="0" applyFont="1" applyBorder="1">
      <alignment vertical="center"/>
    </xf>
    <xf numFmtId="0" fontId="17" fillId="0" borderId="0" xfId="0" applyFont="1">
      <alignment vertical="center"/>
    </xf>
    <xf numFmtId="0" fontId="14" fillId="0" borderId="12" xfId="0" applyFont="1" applyBorder="1">
      <alignment vertical="center"/>
    </xf>
    <xf numFmtId="0" fontId="14" fillId="0" borderId="17" xfId="0" applyFont="1" applyBorder="1">
      <alignment vertical="center"/>
    </xf>
    <xf numFmtId="0" fontId="16" fillId="0" borderId="10" xfId="0" applyFont="1" applyBorder="1" applyAlignment="1">
      <alignment horizontal="center" vertical="center"/>
    </xf>
    <xf numFmtId="0" fontId="16" fillId="3" borderId="16" xfId="0" applyFont="1" applyFill="1" applyBorder="1" applyAlignment="1">
      <alignment horizontal="center" vertical="center"/>
    </xf>
    <xf numFmtId="0" fontId="17" fillId="0" borderId="11" xfId="0" applyFont="1" applyBorder="1">
      <alignment vertical="center"/>
    </xf>
    <xf numFmtId="0" fontId="12" fillId="0" borderId="11" xfId="0" applyFont="1" applyBorder="1" applyAlignment="1">
      <alignment vertical="top" wrapText="1"/>
    </xf>
    <xf numFmtId="0" fontId="16" fillId="4" borderId="16" xfId="0" applyFont="1" applyFill="1" applyBorder="1" applyAlignment="1">
      <alignment horizontal="center" vertical="center"/>
    </xf>
    <xf numFmtId="0" fontId="16" fillId="2" borderId="16" xfId="0" applyFont="1" applyFill="1" applyBorder="1" applyAlignment="1">
      <alignment horizontal="center" vertical="center"/>
    </xf>
    <xf numFmtId="0" fontId="17" fillId="0" borderId="11" xfId="0" applyFont="1" applyFill="1" applyBorder="1">
      <alignment vertical="center"/>
    </xf>
    <xf numFmtId="0" fontId="12" fillId="0" borderId="11" xfId="0" applyFont="1" applyFill="1" applyBorder="1" applyAlignment="1">
      <alignment vertical="center" wrapText="1"/>
    </xf>
    <xf numFmtId="0" fontId="21" fillId="0" borderId="13"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9" xfId="0" applyFont="1" applyBorder="1" applyAlignment="1">
      <alignment horizontal="center" vertical="center"/>
    </xf>
    <xf numFmtId="0" fontId="21" fillId="0" borderId="11" xfId="0" applyFont="1" applyBorder="1" applyAlignment="1">
      <alignment horizontal="center" vertical="center" wrapText="1"/>
    </xf>
    <xf numFmtId="0" fontId="21" fillId="5" borderId="11" xfId="0" applyFont="1" applyFill="1" applyBorder="1" applyAlignment="1">
      <alignment horizontal="center" vertical="center"/>
    </xf>
    <xf numFmtId="0" fontId="21" fillId="0" borderId="13" xfId="0" applyFont="1" applyBorder="1" applyAlignment="1">
      <alignment horizontal="center" vertical="center"/>
    </xf>
    <xf numFmtId="0" fontId="21" fillId="0" borderId="11" xfId="0" applyFont="1" applyBorder="1" applyAlignment="1">
      <alignment horizontal="center" vertical="center"/>
    </xf>
    <xf numFmtId="0" fontId="16" fillId="3" borderId="20" xfId="0" applyFont="1" applyFill="1" applyBorder="1" applyAlignment="1">
      <alignment horizontal="center" vertical="center"/>
    </xf>
    <xf numFmtId="0" fontId="16" fillId="2" borderId="20"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7" fillId="0" borderId="13" xfId="0" applyFont="1" applyBorder="1" applyAlignment="1">
      <alignment horizontal="center" vertical="center"/>
    </xf>
    <xf numFmtId="0" fontId="18" fillId="0" borderId="11" xfId="0" applyFont="1" applyBorder="1" applyAlignment="1">
      <alignment vertical="top" wrapText="1"/>
    </xf>
    <xf numFmtId="0" fontId="18" fillId="0" borderId="12" xfId="0" applyFont="1" applyBorder="1" applyAlignment="1">
      <alignment vertical="top" wrapText="1"/>
    </xf>
    <xf numFmtId="0" fontId="16" fillId="3" borderId="8" xfId="0" applyFont="1" applyFill="1" applyBorder="1" applyAlignment="1">
      <alignment horizontal="center" vertical="center"/>
    </xf>
    <xf numFmtId="0" fontId="12" fillId="0" borderId="12" xfId="0" applyFont="1" applyFill="1" applyBorder="1" applyAlignment="1">
      <alignment vertical="center" wrapText="1"/>
    </xf>
    <xf numFmtId="0" fontId="22" fillId="0" borderId="10" xfId="0" applyFont="1" applyBorder="1" applyAlignment="1">
      <alignment horizontal="center" vertical="center"/>
    </xf>
    <xf numFmtId="0" fontId="14" fillId="0" borderId="11" xfId="0" applyFont="1" applyFill="1" applyBorder="1" applyAlignment="1">
      <alignment horizontal="center" vertical="center"/>
    </xf>
    <xf numFmtId="0" fontId="12" fillId="0" borderId="17" xfId="0" applyFont="1" applyFill="1" applyBorder="1" applyAlignment="1">
      <alignment vertical="center" wrapText="1"/>
    </xf>
    <xf numFmtId="0" fontId="16" fillId="4" borderId="21" xfId="0" applyFont="1" applyFill="1" applyBorder="1" applyAlignment="1">
      <alignment horizontal="center" vertical="center"/>
    </xf>
    <xf numFmtId="0" fontId="13" fillId="0" borderId="6" xfId="0" applyFont="1" applyFill="1" applyBorder="1" applyAlignment="1">
      <alignment vertical="center" wrapText="1"/>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23" xfId="0" applyFont="1" applyFill="1" applyBorder="1" applyAlignment="1">
      <alignment vertical="center" wrapText="1"/>
    </xf>
    <xf numFmtId="0" fontId="17" fillId="0" borderId="0" xfId="0" applyFont="1" applyFill="1" applyBorder="1">
      <alignment vertical="center"/>
    </xf>
    <xf numFmtId="0" fontId="17" fillId="0" borderId="0" xfId="0" applyFont="1" applyBorder="1">
      <alignment vertical="center"/>
    </xf>
    <xf numFmtId="0" fontId="12" fillId="0" borderId="0" xfId="0" applyFont="1" applyBorder="1" applyAlignment="1">
      <alignment vertical="top" wrapText="1"/>
    </xf>
    <xf numFmtId="0" fontId="14" fillId="0" borderId="2" xfId="0" applyFont="1" applyBorder="1">
      <alignment vertical="center"/>
    </xf>
    <xf numFmtId="0" fontId="18" fillId="0" borderId="11" xfId="0" applyFont="1" applyFill="1" applyBorder="1" applyAlignment="1">
      <alignment horizontal="left" wrapText="1"/>
    </xf>
    <xf numFmtId="0" fontId="18" fillId="0" borderId="11" xfId="0" applyFont="1" applyFill="1" applyBorder="1" applyAlignment="1">
      <alignment wrapText="1"/>
    </xf>
    <xf numFmtId="0" fontId="18" fillId="0" borderId="17" xfId="0" applyFont="1" applyFill="1" applyBorder="1" applyAlignment="1">
      <alignment vertical="center" wrapText="1"/>
    </xf>
    <xf numFmtId="0" fontId="18" fillId="0" borderId="11" xfId="0" applyFont="1" applyBorder="1" applyAlignment="1">
      <alignment horizontal="right" vertical="center" wrapText="1"/>
    </xf>
    <xf numFmtId="0" fontId="18" fillId="0" borderId="17" xfId="0" applyFont="1" applyBorder="1" applyAlignment="1">
      <alignment horizontal="right" vertical="center" wrapText="1"/>
    </xf>
    <xf numFmtId="0" fontId="25" fillId="0" borderId="0" xfId="0" applyFont="1" applyBorder="1" applyAlignment="1">
      <alignment horizontal="center" vertical="center"/>
    </xf>
    <xf numFmtId="0" fontId="18" fillId="0" borderId="12" xfId="0" applyFont="1" applyBorder="1" applyAlignment="1">
      <alignment vertical="top" wrapText="1"/>
    </xf>
    <xf numFmtId="0" fontId="14" fillId="0" borderId="12" xfId="4" applyFont="1" applyFill="1" applyBorder="1" applyAlignment="1">
      <alignment horizontal="left" vertical="center" wrapText="1"/>
    </xf>
    <xf numFmtId="0" fontId="16" fillId="0" borderId="22" xfId="0" applyFont="1" applyBorder="1" applyAlignment="1">
      <alignment horizontal="center" vertical="center"/>
    </xf>
    <xf numFmtId="0" fontId="18" fillId="0" borderId="12" xfId="0" applyFont="1" applyBorder="1" applyAlignment="1">
      <alignment horizontal="left" vertical="top" wrapText="1"/>
    </xf>
    <xf numFmtId="0" fontId="21" fillId="0" borderId="11" xfId="0" applyFont="1" applyFill="1" applyBorder="1" applyAlignment="1">
      <alignment horizontal="center" vertical="center"/>
    </xf>
    <xf numFmtId="0" fontId="21" fillId="0" borderId="13" xfId="0" applyFont="1" applyFill="1" applyBorder="1" applyAlignment="1">
      <alignment horizontal="center" vertical="center"/>
    </xf>
    <xf numFmtId="0" fontId="16" fillId="0" borderId="3" xfId="0" applyFont="1" applyBorder="1" applyAlignment="1">
      <alignment horizontal="center" vertical="center"/>
    </xf>
    <xf numFmtId="0" fontId="16" fillId="0" borderId="5" xfId="0" applyFont="1" applyBorder="1" applyAlignment="1">
      <alignment horizontal="center" vertical="center"/>
    </xf>
    <xf numFmtId="0" fontId="16" fillId="2"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7" xfId="0" applyFont="1" applyFill="1" applyBorder="1" applyAlignment="1">
      <alignment horizontal="center" vertical="center"/>
    </xf>
    <xf numFmtId="0" fontId="12" fillId="0" borderId="25" xfId="0" applyFont="1" applyFill="1" applyBorder="1" applyAlignment="1">
      <alignment vertical="center" wrapText="1"/>
    </xf>
    <xf numFmtId="0" fontId="18" fillId="0" borderId="25" xfId="0" applyFont="1" applyBorder="1" applyAlignment="1">
      <alignment horizontal="right" vertical="center" wrapText="1"/>
    </xf>
    <xf numFmtId="0" fontId="18" fillId="0" borderId="28" xfId="0" applyFont="1" applyBorder="1" applyAlignment="1">
      <alignment horizontal="right" vertical="center" wrapText="1"/>
    </xf>
    <xf numFmtId="0" fontId="20" fillId="0" borderId="11" xfId="0" applyFont="1" applyFill="1" applyBorder="1" applyAlignment="1">
      <alignment horizontal="left" vertical="center"/>
    </xf>
    <xf numFmtId="0" fontId="16" fillId="4" borderId="24" xfId="0" applyFont="1" applyFill="1" applyBorder="1" applyAlignment="1">
      <alignment horizontal="center" vertical="center"/>
    </xf>
    <xf numFmtId="0" fontId="21" fillId="0" borderId="25" xfId="0" applyFont="1" applyBorder="1" applyAlignment="1">
      <alignment horizontal="center" vertical="center" wrapText="1"/>
    </xf>
    <xf numFmtId="0" fontId="14" fillId="0" borderId="12" xfId="0" applyFont="1" applyFill="1" applyBorder="1" applyAlignment="1">
      <alignment vertical="center" wrapText="1"/>
    </xf>
    <xf numFmtId="0" fontId="25" fillId="0" borderId="11" xfId="0" applyFont="1" applyBorder="1" applyAlignment="1">
      <alignment horizontal="center" vertical="center"/>
    </xf>
    <xf numFmtId="0" fontId="20" fillId="0" borderId="19" xfId="4" applyFont="1" applyFill="1" applyBorder="1" applyAlignment="1">
      <alignment horizontal="right" vertical="center" wrapText="1"/>
    </xf>
    <xf numFmtId="0" fontId="20" fillId="0" borderId="15" xfId="0" applyFont="1" applyFill="1" applyBorder="1" applyAlignment="1">
      <alignment horizontal="right" vertical="center"/>
    </xf>
    <xf numFmtId="0" fontId="14" fillId="0" borderId="12" xfId="0" applyFont="1" applyFill="1" applyBorder="1" applyAlignment="1">
      <alignment horizontal="right" vertical="top" wrapText="1"/>
    </xf>
    <xf numFmtId="0" fontId="20" fillId="0" borderId="6" xfId="0" applyFont="1" applyFill="1" applyBorder="1" applyAlignment="1">
      <alignment horizontal="right" vertical="center"/>
    </xf>
    <xf numFmtId="0" fontId="20" fillId="0" borderId="14" xfId="0" applyFont="1" applyBorder="1" applyAlignment="1">
      <alignment horizontal="right" vertical="center" wrapText="1"/>
    </xf>
    <xf numFmtId="0" fontId="18" fillId="0" borderId="12" xfId="0" applyFont="1" applyFill="1" applyBorder="1" applyAlignment="1">
      <alignment vertical="top" wrapText="1"/>
    </xf>
    <xf numFmtId="0" fontId="20" fillId="0" borderId="11" xfId="0" applyFont="1" applyFill="1" applyBorder="1" applyAlignment="1">
      <alignment horizontal="right" vertical="center"/>
    </xf>
    <xf numFmtId="0" fontId="20" fillId="0" borderId="13" xfId="0" applyFont="1" applyFill="1" applyBorder="1" applyAlignment="1">
      <alignment horizontal="right" vertical="center"/>
    </xf>
    <xf numFmtId="0" fontId="26" fillId="0" borderId="17" xfId="0" applyFont="1" applyBorder="1" applyAlignment="1">
      <alignment vertical="top" wrapText="1"/>
    </xf>
    <xf numFmtId="0" fontId="22" fillId="0" borderId="17" xfId="0" applyFont="1" applyBorder="1" applyAlignment="1">
      <alignment vertical="top" wrapText="1"/>
    </xf>
    <xf numFmtId="0" fontId="16" fillId="2" borderId="34" xfId="0" applyFont="1" applyFill="1" applyBorder="1" applyAlignment="1">
      <alignment horizontal="center" vertical="center"/>
    </xf>
    <xf numFmtId="0" fontId="20" fillId="0" borderId="19" xfId="0" applyFont="1" applyBorder="1" applyAlignment="1">
      <alignment horizontal="right" vertical="center" wrapText="1"/>
    </xf>
    <xf numFmtId="0" fontId="20" fillId="0" borderId="13" xfId="0" applyFont="1" applyBorder="1" applyAlignment="1">
      <alignment horizontal="right" vertical="center"/>
    </xf>
    <xf numFmtId="0" fontId="21" fillId="0" borderId="13" xfId="0" applyFont="1" applyBorder="1" applyAlignment="1">
      <alignment horizontal="center" vertical="center" wrapText="1"/>
    </xf>
    <xf numFmtId="0" fontId="20" fillId="0" borderId="15" xfId="0" applyFont="1" applyFill="1" applyBorder="1" applyAlignment="1">
      <alignment horizontal="right" vertical="center" wrapText="1"/>
    </xf>
    <xf numFmtId="9" fontId="17" fillId="0" borderId="0" xfId="98" applyFont="1">
      <alignment vertical="center"/>
    </xf>
    <xf numFmtId="0" fontId="17" fillId="0" borderId="0" xfId="0" applyFont="1" applyAlignment="1">
      <alignment horizontal="right" vertical="center"/>
    </xf>
    <xf numFmtId="9" fontId="17" fillId="5" borderId="0" xfId="98" applyFont="1" applyFill="1">
      <alignment vertical="center"/>
    </xf>
    <xf numFmtId="0" fontId="17" fillId="0" borderId="27" xfId="0" applyFont="1" applyBorder="1" applyAlignment="1">
      <alignment horizontal="left" vertical="center"/>
    </xf>
    <xf numFmtId="0" fontId="17" fillId="0" borderId="1" xfId="0" applyFont="1" applyBorder="1" applyAlignment="1">
      <alignment horizontal="left" vertical="center"/>
    </xf>
    <xf numFmtId="0" fontId="17" fillId="0" borderId="9" xfId="0" applyFont="1" applyBorder="1" applyAlignment="1">
      <alignment horizontal="left" vertical="center"/>
    </xf>
    <xf numFmtId="0" fontId="28" fillId="0" borderId="28" xfId="0" applyFont="1" applyBorder="1" applyAlignment="1">
      <alignment horizontal="left" vertical="top" wrapText="1"/>
    </xf>
    <xf numFmtId="0" fontId="28" fillId="0" borderId="18" xfId="0" applyFont="1" applyBorder="1" applyAlignment="1">
      <alignment horizontal="left" vertical="top" wrapText="1"/>
    </xf>
    <xf numFmtId="0" fontId="28" fillId="0" borderId="23" xfId="0" applyFont="1" applyBorder="1" applyAlignment="1">
      <alignment horizontal="left" vertical="top" wrapText="1"/>
    </xf>
    <xf numFmtId="0" fontId="18" fillId="0" borderId="25" xfId="0" applyFont="1" applyBorder="1" applyAlignment="1">
      <alignment horizontal="left" vertical="top" wrapText="1"/>
    </xf>
    <xf numFmtId="0" fontId="18" fillId="0" borderId="28" xfId="0" applyFont="1" applyBorder="1" applyAlignment="1">
      <alignment horizontal="left" vertical="top" wrapText="1"/>
    </xf>
    <xf numFmtId="0" fontId="29" fillId="0" borderId="28" xfId="0" applyFont="1" applyBorder="1" applyAlignment="1">
      <alignment horizontal="left" vertical="top" wrapText="1"/>
    </xf>
    <xf numFmtId="0" fontId="29" fillId="0" borderId="18" xfId="0" applyFont="1" applyBorder="1" applyAlignment="1">
      <alignment horizontal="left" vertical="top" wrapText="1"/>
    </xf>
    <xf numFmtId="0" fontId="29" fillId="0" borderId="23" xfId="0" applyFont="1" applyBorder="1" applyAlignment="1">
      <alignment horizontal="left" vertical="top" wrapText="1"/>
    </xf>
    <xf numFmtId="0" fontId="21" fillId="0" borderId="13" xfId="0" applyFont="1" applyFill="1" applyBorder="1" applyAlignment="1">
      <alignment horizontal="center" vertical="center"/>
    </xf>
    <xf numFmtId="0" fontId="21" fillId="0" borderId="17" xfId="0" applyFont="1" applyFill="1" applyBorder="1" applyAlignment="1">
      <alignment horizontal="center" vertical="center"/>
    </xf>
    <xf numFmtId="0" fontId="18" fillId="0" borderId="11" xfId="0" applyFont="1" applyBorder="1" applyAlignment="1">
      <alignment horizontal="left" vertical="top" wrapText="1"/>
    </xf>
    <xf numFmtId="0" fontId="18" fillId="0" borderId="17" xfId="0" applyFont="1" applyBorder="1" applyAlignment="1">
      <alignment horizontal="left" vertical="top" wrapText="1"/>
    </xf>
    <xf numFmtId="0" fontId="21" fillId="0" borderId="29" xfId="1" applyFont="1" applyFill="1" applyBorder="1" applyAlignment="1">
      <alignment horizontal="center" vertical="center"/>
    </xf>
    <xf numFmtId="0" fontId="21" fillId="0" borderId="30" xfId="1" applyFont="1" applyFill="1" applyBorder="1" applyAlignment="1">
      <alignment horizontal="center" vertical="center"/>
    </xf>
    <xf numFmtId="0" fontId="21" fillId="0" borderId="31" xfId="0" applyFont="1" applyFill="1" applyBorder="1" applyAlignment="1">
      <alignment horizontal="center" vertical="center" wrapText="1"/>
    </xf>
    <xf numFmtId="0" fontId="21" fillId="0" borderId="30" xfId="0" applyFont="1" applyFill="1" applyBorder="1" applyAlignment="1">
      <alignment horizontal="center" vertical="center"/>
    </xf>
    <xf numFmtId="0" fontId="18" fillId="0" borderId="26" xfId="0" applyFont="1" applyBorder="1" applyAlignment="1">
      <alignment horizontal="left" vertical="top" wrapText="1"/>
    </xf>
    <xf numFmtId="0" fontId="18" fillId="0" borderId="13" xfId="0" applyFont="1" applyBorder="1" applyAlignment="1">
      <alignment horizontal="left" vertical="top" wrapText="1"/>
    </xf>
    <xf numFmtId="0" fontId="18" fillId="0" borderId="12" xfId="0" applyFont="1" applyBorder="1" applyAlignment="1">
      <alignment horizontal="left" vertical="top" wrapText="1"/>
    </xf>
    <xf numFmtId="0" fontId="18" fillId="0" borderId="12" xfId="0" applyFont="1" applyBorder="1" applyAlignment="1">
      <alignment horizontal="left" vertical="top"/>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21" fillId="0" borderId="31" xfId="0" applyFont="1" applyFill="1" applyBorder="1" applyAlignment="1">
      <alignment horizontal="center" vertical="center"/>
    </xf>
    <xf numFmtId="0" fontId="21" fillId="0" borderId="32"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4" xfId="0" applyFont="1" applyFill="1" applyBorder="1" applyAlignment="1">
      <alignment horizontal="left" vertical="center"/>
    </xf>
    <xf numFmtId="0" fontId="22" fillId="0" borderId="5" xfId="0" applyFont="1" applyFill="1" applyBorder="1" applyAlignment="1">
      <alignment horizontal="left" vertical="center"/>
    </xf>
    <xf numFmtId="0" fontId="18" fillId="0" borderId="25" xfId="0" applyFont="1" applyFill="1" applyBorder="1" applyAlignment="1">
      <alignment horizontal="left" vertical="top" wrapText="1"/>
    </xf>
    <xf numFmtId="0" fontId="18" fillId="0" borderId="26" xfId="0" applyFont="1" applyFill="1" applyBorder="1" applyAlignment="1">
      <alignment horizontal="left" vertical="top" wrapText="1"/>
    </xf>
    <xf numFmtId="0" fontId="22" fillId="0" borderId="5" xfId="0" applyFont="1" applyFill="1" applyBorder="1" applyAlignment="1">
      <alignment horizontal="left" vertical="center" wrapText="1"/>
    </xf>
    <xf numFmtId="0" fontId="21" fillId="0" borderId="29"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33" xfId="0" applyFont="1" applyFill="1" applyBorder="1" applyAlignment="1">
      <alignment horizontal="center" vertical="center"/>
    </xf>
    <xf numFmtId="0" fontId="21" fillId="0" borderId="29" xfId="0" applyFont="1" applyFill="1" applyBorder="1" applyAlignment="1">
      <alignment horizontal="center" vertical="center"/>
    </xf>
  </cellXfs>
  <cellStyles count="99">
    <cellStyle name="パーセント" xfId="98" builtinId="5"/>
    <cellStyle name="標準" xfId="0" builtinId="0"/>
    <cellStyle name="標準 2" xfId="1" xr:uid="{00000000-0005-0000-0000-000001000000}"/>
    <cellStyle name="標準 2 10" xfId="74" xr:uid="{442D3CB4-C01A-4E13-B362-C8211950433A}"/>
    <cellStyle name="標準 2 2" xfId="2" xr:uid="{00000000-0005-0000-0000-000002000000}"/>
    <cellStyle name="標準 2 2 2" xfId="4" xr:uid="{4A377830-3853-4E0E-BEB6-502C55924071}"/>
    <cellStyle name="標準 2 2 2 2" xfId="11" xr:uid="{E5CF29D2-1D9B-4FEB-9FFB-49F44048FA1A}"/>
    <cellStyle name="標準 2 2 2 2 2" xfId="23" xr:uid="{00C5F55F-DC4A-4323-8260-529884FDD98E}"/>
    <cellStyle name="標準 2 2 2 2 2 2" xfId="59" xr:uid="{E9019980-BF73-404E-8256-5222DE9426CA}"/>
    <cellStyle name="標準 2 2 2 2 2 3" xfId="95" xr:uid="{22FA5046-3031-4421-A5A3-951F1400B9FB}"/>
    <cellStyle name="標準 2 2 2 2 3" xfId="35" xr:uid="{49D776DF-1706-4EAB-90E2-E9532CC60A09}"/>
    <cellStyle name="標準 2 2 2 2 4" xfId="47" xr:uid="{F87C25A1-D285-494E-AC82-A9F23E2ED735}"/>
    <cellStyle name="標準 2 2 2 2 5" xfId="71" xr:uid="{9F08EE79-B21B-469E-A4FA-0074959A4ED9}"/>
    <cellStyle name="標準 2 2 2 2 6" xfId="83" xr:uid="{10A83F45-BA77-4AD4-B4BE-4849D4EF15E1}"/>
    <cellStyle name="標準 2 2 2 3" xfId="17" xr:uid="{E4BEBD82-43B9-4FEF-B237-04F49CBD190B}"/>
    <cellStyle name="標準 2 2 2 3 2" xfId="53" xr:uid="{D787740F-273D-4584-8953-8C3CA64BBA7B}"/>
    <cellStyle name="標準 2 2 2 3 3" xfId="89" xr:uid="{DFFEC79A-63D4-41F7-835E-9A8F0D527731}"/>
    <cellStyle name="標準 2 2 2 4" xfId="29" xr:uid="{AEE55788-F928-407C-93CD-018B2D75AE78}"/>
    <cellStyle name="標準 2 2 2 5" xfId="41" xr:uid="{6421BFDF-A0CD-49C8-B77C-0E9D725E0972}"/>
    <cellStyle name="標準 2 2 2 6" xfId="65" xr:uid="{75CB6B84-CDE9-4DD7-BB31-64360747CAA7}"/>
    <cellStyle name="標準 2 2 2 7" xfId="77" xr:uid="{74BA536A-81C5-4456-A7C3-48C43C62E051}"/>
    <cellStyle name="標準 2 2 3" xfId="7" xr:uid="{CF0EB983-8F19-46E3-831B-7A1D2B9A9B5C}"/>
    <cellStyle name="標準 2 2 3 2" xfId="13" xr:uid="{9397770A-5373-4A11-AF24-EB85037F57C7}"/>
    <cellStyle name="標準 2 2 3 2 2" xfId="25" xr:uid="{CE1B8857-6B49-488F-B946-91432D08F898}"/>
    <cellStyle name="標準 2 2 3 2 2 2" xfId="61" xr:uid="{DD5B80F5-D921-4282-B7D2-7361DBFF7E00}"/>
    <cellStyle name="標準 2 2 3 2 2 3" xfId="97" xr:uid="{12C1CDD1-CF74-462A-B665-B38AB679026C}"/>
    <cellStyle name="標準 2 2 3 2 3" xfId="37" xr:uid="{2438D8F7-1EA9-4942-BFC2-F84EB325A941}"/>
    <cellStyle name="標準 2 2 3 2 4" xfId="49" xr:uid="{86593152-6326-492D-A1E6-804453610061}"/>
    <cellStyle name="標準 2 2 3 2 5" xfId="73" xr:uid="{EDBDAB63-C149-4799-AA74-A368A166E519}"/>
    <cellStyle name="標準 2 2 3 2 6" xfId="85" xr:uid="{053D45CC-A4FE-4645-8276-A3E527EFB496}"/>
    <cellStyle name="標準 2 2 3 3" xfId="19" xr:uid="{DD195E5C-E66C-4A71-9FEC-DECCAB5D25BB}"/>
    <cellStyle name="標準 2 2 3 3 2" xfId="55" xr:uid="{0E1C179F-7B14-4D06-AE2D-F545921CCF83}"/>
    <cellStyle name="標準 2 2 3 3 3" xfId="91" xr:uid="{8E2ADFD5-4095-49C2-B24B-617EDD7EF277}"/>
    <cellStyle name="標準 2 2 3 4" xfId="31" xr:uid="{6AE6FF76-C526-437A-8313-3CB4DB0BD5A9}"/>
    <cellStyle name="標準 2 2 3 5" xfId="43" xr:uid="{182D5054-16C2-4D72-8C10-EB411236F618}"/>
    <cellStyle name="標準 2 2 3 6" xfId="67" xr:uid="{248C6F4B-7F52-4D12-A141-2E2A18B2A467}"/>
    <cellStyle name="標準 2 2 3 7" xfId="79" xr:uid="{14D8D72C-9270-4068-9072-5949FB4B48BF}"/>
    <cellStyle name="標準 2 2 4" xfId="9" xr:uid="{1B39558A-0D65-4126-9C9C-9F0A0930E1AA}"/>
    <cellStyle name="標準 2 2 4 2" xfId="21" xr:uid="{1688B903-6E62-4D69-BF96-124F36F1CFDE}"/>
    <cellStyle name="標準 2 2 4 2 2" xfId="57" xr:uid="{85606D8F-7FF7-449A-A72D-08166841B921}"/>
    <cellStyle name="標準 2 2 4 2 3" xfId="93" xr:uid="{4BBB0783-CBD1-4090-9B5F-2AB32A1583FE}"/>
    <cellStyle name="標準 2 2 4 3" xfId="33" xr:uid="{8CFA39CB-CD8C-43BB-A89B-13636233D1AC}"/>
    <cellStyle name="標準 2 2 4 4" xfId="45" xr:uid="{595455FA-4A1F-4AEE-B0C9-DCB517E9783C}"/>
    <cellStyle name="標準 2 2 4 5" xfId="69" xr:uid="{6E03B738-4899-45B3-A1E8-8D01824BB5FE}"/>
    <cellStyle name="標準 2 2 4 6" xfId="81" xr:uid="{425EB0D6-3FCC-4FE7-A1A1-AC26BF0FAF4B}"/>
    <cellStyle name="標準 2 2 5" xfId="15" xr:uid="{D365A803-1DEC-4C09-BFCD-06B3D79A2719}"/>
    <cellStyle name="標準 2 2 5 2" xfId="51" xr:uid="{A9A0EC57-E176-40CD-B30D-76DAF330F3C9}"/>
    <cellStyle name="標準 2 2 5 3" xfId="87" xr:uid="{D6DA8E96-E301-499D-A9B7-2E5F4777369E}"/>
    <cellStyle name="標準 2 2 6" xfId="27" xr:uid="{69944B72-CE29-46A2-AC57-8D8CE31CA198}"/>
    <cellStyle name="標準 2 2 7" xfId="39" xr:uid="{49DB29EA-EB66-4A62-A969-8B2DBFD8D260}"/>
    <cellStyle name="標準 2 2 8" xfId="63" xr:uid="{C87AB3AB-32C6-4557-8008-ACCDEDD519BE}"/>
    <cellStyle name="標準 2 2 9" xfId="75" xr:uid="{8385F1A6-723C-49F8-9ACF-7FA3B3D74F5A}"/>
    <cellStyle name="標準 2 3" xfId="3" xr:uid="{37EBFB0A-F1A3-4E0B-84AB-7556DEFED3EC}"/>
    <cellStyle name="標準 2 3 2" xfId="10" xr:uid="{74F8C898-9271-408B-BDF6-D8A9A2205DDE}"/>
    <cellStyle name="標準 2 3 2 2" xfId="22" xr:uid="{75A46E5D-CF76-4DF0-A232-7C503CA0AE89}"/>
    <cellStyle name="標準 2 3 2 2 2" xfId="58" xr:uid="{9CE75F0E-A004-4C2E-ABB7-28BCCE1755B4}"/>
    <cellStyle name="標準 2 3 2 2 3" xfId="94" xr:uid="{7F650A4F-2C75-4E79-9E79-D8E123C586E3}"/>
    <cellStyle name="標準 2 3 2 3" xfId="34" xr:uid="{28D727A6-973B-4A75-9D1A-53114A6B350F}"/>
    <cellStyle name="標準 2 3 2 4" xfId="46" xr:uid="{2BFAA76F-FFCD-46CE-A08A-12157F579062}"/>
    <cellStyle name="標準 2 3 2 5" xfId="70" xr:uid="{2E002CC4-D4E0-4229-8D7A-32809FA06787}"/>
    <cellStyle name="標準 2 3 2 6" xfId="82" xr:uid="{001F8534-A108-4D37-B8F5-103A52B67B60}"/>
    <cellStyle name="標準 2 3 3" xfId="16" xr:uid="{0BFC266C-7854-4425-80B1-ABBBAE4DDA8F}"/>
    <cellStyle name="標準 2 3 3 2" xfId="52" xr:uid="{3EB99FD4-B1EB-4BA4-B4EF-8090A5A73C22}"/>
    <cellStyle name="標準 2 3 3 3" xfId="88" xr:uid="{94158200-A4D6-4AB9-88A3-E336E420E5E8}"/>
    <cellStyle name="標準 2 3 4" xfId="28" xr:uid="{F7144429-2CCA-43F5-A49F-1B47DD1D5FFD}"/>
    <cellStyle name="標準 2 3 5" xfId="40" xr:uid="{29B81711-BA71-40E0-B4AF-A597EC640F53}"/>
    <cellStyle name="標準 2 3 6" xfId="64" xr:uid="{709BBF70-CFBF-4FAF-908F-48FCF61F5079}"/>
    <cellStyle name="標準 2 3 7" xfId="76" xr:uid="{4F29C518-300F-4FD7-8715-0871053005FA}"/>
    <cellStyle name="標準 2 4" xfId="6" xr:uid="{2DC6744B-9A26-49CB-8519-D1707C2CF3C5}"/>
    <cellStyle name="標準 2 4 2" xfId="12" xr:uid="{9A60AF99-0966-42CF-9D23-E83BCF97B64D}"/>
    <cellStyle name="標準 2 4 2 2" xfId="24" xr:uid="{28C1DDAF-B13F-4817-A36B-3AB0EEC6D4AE}"/>
    <cellStyle name="標準 2 4 2 2 2" xfId="60" xr:uid="{888166EB-C5D7-438F-8B46-6EC1CFEDADA9}"/>
    <cellStyle name="標準 2 4 2 2 3" xfId="96" xr:uid="{979FBA3E-8BF6-4854-9E8F-C40BB591F902}"/>
    <cellStyle name="標準 2 4 2 3" xfId="36" xr:uid="{98451F60-EF0E-40EF-A62D-4DC248CB0571}"/>
    <cellStyle name="標準 2 4 2 4" xfId="48" xr:uid="{242B0BFB-5340-4E82-8709-3DB0CBDABCDF}"/>
    <cellStyle name="標準 2 4 2 5" xfId="72" xr:uid="{6E8D3840-FCE7-40B7-B3E5-6B4167A43A89}"/>
    <cellStyle name="標準 2 4 2 6" xfId="84" xr:uid="{28FF732D-34E4-45F8-A38A-5D3FD95DE4D7}"/>
    <cellStyle name="標準 2 4 3" xfId="18" xr:uid="{1F1F8564-EE90-4DE7-933A-1EA2862176C7}"/>
    <cellStyle name="標準 2 4 3 2" xfId="54" xr:uid="{A1A5A4DC-F45D-4200-B0D3-2E1A568CC080}"/>
    <cellStyle name="標準 2 4 3 3" xfId="90" xr:uid="{B2CE26CE-C667-4C99-BE42-D39865A2CAD2}"/>
    <cellStyle name="標準 2 4 4" xfId="30" xr:uid="{8BCA49A7-8682-4BFA-843E-F246AF3E2C31}"/>
    <cellStyle name="標準 2 4 5" xfId="42" xr:uid="{893B6F6E-489C-47C0-B485-E82BD5DC0F61}"/>
    <cellStyle name="標準 2 4 6" xfId="66" xr:uid="{F499A9BB-C60C-40B6-96F1-E991567E3134}"/>
    <cellStyle name="標準 2 4 7" xfId="78" xr:uid="{B38F7899-BE60-48B5-A237-74BB517390C2}"/>
    <cellStyle name="標準 2 5" xfId="8" xr:uid="{F7877CF4-8CD6-4E6C-BEA7-40D5B8DBEF8E}"/>
    <cellStyle name="標準 2 5 2" xfId="20" xr:uid="{FEFFDAC4-DFC0-43D1-A2CC-20BF20902139}"/>
    <cellStyle name="標準 2 5 2 2" xfId="56" xr:uid="{12FD558F-0080-4A32-9504-B63E8D8DE023}"/>
    <cellStyle name="標準 2 5 2 3" xfId="92" xr:uid="{87193257-96E4-40F9-B5CA-A399D788E48F}"/>
    <cellStyle name="標準 2 5 3" xfId="32" xr:uid="{AD592CC8-9F2C-47C0-AA32-5F24AE889D0B}"/>
    <cellStyle name="標準 2 5 4" xfId="44" xr:uid="{ED8121D8-839D-4C76-9D78-057076781EB5}"/>
    <cellStyle name="標準 2 5 5" xfId="68" xr:uid="{F899EF79-EB38-4279-B34D-7E157290B842}"/>
    <cellStyle name="標準 2 5 6" xfId="80" xr:uid="{C3B92B08-CD30-4335-8E83-049606A5F03C}"/>
    <cellStyle name="標準 2 6" xfId="14" xr:uid="{5AD76D79-F997-4505-B306-E1AFB6FFBD5C}"/>
    <cellStyle name="標準 2 6 2" xfId="50" xr:uid="{2A4F7D4E-55E8-4795-BCA2-CD35836DEFD7}"/>
    <cellStyle name="標準 2 6 3" xfId="86" xr:uid="{81C457BA-9D39-474E-B584-3A4BC1D4B788}"/>
    <cellStyle name="標準 2 7" xfId="26" xr:uid="{4219D9BE-A26D-4F1B-B611-FBC7F3A94370}"/>
    <cellStyle name="標準 2 8" xfId="38" xr:uid="{AF1A7A56-D21E-4311-BAE3-F6FCD77F6BA0}"/>
    <cellStyle name="標準 2 9" xfId="62" xr:uid="{81B07F53-DEE1-482D-8873-07CBDBF7662D}"/>
    <cellStyle name="標準 3" xfId="5" xr:uid="{C0FC902A-DCB9-4A6A-BF97-AA6671407A77}"/>
  </cellStyles>
  <dxfs count="0"/>
  <tableStyles count="0" defaultTableStyle="TableStyleMedium2" defaultPivotStyle="PivotStyleLight16"/>
  <colors>
    <mruColors>
      <color rgb="FFFFB7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23813</xdr:colOff>
      <xdr:row>1</xdr:row>
      <xdr:rowOff>23813</xdr:rowOff>
    </xdr:from>
    <xdr:to>
      <xdr:col>1</xdr:col>
      <xdr:colOff>3262313</xdr:colOff>
      <xdr:row>1</xdr:row>
      <xdr:rowOff>347813</xdr:rowOff>
    </xdr:to>
    <xdr:sp macro="" textlink="">
      <xdr:nvSpPr>
        <xdr:cNvPr id="10" name="角丸四角形 9">
          <a:extLst>
            <a:ext uri="{FF2B5EF4-FFF2-40B4-BE49-F238E27FC236}">
              <a16:creationId xmlns:a16="http://schemas.microsoft.com/office/drawing/2014/main" id="{00000000-0008-0000-0000-00000A000000}"/>
            </a:ext>
          </a:extLst>
        </xdr:cNvPr>
        <xdr:cNvSpPr/>
      </xdr:nvSpPr>
      <xdr:spPr>
        <a:xfrm>
          <a:off x="107157" y="464344"/>
          <a:ext cx="3238500" cy="324000"/>
        </a:xfrm>
        <a:prstGeom prst="roundRect">
          <a:avLst/>
        </a:prstGeom>
        <a:solidFill>
          <a:srgbClr val="00B0F0"/>
        </a:solidFill>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しごと</a:t>
          </a:r>
          <a:r>
            <a:rPr kumimoji="1" lang="en-US" altLang="ja-JP" sz="1400" b="1" baseline="0">
              <a:latin typeface="Meiryo UI" panose="020B0604030504040204" pitchFamily="50" charset="-128"/>
              <a:ea typeface="Meiryo UI" panose="020B0604030504040204" pitchFamily="50" charset="-128"/>
            </a:rPr>
            <a:t> </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　</a:t>
          </a:r>
          <a:r>
            <a:rPr kumimoji="1" lang="ja-JP" altLang="en-US"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力強い大阪農業の実現</a:t>
          </a:r>
          <a:r>
            <a:rPr kumimoji="1" lang="ja-JP" altLang="en-US" sz="12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endParaRPr lang="ja-JP" altLang="ja-JP" sz="1400">
            <a:effectLst/>
            <a:latin typeface="Meiryo UI" panose="020B0604030504040204" pitchFamily="50" charset="-128"/>
            <a:ea typeface="Meiryo UI" panose="020B0604030504040204" pitchFamily="50" charset="-128"/>
          </a:endParaRPr>
        </a:p>
      </xdr:txBody>
    </xdr:sp>
    <xdr:clientData/>
  </xdr:twoCellAnchor>
  <xdr:twoCellAnchor>
    <xdr:from>
      <xdr:col>3</xdr:col>
      <xdr:colOff>1586</xdr:colOff>
      <xdr:row>0</xdr:row>
      <xdr:rowOff>438153</xdr:rowOff>
    </xdr:from>
    <xdr:to>
      <xdr:col>5</xdr:col>
      <xdr:colOff>940593</xdr:colOff>
      <xdr:row>1</xdr:row>
      <xdr:rowOff>357622</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6002336" y="438153"/>
          <a:ext cx="4415632" cy="360000"/>
        </a:xfrm>
        <a:prstGeom prst="roundRect">
          <a:avLst/>
        </a:prstGeom>
        <a:solidFill>
          <a:schemeClr val="bg1"/>
        </a:solidFill>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latin typeface="Meiryo UI" panose="020B0604030504040204" pitchFamily="50" charset="-128"/>
              <a:ea typeface="Meiryo UI" panose="020B0604030504040204" pitchFamily="50" charset="-128"/>
            </a:rPr>
            <a:t>【 </a:t>
          </a:r>
          <a:r>
            <a:rPr kumimoji="1" lang="ja-JP" altLang="en-US" sz="1100" b="1">
              <a:latin typeface="Meiryo UI" panose="020B0604030504040204" pitchFamily="50" charset="-128"/>
              <a:ea typeface="Meiryo UI" panose="020B0604030504040204" pitchFamily="50" charset="-128"/>
            </a:rPr>
            <a:t>評価</a:t>
          </a:r>
          <a:r>
            <a:rPr kumimoji="1" lang="en-US" altLang="ja-JP" sz="1100" b="1" baseline="0">
              <a:latin typeface="Meiryo UI" panose="020B0604030504040204" pitchFamily="50" charset="-128"/>
              <a:ea typeface="Meiryo UI" panose="020B0604030504040204" pitchFamily="50" charset="-128"/>
            </a:rPr>
            <a:t> </a:t>
          </a:r>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　◎超過達成　○達成・概ね達成（</a:t>
          </a:r>
          <a:r>
            <a:rPr kumimoji="1" lang="en-US" altLang="ja-JP" sz="1100" b="1">
              <a:latin typeface="Meiryo UI" panose="020B0604030504040204" pitchFamily="50" charset="-128"/>
              <a:ea typeface="Meiryo UI" panose="020B0604030504040204" pitchFamily="50" charset="-128"/>
            </a:rPr>
            <a:t>8</a:t>
          </a:r>
          <a:r>
            <a:rPr kumimoji="1" lang="ja-JP" altLang="en-US" sz="1100" b="1">
              <a:latin typeface="Meiryo UI" panose="020B0604030504040204" pitchFamily="50" charset="-128"/>
              <a:ea typeface="Meiryo UI" panose="020B0604030504040204" pitchFamily="50" charset="-128"/>
            </a:rPr>
            <a:t>割目安）　▲未達成</a:t>
          </a:r>
          <a:endParaRPr lang="ja-JP" altLang="ja-JP" sz="1100">
            <a:effectLst/>
            <a:latin typeface="Meiryo UI" panose="020B0604030504040204" pitchFamily="50" charset="-128"/>
            <a:ea typeface="Meiryo UI" panose="020B0604030504040204" pitchFamily="50" charset="-128"/>
          </a:endParaRPr>
        </a:p>
      </xdr:txBody>
    </xdr:sp>
    <xdr:clientData/>
  </xdr:twoCellAnchor>
  <xdr:twoCellAnchor>
    <xdr:from>
      <xdr:col>1</xdr:col>
      <xdr:colOff>47624</xdr:colOff>
      <xdr:row>22</xdr:row>
      <xdr:rowOff>154782</xdr:rowOff>
    </xdr:from>
    <xdr:to>
      <xdr:col>1</xdr:col>
      <xdr:colOff>4060031</xdr:colOff>
      <xdr:row>22</xdr:row>
      <xdr:rowOff>478782</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130968" y="17168813"/>
          <a:ext cx="4012407" cy="324000"/>
        </a:xfrm>
        <a:prstGeom prst="roundRect">
          <a:avLst/>
        </a:prstGeom>
        <a:solidFill>
          <a:srgbClr val="00B050"/>
        </a:solidFill>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くらし</a:t>
          </a:r>
          <a:r>
            <a:rPr kumimoji="1" lang="en-US" altLang="ja-JP" sz="1400" b="1" baseline="0">
              <a:latin typeface="Meiryo UI" panose="020B0604030504040204" pitchFamily="50" charset="-128"/>
              <a:ea typeface="Meiryo UI" panose="020B0604030504040204" pitchFamily="50" charset="-128"/>
            </a:rPr>
            <a:t> </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　豊かな食や農に接する機会の充実</a:t>
          </a:r>
          <a:endParaRPr lang="ja-JP" altLang="ja-JP" sz="1400">
            <a:effectLst/>
            <a:latin typeface="Meiryo UI" panose="020B0604030504040204" pitchFamily="50" charset="-128"/>
            <a:ea typeface="Meiryo UI" panose="020B0604030504040204" pitchFamily="50" charset="-128"/>
          </a:endParaRPr>
        </a:p>
      </xdr:txBody>
    </xdr:sp>
    <xdr:clientData/>
  </xdr:twoCellAnchor>
  <xdr:twoCellAnchor>
    <xdr:from>
      <xdr:col>1</xdr:col>
      <xdr:colOff>35719</xdr:colOff>
      <xdr:row>45</xdr:row>
      <xdr:rowOff>142876</xdr:rowOff>
    </xdr:from>
    <xdr:to>
      <xdr:col>1</xdr:col>
      <xdr:colOff>4095751</xdr:colOff>
      <xdr:row>45</xdr:row>
      <xdr:rowOff>466876</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119063" y="27003376"/>
          <a:ext cx="4060032" cy="324000"/>
        </a:xfrm>
        <a:prstGeom prst="roundRect">
          <a:avLst/>
        </a:prstGeom>
        <a:solidFill>
          <a:srgbClr val="FFB7FF"/>
        </a:solidFill>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地域</a:t>
          </a:r>
          <a:r>
            <a:rPr kumimoji="1" lang="en-US" altLang="ja-JP" sz="1400" b="1" baseline="0">
              <a:latin typeface="Meiryo UI" panose="020B0604030504040204" pitchFamily="50" charset="-128"/>
              <a:ea typeface="Meiryo UI" panose="020B0604030504040204" pitchFamily="50" charset="-128"/>
            </a:rPr>
            <a:t> </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　農業・農空間を活かした新たな価値創造</a:t>
          </a:r>
          <a:endParaRPr kumimoji="1" lang="en-US" altLang="ja-JP" sz="1400" b="1">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6</xdr:col>
      <xdr:colOff>746121</xdr:colOff>
      <xdr:row>0</xdr:row>
      <xdr:rowOff>83344</xdr:rowOff>
    </xdr:from>
    <xdr:to>
      <xdr:col>6</xdr:col>
      <xdr:colOff>2137566</xdr:colOff>
      <xdr:row>0</xdr:row>
      <xdr:rowOff>396874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421934" y="83344"/>
          <a:ext cx="1391445" cy="3135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参考資料２</a:t>
          </a:r>
        </a:p>
      </xdr:txBody>
    </xdr:sp>
    <xdr:clientData/>
  </xdr:twoCellAnchor>
  <xdr:twoCellAnchor>
    <xdr:from>
      <xdr:col>2</xdr:col>
      <xdr:colOff>6351</xdr:colOff>
      <xdr:row>35</xdr:row>
      <xdr:rowOff>12700</xdr:rowOff>
    </xdr:from>
    <xdr:to>
      <xdr:col>4</xdr:col>
      <xdr:colOff>1714500</xdr:colOff>
      <xdr:row>36</xdr:row>
      <xdr:rowOff>82550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268789" y="20872450"/>
          <a:ext cx="5184774" cy="3079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メイリオ" panose="020B0604030504040204" pitchFamily="50" charset="-128"/>
              <a:ea typeface="メイリオ" panose="020B0604030504040204" pitchFamily="50" charset="-128"/>
            </a:rPr>
            <a:t>本項目においては成果指標を設定していない。</a:t>
          </a:r>
          <a:endParaRPr kumimoji="1" lang="en-US" altLang="ja-JP" sz="1100" b="1">
            <a:latin typeface="メイリオ" panose="020B0604030504040204" pitchFamily="50" charset="-128"/>
            <a:ea typeface="メイリオ" panose="020B0604030504040204" pitchFamily="50" charset="-128"/>
          </a:endParaRPr>
        </a:p>
      </xdr:txBody>
    </xdr:sp>
    <xdr:clientData/>
  </xdr:twoCellAnchor>
  <xdr:twoCellAnchor>
    <xdr:from>
      <xdr:col>2</xdr:col>
      <xdr:colOff>311151</xdr:colOff>
      <xdr:row>48</xdr:row>
      <xdr:rowOff>190500</xdr:rowOff>
    </xdr:from>
    <xdr:to>
      <xdr:col>4</xdr:col>
      <xdr:colOff>1524000</xdr:colOff>
      <xdr:row>52</xdr:row>
      <xdr:rowOff>66675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573589" y="28122563"/>
          <a:ext cx="4689474" cy="8524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メイリオ" panose="020B0604030504040204" pitchFamily="50" charset="-128"/>
              <a:ea typeface="メイリオ" panose="020B0604030504040204" pitchFamily="50" charset="-128"/>
            </a:rPr>
            <a:t>本項目においては成果指標を設定していない。</a:t>
          </a:r>
        </a:p>
      </xdr:txBody>
    </xdr:sp>
    <xdr:clientData/>
  </xdr:twoCellAnchor>
  <xdr:twoCellAnchor>
    <xdr:from>
      <xdr:col>3</xdr:col>
      <xdr:colOff>273843</xdr:colOff>
      <xdr:row>56</xdr:row>
      <xdr:rowOff>107156</xdr:rowOff>
    </xdr:from>
    <xdr:to>
      <xdr:col>4</xdr:col>
      <xdr:colOff>1369217</xdr:colOff>
      <xdr:row>57</xdr:row>
      <xdr:rowOff>265112</xdr:rowOff>
    </xdr:to>
    <xdr:sp macro="" textlink="">
      <xdr:nvSpPr>
        <xdr:cNvPr id="9" name="テキスト ボックス 8">
          <a:extLst>
            <a:ext uri="{FF2B5EF4-FFF2-40B4-BE49-F238E27FC236}">
              <a16:creationId xmlns:a16="http://schemas.microsoft.com/office/drawing/2014/main" id="{FE8334CC-970C-4AA0-AA03-2764F0EB7611}"/>
            </a:ext>
          </a:extLst>
        </xdr:cNvPr>
        <xdr:cNvSpPr txBox="1"/>
      </xdr:nvSpPr>
      <xdr:spPr>
        <a:xfrm>
          <a:off x="6274593" y="29991844"/>
          <a:ext cx="2833687" cy="59848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メイリオ" panose="020B0604030504040204" pitchFamily="50" charset="-128"/>
              <a:ea typeface="メイリオ" panose="020B0604030504040204" pitchFamily="50" charset="-128"/>
            </a:rPr>
            <a:t>※R5,6</a:t>
          </a:r>
          <a:r>
            <a:rPr kumimoji="1" lang="ja-JP" altLang="en-US" sz="900">
              <a:solidFill>
                <a:sysClr val="windowText" lastClr="000000"/>
              </a:solidFill>
              <a:latin typeface="メイリオ" panose="020B0604030504040204" pitchFamily="50" charset="-128"/>
              <a:ea typeface="メイリオ" panose="020B0604030504040204" pitchFamily="50" charset="-128"/>
            </a:rPr>
            <a:t>年は農業経営強化促進法改正による市町村の地域計画策定支援を優先。</a:t>
          </a:r>
          <a:endParaRPr kumimoji="1" lang="en-US" altLang="ja-JP" sz="9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35718</xdr:colOff>
      <xdr:row>22</xdr:row>
      <xdr:rowOff>154782</xdr:rowOff>
    </xdr:from>
    <xdr:to>
      <xdr:col>5</xdr:col>
      <xdr:colOff>974725</xdr:colOff>
      <xdr:row>22</xdr:row>
      <xdr:rowOff>514782</xdr:rowOff>
    </xdr:to>
    <xdr:sp macro="" textlink="">
      <xdr:nvSpPr>
        <xdr:cNvPr id="12" name="角丸四角形 13">
          <a:extLst>
            <a:ext uri="{FF2B5EF4-FFF2-40B4-BE49-F238E27FC236}">
              <a16:creationId xmlns:a16="http://schemas.microsoft.com/office/drawing/2014/main" id="{7B959908-67BD-465E-9673-7F78A5394391}"/>
            </a:ext>
          </a:extLst>
        </xdr:cNvPr>
        <xdr:cNvSpPr/>
      </xdr:nvSpPr>
      <xdr:spPr>
        <a:xfrm>
          <a:off x="6036468" y="17168813"/>
          <a:ext cx="4415632" cy="360000"/>
        </a:xfrm>
        <a:prstGeom prst="roundRect">
          <a:avLst/>
        </a:prstGeom>
        <a:solidFill>
          <a:schemeClr val="bg1"/>
        </a:solidFill>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latin typeface="Meiryo UI" panose="020B0604030504040204" pitchFamily="50" charset="-128"/>
              <a:ea typeface="Meiryo UI" panose="020B0604030504040204" pitchFamily="50" charset="-128"/>
            </a:rPr>
            <a:t>【 </a:t>
          </a:r>
          <a:r>
            <a:rPr kumimoji="1" lang="ja-JP" altLang="en-US" sz="1100" b="1">
              <a:latin typeface="Meiryo UI" panose="020B0604030504040204" pitchFamily="50" charset="-128"/>
              <a:ea typeface="Meiryo UI" panose="020B0604030504040204" pitchFamily="50" charset="-128"/>
            </a:rPr>
            <a:t>評価</a:t>
          </a:r>
          <a:r>
            <a:rPr kumimoji="1" lang="en-US" altLang="ja-JP" sz="1100" b="1" baseline="0">
              <a:latin typeface="Meiryo UI" panose="020B0604030504040204" pitchFamily="50" charset="-128"/>
              <a:ea typeface="Meiryo UI" panose="020B0604030504040204" pitchFamily="50" charset="-128"/>
            </a:rPr>
            <a:t> </a:t>
          </a:r>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　◎超過達成　○達成・概ね達成（</a:t>
          </a:r>
          <a:r>
            <a:rPr kumimoji="1" lang="en-US" altLang="ja-JP" sz="1100" b="1">
              <a:latin typeface="Meiryo UI" panose="020B0604030504040204" pitchFamily="50" charset="-128"/>
              <a:ea typeface="Meiryo UI" panose="020B0604030504040204" pitchFamily="50" charset="-128"/>
            </a:rPr>
            <a:t>8</a:t>
          </a:r>
          <a:r>
            <a:rPr kumimoji="1" lang="ja-JP" altLang="en-US" sz="1100" b="1">
              <a:latin typeface="Meiryo UI" panose="020B0604030504040204" pitchFamily="50" charset="-128"/>
              <a:ea typeface="Meiryo UI" panose="020B0604030504040204" pitchFamily="50" charset="-128"/>
            </a:rPr>
            <a:t>割目安）　▲未達成</a:t>
          </a:r>
          <a:endParaRPr lang="ja-JP" altLang="ja-JP" sz="1100">
            <a:effectLst/>
            <a:latin typeface="Meiryo UI" panose="020B0604030504040204" pitchFamily="50" charset="-128"/>
            <a:ea typeface="Meiryo UI" panose="020B0604030504040204" pitchFamily="50" charset="-128"/>
          </a:endParaRPr>
        </a:p>
      </xdr:txBody>
    </xdr:sp>
    <xdr:clientData/>
  </xdr:twoCellAnchor>
  <xdr:twoCellAnchor>
    <xdr:from>
      <xdr:col>3</xdr:col>
      <xdr:colOff>71438</xdr:colOff>
      <xdr:row>45</xdr:row>
      <xdr:rowOff>119062</xdr:rowOff>
    </xdr:from>
    <xdr:to>
      <xdr:col>5</xdr:col>
      <xdr:colOff>1010445</xdr:colOff>
      <xdr:row>45</xdr:row>
      <xdr:rowOff>479062</xdr:rowOff>
    </xdr:to>
    <xdr:sp macro="" textlink="">
      <xdr:nvSpPr>
        <xdr:cNvPr id="13" name="角丸四角形 13">
          <a:extLst>
            <a:ext uri="{FF2B5EF4-FFF2-40B4-BE49-F238E27FC236}">
              <a16:creationId xmlns:a16="http://schemas.microsoft.com/office/drawing/2014/main" id="{90A56941-809B-4F4D-9170-5436F4A38045}"/>
            </a:ext>
          </a:extLst>
        </xdr:cNvPr>
        <xdr:cNvSpPr/>
      </xdr:nvSpPr>
      <xdr:spPr>
        <a:xfrm>
          <a:off x="6072188" y="26979562"/>
          <a:ext cx="4415632" cy="360000"/>
        </a:xfrm>
        <a:prstGeom prst="roundRect">
          <a:avLst/>
        </a:prstGeom>
        <a:solidFill>
          <a:schemeClr val="bg1"/>
        </a:solidFill>
        <a:ln>
          <a:solidFill>
            <a:schemeClr val="tx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latin typeface="Meiryo UI" panose="020B0604030504040204" pitchFamily="50" charset="-128"/>
              <a:ea typeface="Meiryo UI" panose="020B0604030504040204" pitchFamily="50" charset="-128"/>
            </a:rPr>
            <a:t>【 </a:t>
          </a:r>
          <a:r>
            <a:rPr kumimoji="1" lang="ja-JP" altLang="en-US" sz="1100" b="1">
              <a:latin typeface="Meiryo UI" panose="020B0604030504040204" pitchFamily="50" charset="-128"/>
              <a:ea typeface="Meiryo UI" panose="020B0604030504040204" pitchFamily="50" charset="-128"/>
            </a:rPr>
            <a:t>評価</a:t>
          </a:r>
          <a:r>
            <a:rPr kumimoji="1" lang="en-US" altLang="ja-JP" sz="1100" b="1" baseline="0">
              <a:latin typeface="Meiryo UI" panose="020B0604030504040204" pitchFamily="50" charset="-128"/>
              <a:ea typeface="Meiryo UI" panose="020B0604030504040204" pitchFamily="50" charset="-128"/>
            </a:rPr>
            <a:t> </a:t>
          </a:r>
          <a:r>
            <a:rPr kumimoji="1" lang="en-US" altLang="ja-JP" sz="1100" b="1">
              <a:latin typeface="Meiryo UI" panose="020B0604030504040204" pitchFamily="50" charset="-128"/>
              <a:ea typeface="Meiryo UI" panose="020B0604030504040204" pitchFamily="50" charset="-128"/>
            </a:rPr>
            <a:t>】</a:t>
          </a:r>
          <a:r>
            <a:rPr kumimoji="1" lang="ja-JP" altLang="en-US" sz="1100" b="1">
              <a:latin typeface="Meiryo UI" panose="020B0604030504040204" pitchFamily="50" charset="-128"/>
              <a:ea typeface="Meiryo UI" panose="020B0604030504040204" pitchFamily="50" charset="-128"/>
            </a:rPr>
            <a:t>　◎超過達成　○達成・概ね達成（</a:t>
          </a:r>
          <a:r>
            <a:rPr kumimoji="1" lang="en-US" altLang="ja-JP" sz="1100" b="1">
              <a:latin typeface="Meiryo UI" panose="020B0604030504040204" pitchFamily="50" charset="-128"/>
              <a:ea typeface="Meiryo UI" panose="020B0604030504040204" pitchFamily="50" charset="-128"/>
            </a:rPr>
            <a:t>8</a:t>
          </a:r>
          <a:r>
            <a:rPr kumimoji="1" lang="ja-JP" altLang="en-US" sz="1100" b="1">
              <a:latin typeface="Meiryo UI" panose="020B0604030504040204" pitchFamily="50" charset="-128"/>
              <a:ea typeface="Meiryo UI" panose="020B0604030504040204" pitchFamily="50" charset="-128"/>
            </a:rPr>
            <a:t>割目安）　▲未達成</a:t>
          </a:r>
          <a:endParaRPr lang="ja-JP" altLang="ja-JP" sz="1100">
            <a:effectLst/>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L66"/>
  <sheetViews>
    <sheetView tabSelected="1" view="pageBreakPreview" topLeftCell="A61" zoomScale="80" zoomScaleNormal="100" zoomScaleSheetLayoutView="80" workbookViewId="0">
      <selection activeCell="K5" sqref="K5"/>
    </sheetView>
  </sheetViews>
  <sheetFormatPr defaultColWidth="9" defaultRowHeight="17.5"/>
  <cols>
    <col min="1" max="1" width="1.08984375" style="4" customWidth="1"/>
    <col min="2" max="2" width="54.90625" style="6" customWidth="1"/>
    <col min="3" max="3" width="22.90625" style="6" customWidth="1"/>
    <col min="4" max="4" width="22.90625" style="35" customWidth="1"/>
    <col min="5" max="5" width="22.90625" style="6" customWidth="1"/>
    <col min="6" max="6" width="13.6328125" style="6" customWidth="1"/>
    <col min="7" max="7" width="32.08984375" style="6" customWidth="1"/>
    <col min="8" max="12" width="9" style="6"/>
    <col min="13" max="16384" width="9" style="4"/>
  </cols>
  <sheetData>
    <row r="1" spans="1:8" s="6" customFormat="1" ht="34.5" customHeight="1">
      <c r="A1" s="4"/>
      <c r="B1" s="28" t="s">
        <v>97</v>
      </c>
      <c r="C1" s="16"/>
      <c r="D1" s="16"/>
    </row>
    <row r="2" spans="1:8" s="6" customFormat="1" ht="33" customHeight="1" thickBot="1">
      <c r="A2" s="4"/>
      <c r="B2" s="5"/>
      <c r="C2" s="5"/>
      <c r="D2" s="5"/>
    </row>
    <row r="3" spans="1:8" ht="18" thickBot="1">
      <c r="B3" s="17" t="s">
        <v>19</v>
      </c>
      <c r="C3" s="38" t="s">
        <v>25</v>
      </c>
      <c r="D3" s="85" t="s">
        <v>45</v>
      </c>
      <c r="E3" s="38" t="s">
        <v>81</v>
      </c>
      <c r="F3" s="81" t="s">
        <v>92</v>
      </c>
      <c r="G3" s="38" t="s">
        <v>44</v>
      </c>
    </row>
    <row r="4" spans="1:8" ht="18" thickBot="1">
      <c r="B4" s="18" t="s">
        <v>20</v>
      </c>
      <c r="C4" s="39" t="s">
        <v>26</v>
      </c>
      <c r="D4" s="39" t="s">
        <v>26</v>
      </c>
      <c r="E4" s="39" t="s">
        <v>26</v>
      </c>
      <c r="F4" s="53" t="s">
        <v>93</v>
      </c>
      <c r="G4" s="59" t="s">
        <v>35</v>
      </c>
      <c r="H4" s="114" t="s">
        <v>109</v>
      </c>
    </row>
    <row r="5" spans="1:8" ht="26.25" customHeight="1" thickTop="1">
      <c r="B5" s="19" t="s">
        <v>3</v>
      </c>
      <c r="C5" s="48" t="s">
        <v>22</v>
      </c>
      <c r="D5" s="48" t="s">
        <v>22</v>
      </c>
      <c r="E5" s="48" t="s">
        <v>22</v>
      </c>
      <c r="F5" s="131"/>
      <c r="G5" s="98" t="s">
        <v>71</v>
      </c>
      <c r="H5" s="113">
        <f>5.6/6</f>
        <v>0.93333333333333324</v>
      </c>
    </row>
    <row r="6" spans="1:8" ht="103.5" customHeight="1">
      <c r="B6" s="33" t="s">
        <v>12</v>
      </c>
      <c r="C6" s="58" t="s">
        <v>27</v>
      </c>
      <c r="D6" s="58" t="s">
        <v>46</v>
      </c>
      <c r="E6" s="79" t="s">
        <v>82</v>
      </c>
      <c r="F6" s="132"/>
      <c r="G6" s="80"/>
    </row>
    <row r="7" spans="1:8" ht="27" customHeight="1">
      <c r="B7" s="22" t="s">
        <v>0</v>
      </c>
      <c r="C7" s="56" t="s">
        <v>28</v>
      </c>
      <c r="D7" s="56" t="s">
        <v>28</v>
      </c>
      <c r="E7" s="51" t="s">
        <v>22</v>
      </c>
      <c r="F7" s="133"/>
      <c r="G7" s="99" t="s">
        <v>75</v>
      </c>
      <c r="H7" s="113">
        <f>2/3</f>
        <v>0.66666666666666663</v>
      </c>
    </row>
    <row r="8" spans="1:8" ht="140.5" customHeight="1">
      <c r="B8" s="33" t="s">
        <v>13</v>
      </c>
      <c r="C8" s="58" t="s">
        <v>77</v>
      </c>
      <c r="D8" s="79" t="s">
        <v>74</v>
      </c>
      <c r="E8" s="79" t="s">
        <v>83</v>
      </c>
      <c r="F8" s="134"/>
      <c r="G8" s="100" t="s">
        <v>78</v>
      </c>
    </row>
    <row r="9" spans="1:8" ht="25.5">
      <c r="B9" s="136" t="s">
        <v>14</v>
      </c>
      <c r="C9" s="111" t="s">
        <v>21</v>
      </c>
      <c r="D9" s="111" t="s">
        <v>21</v>
      </c>
      <c r="E9" s="111" t="s">
        <v>21</v>
      </c>
      <c r="F9" s="141"/>
      <c r="G9" s="112" t="s">
        <v>76</v>
      </c>
      <c r="H9" s="113">
        <f>0.44/4</f>
        <v>0.11</v>
      </c>
    </row>
    <row r="10" spans="1:8" s="6" customFormat="1" ht="159" customHeight="1">
      <c r="B10" s="137"/>
      <c r="C10" s="82" t="s">
        <v>42</v>
      </c>
      <c r="D10" s="82" t="s">
        <v>47</v>
      </c>
      <c r="E10" s="82" t="s">
        <v>84</v>
      </c>
      <c r="F10" s="134"/>
      <c r="G10" s="100" t="s">
        <v>79</v>
      </c>
    </row>
    <row r="11" spans="1:8" s="10" customFormat="1" ht="24.75" customHeight="1">
      <c r="B11" s="20" t="s">
        <v>4</v>
      </c>
      <c r="C11" s="50" t="s">
        <v>22</v>
      </c>
      <c r="D11" s="50" t="s">
        <v>22</v>
      </c>
      <c r="E11" s="50" t="s">
        <v>43</v>
      </c>
      <c r="F11" s="142"/>
      <c r="G11" s="104" t="s">
        <v>73</v>
      </c>
      <c r="H11" s="115">
        <f>2.5/4.5</f>
        <v>0.55555555555555558</v>
      </c>
    </row>
    <row r="12" spans="1:8" s="6" customFormat="1" ht="87.75" customHeight="1">
      <c r="B12" s="57" t="s">
        <v>15</v>
      </c>
      <c r="C12" s="57" t="s">
        <v>29</v>
      </c>
      <c r="D12" s="57" t="s">
        <v>48</v>
      </c>
      <c r="E12" s="57" t="s">
        <v>85</v>
      </c>
      <c r="F12" s="134"/>
      <c r="G12" s="45"/>
    </row>
    <row r="13" spans="1:8" s="6" customFormat="1" ht="23.25" customHeight="1">
      <c r="B13" s="22" t="s">
        <v>1</v>
      </c>
      <c r="C13" s="51" t="s">
        <v>21</v>
      </c>
      <c r="D13" s="51" t="s">
        <v>22</v>
      </c>
      <c r="E13" s="51" t="s">
        <v>21</v>
      </c>
      <c r="F13" s="141"/>
      <c r="G13" s="105" t="s">
        <v>63</v>
      </c>
      <c r="H13" s="113">
        <f>28.8/56</f>
        <v>0.51428571428571435</v>
      </c>
    </row>
    <row r="14" spans="1:8" s="6" customFormat="1" ht="18.75" customHeight="1">
      <c r="B14" s="32" t="s">
        <v>16</v>
      </c>
      <c r="C14" s="129" t="s">
        <v>30</v>
      </c>
      <c r="D14" s="129" t="s">
        <v>49</v>
      </c>
      <c r="E14" s="129" t="s">
        <v>86</v>
      </c>
      <c r="F14" s="142"/>
      <c r="G14" s="143"/>
    </row>
    <row r="15" spans="1:8" s="6" customFormat="1" ht="87.65" customHeight="1">
      <c r="B15" s="36"/>
      <c r="C15" s="138"/>
      <c r="D15" s="138"/>
      <c r="E15" s="138"/>
      <c r="F15" s="134"/>
      <c r="G15" s="144"/>
    </row>
    <row r="16" spans="1:8" s="6" customFormat="1" ht="25.5" customHeight="1">
      <c r="B16" s="22" t="s">
        <v>2</v>
      </c>
      <c r="C16" s="51" t="s">
        <v>22</v>
      </c>
      <c r="D16" s="51" t="s">
        <v>22</v>
      </c>
      <c r="E16" s="51" t="s">
        <v>22</v>
      </c>
      <c r="F16" s="141"/>
      <c r="G16" s="105" t="s">
        <v>66</v>
      </c>
    </row>
    <row r="17" spans="2:8" s="6" customFormat="1" ht="36" customHeight="1">
      <c r="B17" s="57" t="s">
        <v>18</v>
      </c>
      <c r="C17" s="57" t="s">
        <v>31</v>
      </c>
      <c r="D17" s="57" t="s">
        <v>50</v>
      </c>
      <c r="E17" s="57" t="s">
        <v>87</v>
      </c>
      <c r="F17" s="142"/>
      <c r="G17" s="45"/>
    </row>
    <row r="18" spans="2:8" s="6" customFormat="1" ht="66.75" customHeight="1">
      <c r="B18" s="36"/>
      <c r="C18" s="36"/>
      <c r="D18" s="36"/>
      <c r="E18" s="103"/>
      <c r="F18" s="134"/>
      <c r="G18" s="60"/>
    </row>
    <row r="19" spans="2:8" s="6" customFormat="1" ht="24.75" customHeight="1">
      <c r="B19" s="40" t="s">
        <v>94</v>
      </c>
      <c r="C19" s="116" t="s">
        <v>95</v>
      </c>
      <c r="D19" s="117"/>
      <c r="E19" s="118"/>
      <c r="F19" s="127" t="s">
        <v>43</v>
      </c>
      <c r="G19" s="45"/>
    </row>
    <row r="20" spans="2:8" s="6" customFormat="1" ht="90" customHeight="1" thickBot="1">
      <c r="B20" s="106" t="s">
        <v>104</v>
      </c>
      <c r="C20" s="119" t="s">
        <v>96</v>
      </c>
      <c r="D20" s="120"/>
      <c r="E20" s="121"/>
      <c r="F20" s="128"/>
      <c r="G20" s="63"/>
      <c r="H20" s="113">
        <f>23/23</f>
        <v>1</v>
      </c>
    </row>
    <row r="21" spans="2:8" s="6" customFormat="1" ht="250.5" customHeight="1" thickBot="1">
      <c r="B21" s="61" t="s">
        <v>98</v>
      </c>
      <c r="C21" s="145" t="s">
        <v>99</v>
      </c>
      <c r="D21" s="146"/>
      <c r="E21" s="147"/>
      <c r="F21" s="147"/>
      <c r="G21" s="148"/>
    </row>
    <row r="22" spans="2:8" s="6" customFormat="1" ht="18.75" customHeight="1">
      <c r="B22" s="14"/>
      <c r="C22" s="14"/>
      <c r="D22" s="14"/>
      <c r="E22" s="15"/>
      <c r="F22" s="15"/>
      <c r="G22" s="2"/>
    </row>
    <row r="23" spans="2:8" s="6" customFormat="1" ht="43.5" customHeight="1" thickBot="1">
      <c r="B23" s="13"/>
      <c r="C23" s="13"/>
      <c r="D23" s="13"/>
      <c r="E23" s="2"/>
      <c r="F23" s="1"/>
      <c r="G23" s="2"/>
    </row>
    <row r="24" spans="2:8" ht="18" thickBot="1">
      <c r="B24" s="17" t="s">
        <v>19</v>
      </c>
      <c r="C24" s="38" t="s">
        <v>25</v>
      </c>
      <c r="D24" s="85" t="s">
        <v>45</v>
      </c>
      <c r="E24" s="38" t="s">
        <v>81</v>
      </c>
      <c r="F24" s="81" t="s">
        <v>102</v>
      </c>
      <c r="G24" s="38" t="s">
        <v>44</v>
      </c>
    </row>
    <row r="25" spans="2:8" s="6" customFormat="1" ht="19.5" customHeight="1" thickTop="1" thickBot="1">
      <c r="B25" s="24" t="s">
        <v>20</v>
      </c>
      <c r="C25" s="43" t="s">
        <v>26</v>
      </c>
      <c r="D25" s="87" t="s">
        <v>26</v>
      </c>
      <c r="E25" s="43" t="s">
        <v>26</v>
      </c>
      <c r="F25" s="54" t="s">
        <v>103</v>
      </c>
      <c r="G25" s="108" t="s">
        <v>35</v>
      </c>
      <c r="H25" s="114" t="s">
        <v>109</v>
      </c>
    </row>
    <row r="26" spans="2:8" s="6" customFormat="1" ht="26" thickTop="1">
      <c r="B26" s="25" t="s">
        <v>6</v>
      </c>
      <c r="C26" s="47" t="s">
        <v>22</v>
      </c>
      <c r="D26" s="88" t="s">
        <v>22</v>
      </c>
      <c r="E26" s="83" t="s">
        <v>22</v>
      </c>
      <c r="F26" s="152"/>
      <c r="G26" s="109" t="s">
        <v>64</v>
      </c>
      <c r="H26" s="113">
        <f>700/242</f>
        <v>2.8925619834710745</v>
      </c>
    </row>
    <row r="27" spans="2:8" s="6" customFormat="1" ht="27.75" customHeight="1">
      <c r="B27" s="31" t="s">
        <v>17</v>
      </c>
      <c r="C27" s="139" t="s">
        <v>41</v>
      </c>
      <c r="D27" s="149" t="s">
        <v>51</v>
      </c>
      <c r="E27" s="139" t="s">
        <v>88</v>
      </c>
      <c r="F27" s="153"/>
      <c r="G27" s="45"/>
    </row>
    <row r="28" spans="2:8" s="6" customFormat="1" ht="18.75" customHeight="1">
      <c r="B28" s="3"/>
      <c r="C28" s="139"/>
      <c r="D28" s="149"/>
      <c r="E28" s="139"/>
      <c r="F28" s="153"/>
      <c r="G28" s="45"/>
    </row>
    <row r="29" spans="2:8" s="6" customFormat="1" ht="18.75" customHeight="1">
      <c r="B29" s="3"/>
      <c r="C29" s="139"/>
      <c r="D29" s="149"/>
      <c r="E29" s="139"/>
      <c r="F29" s="153"/>
      <c r="G29" s="45"/>
    </row>
    <row r="30" spans="2:8" s="6" customFormat="1" ht="18.75" customHeight="1">
      <c r="B30" s="3"/>
      <c r="C30" s="140"/>
      <c r="D30" s="150"/>
      <c r="E30" s="140"/>
      <c r="F30" s="154"/>
      <c r="G30" s="60"/>
    </row>
    <row r="31" spans="2:8" s="6" customFormat="1" ht="25.5">
      <c r="B31" s="26" t="s">
        <v>5</v>
      </c>
      <c r="C31" s="46" t="s">
        <v>22</v>
      </c>
      <c r="D31" s="89" t="s">
        <v>22</v>
      </c>
      <c r="E31" s="84" t="s">
        <v>22</v>
      </c>
      <c r="F31" s="141"/>
      <c r="G31" s="110" t="s">
        <v>65</v>
      </c>
      <c r="H31" s="113">
        <f>2091/1500</f>
        <v>1.3939999999999999</v>
      </c>
    </row>
    <row r="32" spans="2:8" s="6" customFormat="1" ht="30" customHeight="1">
      <c r="B32" s="31" t="s">
        <v>8</v>
      </c>
      <c r="C32" s="139" t="s">
        <v>32</v>
      </c>
      <c r="D32" s="149" t="s">
        <v>52</v>
      </c>
      <c r="E32" s="139" t="s">
        <v>89</v>
      </c>
      <c r="F32" s="142"/>
      <c r="G32" s="45"/>
    </row>
    <row r="33" spans="2:8" s="6" customFormat="1" ht="18.75" customHeight="1">
      <c r="B33" s="3"/>
      <c r="C33" s="139"/>
      <c r="D33" s="149"/>
      <c r="E33" s="139"/>
      <c r="F33" s="142"/>
      <c r="G33" s="45"/>
    </row>
    <row r="34" spans="2:8" s="6" customFormat="1" ht="18.75" customHeight="1">
      <c r="B34" s="3"/>
      <c r="C34" s="139"/>
      <c r="D34" s="149"/>
      <c r="E34" s="139"/>
      <c r="F34" s="142"/>
      <c r="G34" s="45"/>
    </row>
    <row r="35" spans="2:8" s="6" customFormat="1" ht="18.75" customHeight="1">
      <c r="B35" s="7"/>
      <c r="C35" s="140"/>
      <c r="D35" s="150"/>
      <c r="E35" s="140"/>
      <c r="F35" s="134"/>
      <c r="G35" s="60"/>
    </row>
    <row r="36" spans="2:8" s="6" customFormat="1">
      <c r="B36" s="26" t="s">
        <v>23</v>
      </c>
      <c r="C36" s="44"/>
      <c r="D36" s="69"/>
      <c r="E36" s="93"/>
      <c r="F36" s="142"/>
      <c r="G36" s="62"/>
    </row>
    <row r="37" spans="2:8" s="6" customFormat="1" ht="38.5" customHeight="1">
      <c r="B37" s="73" t="s">
        <v>53</v>
      </c>
      <c r="C37" s="45"/>
      <c r="D37" s="90"/>
      <c r="E37" s="73"/>
      <c r="F37" s="142"/>
      <c r="G37" s="45"/>
    </row>
    <row r="38" spans="2:8" s="6" customFormat="1" ht="18.75" customHeight="1">
      <c r="B38" s="74" t="s">
        <v>54</v>
      </c>
      <c r="C38" s="34"/>
      <c r="D38" s="91" t="s">
        <v>36</v>
      </c>
      <c r="E38" s="76" t="s">
        <v>67</v>
      </c>
      <c r="F38" s="142"/>
      <c r="G38" s="45"/>
    </row>
    <row r="39" spans="2:8" s="6" customFormat="1" ht="31.5" customHeight="1">
      <c r="B39" s="31" t="s">
        <v>55</v>
      </c>
      <c r="C39" s="34"/>
      <c r="D39" s="91" t="s">
        <v>37</v>
      </c>
      <c r="E39" s="76" t="s">
        <v>72</v>
      </c>
      <c r="F39" s="142"/>
      <c r="G39" s="45"/>
    </row>
    <row r="40" spans="2:8" s="6" customFormat="1" ht="31.5" customHeight="1">
      <c r="B40" s="31" t="s">
        <v>56</v>
      </c>
      <c r="C40" s="34"/>
      <c r="D40" s="91" t="s">
        <v>38</v>
      </c>
      <c r="E40" s="76" t="s">
        <v>68</v>
      </c>
      <c r="F40" s="142"/>
      <c r="G40" s="45"/>
    </row>
    <row r="41" spans="2:8" s="6" customFormat="1" ht="31.5" customHeight="1">
      <c r="B41" s="31" t="s">
        <v>57</v>
      </c>
      <c r="C41" s="34"/>
      <c r="D41" s="91" t="s">
        <v>39</v>
      </c>
      <c r="E41" s="76" t="s">
        <v>69</v>
      </c>
      <c r="F41" s="142"/>
      <c r="G41" s="45"/>
    </row>
    <row r="42" spans="2:8" s="6" customFormat="1" ht="34.5" customHeight="1" thickBot="1">
      <c r="B42" s="75" t="s">
        <v>58</v>
      </c>
      <c r="C42" s="37"/>
      <c r="D42" s="92" t="s">
        <v>40</v>
      </c>
      <c r="E42" s="77" t="s">
        <v>70</v>
      </c>
      <c r="F42" s="155"/>
      <c r="G42" s="63"/>
    </row>
    <row r="43" spans="2:8" s="35" customFormat="1">
      <c r="B43" s="40" t="s">
        <v>94</v>
      </c>
      <c r="C43" s="116" t="s">
        <v>95</v>
      </c>
      <c r="D43" s="117"/>
      <c r="E43" s="118"/>
      <c r="F43" s="127" t="s">
        <v>21</v>
      </c>
      <c r="G43" s="45"/>
    </row>
    <row r="44" spans="2:8" s="35" customFormat="1" ht="60" customHeight="1" thickBot="1">
      <c r="B44" s="107" t="s">
        <v>107</v>
      </c>
      <c r="C44" s="124" t="s">
        <v>100</v>
      </c>
      <c r="D44" s="125"/>
      <c r="E44" s="126"/>
      <c r="F44" s="128"/>
      <c r="G44" s="63"/>
    </row>
    <row r="45" spans="2:8" s="6" customFormat="1" ht="181.5" customHeight="1" thickBot="1">
      <c r="B45" s="61" t="s">
        <v>98</v>
      </c>
      <c r="C45" s="145" t="s">
        <v>101</v>
      </c>
      <c r="D45" s="146"/>
      <c r="E45" s="147"/>
      <c r="F45" s="147"/>
      <c r="G45" s="148"/>
    </row>
    <row r="46" spans="2:8" s="9" customFormat="1" ht="43.5" customHeight="1" thickBot="1">
      <c r="B46" s="11"/>
      <c r="C46" s="11"/>
      <c r="D46" s="11"/>
      <c r="E46" s="2"/>
      <c r="F46" s="12"/>
      <c r="G46" s="2"/>
    </row>
    <row r="47" spans="2:8" ht="18" thickBot="1">
      <c r="B47" s="17" t="s">
        <v>19</v>
      </c>
      <c r="C47" s="38" t="s">
        <v>25</v>
      </c>
      <c r="D47" s="85" t="s">
        <v>45</v>
      </c>
      <c r="E47" s="38" t="s">
        <v>81</v>
      </c>
      <c r="F47" s="86" t="s">
        <v>102</v>
      </c>
      <c r="G47" s="38" t="s">
        <v>44</v>
      </c>
    </row>
    <row r="48" spans="2:8" s="6" customFormat="1" ht="21" customHeight="1" thickTop="1" thickBot="1">
      <c r="B48" s="23" t="s">
        <v>20</v>
      </c>
      <c r="C48" s="42" t="s">
        <v>26</v>
      </c>
      <c r="D48" s="94" t="s">
        <v>26</v>
      </c>
      <c r="E48" s="42" t="s">
        <v>26</v>
      </c>
      <c r="F48" s="55" t="s">
        <v>103</v>
      </c>
      <c r="G48" s="64" t="s">
        <v>35</v>
      </c>
      <c r="H48" s="114" t="s">
        <v>109</v>
      </c>
    </row>
    <row r="49" spans="2:8" s="6" customFormat="1" ht="21" customHeight="1" thickTop="1">
      <c r="B49" s="22" t="s">
        <v>24</v>
      </c>
      <c r="C49" s="40"/>
      <c r="D49" s="70"/>
      <c r="E49" s="93"/>
      <c r="F49" s="156"/>
      <c r="G49" s="65"/>
    </row>
    <row r="50" spans="2:8" s="6" customFormat="1" ht="18.75" customHeight="1">
      <c r="B50" s="21"/>
      <c r="C50" s="41"/>
      <c r="D50" s="71"/>
      <c r="E50" s="45"/>
      <c r="F50" s="142"/>
      <c r="G50" s="66"/>
    </row>
    <row r="51" spans="2:8" s="6" customFormat="1" ht="18.75" customHeight="1">
      <c r="B51" s="3"/>
      <c r="C51" s="34"/>
      <c r="D51" s="13"/>
      <c r="E51" s="45"/>
      <c r="F51" s="142"/>
      <c r="G51" s="66"/>
    </row>
    <row r="52" spans="2:8" s="6" customFormat="1" ht="18.75" customHeight="1">
      <c r="B52" s="3"/>
      <c r="C52" s="34"/>
      <c r="D52" s="13"/>
      <c r="E52" s="45"/>
      <c r="F52" s="142"/>
      <c r="G52" s="66"/>
    </row>
    <row r="53" spans="2:8" s="6" customFormat="1">
      <c r="B53" s="7"/>
      <c r="C53" s="36"/>
      <c r="D53" s="72"/>
      <c r="E53" s="96"/>
      <c r="F53" s="134"/>
      <c r="G53" s="67"/>
    </row>
    <row r="54" spans="2:8" s="6" customFormat="1" ht="21" customHeight="1">
      <c r="B54" s="22" t="s">
        <v>7</v>
      </c>
      <c r="C54" s="52" t="s">
        <v>21</v>
      </c>
      <c r="D54" s="78" t="s">
        <v>60</v>
      </c>
      <c r="E54" s="97" t="s">
        <v>60</v>
      </c>
      <c r="F54" s="142"/>
      <c r="G54" s="101" t="s">
        <v>62</v>
      </c>
      <c r="H54" s="113">
        <f>7/40</f>
        <v>0.17499999999999999</v>
      </c>
    </row>
    <row r="55" spans="2:8" s="6" customFormat="1" ht="18.75" customHeight="1">
      <c r="B55" s="30" t="s">
        <v>10</v>
      </c>
      <c r="C55" s="129" t="s">
        <v>33</v>
      </c>
      <c r="D55" s="122" t="s">
        <v>59</v>
      </c>
      <c r="E55" s="129" t="s">
        <v>90</v>
      </c>
      <c r="F55" s="142"/>
      <c r="G55" s="66"/>
    </row>
    <row r="56" spans="2:8" s="6" customFormat="1" ht="18.75" customHeight="1">
      <c r="B56" s="3"/>
      <c r="C56" s="129"/>
      <c r="D56" s="122"/>
      <c r="E56" s="129"/>
      <c r="F56" s="142"/>
      <c r="G56" s="66"/>
    </row>
    <row r="57" spans="2:8" s="6" customFormat="1" ht="34.5" customHeight="1">
      <c r="B57" s="3"/>
      <c r="C57" s="129"/>
      <c r="D57" s="122"/>
      <c r="E57" s="129"/>
      <c r="F57" s="142"/>
      <c r="G57" s="66"/>
    </row>
    <row r="58" spans="2:8" s="6" customFormat="1" ht="35.15" customHeight="1">
      <c r="B58" s="7"/>
      <c r="C58" s="137"/>
      <c r="D58" s="135"/>
      <c r="E58" s="137"/>
      <c r="F58" s="134"/>
      <c r="G58" s="67"/>
    </row>
    <row r="59" spans="2:8" s="6" customFormat="1" ht="32">
      <c r="B59" s="27" t="s">
        <v>9</v>
      </c>
      <c r="C59" s="49" t="s">
        <v>21</v>
      </c>
      <c r="D59" s="95" t="s">
        <v>43</v>
      </c>
      <c r="E59" s="49" t="s">
        <v>43</v>
      </c>
      <c r="F59" s="141"/>
      <c r="G59" s="102" t="s">
        <v>80</v>
      </c>
    </row>
    <row r="60" spans="2:8" s="6" customFormat="1" ht="32.25" customHeight="1">
      <c r="B60" s="29" t="s">
        <v>11</v>
      </c>
      <c r="C60" s="129" t="s">
        <v>34</v>
      </c>
      <c r="D60" s="122" t="s">
        <v>61</v>
      </c>
      <c r="E60" s="129" t="s">
        <v>91</v>
      </c>
      <c r="F60" s="142"/>
      <c r="G60" s="66"/>
    </row>
    <row r="61" spans="2:8" s="6" customFormat="1" ht="33.75" customHeight="1">
      <c r="B61" s="3"/>
      <c r="C61" s="129"/>
      <c r="D61" s="122"/>
      <c r="E61" s="129"/>
      <c r="F61" s="142"/>
      <c r="G61" s="66"/>
    </row>
    <row r="62" spans="2:8" s="6" customFormat="1" ht="18.75" customHeight="1">
      <c r="B62" s="3"/>
      <c r="C62" s="129"/>
      <c r="D62" s="122"/>
      <c r="E62" s="129"/>
      <c r="F62" s="142"/>
      <c r="G62" s="66"/>
    </row>
    <row r="63" spans="2:8" s="6" customFormat="1" ht="18" thickBot="1">
      <c r="B63" s="8"/>
      <c r="C63" s="130"/>
      <c r="D63" s="123"/>
      <c r="E63" s="130"/>
      <c r="F63" s="155"/>
      <c r="G63" s="68"/>
    </row>
    <row r="64" spans="2:8" s="35" customFormat="1">
      <c r="B64" s="40" t="s">
        <v>94</v>
      </c>
      <c r="C64" s="116" t="s">
        <v>95</v>
      </c>
      <c r="D64" s="117"/>
      <c r="E64" s="118"/>
      <c r="F64" s="127" t="s">
        <v>22</v>
      </c>
      <c r="G64" s="45"/>
    </row>
    <row r="65" spans="1:7" s="35" customFormat="1" ht="60" customHeight="1" thickBot="1">
      <c r="B65" s="107" t="s">
        <v>105</v>
      </c>
      <c r="C65" s="124" t="s">
        <v>106</v>
      </c>
      <c r="D65" s="125"/>
      <c r="E65" s="126"/>
      <c r="F65" s="128"/>
      <c r="G65" s="63"/>
    </row>
    <row r="66" spans="1:7" ht="255" customHeight="1" thickBot="1">
      <c r="A66" s="6"/>
      <c r="B66" s="61" t="s">
        <v>98</v>
      </c>
      <c r="C66" s="145" t="s">
        <v>108</v>
      </c>
      <c r="D66" s="146"/>
      <c r="E66" s="146"/>
      <c r="F66" s="146"/>
      <c r="G66" s="151"/>
    </row>
  </sheetData>
  <mergeCells count="41">
    <mergeCell ref="G14:G15"/>
    <mergeCell ref="C21:G21"/>
    <mergeCell ref="D27:D30"/>
    <mergeCell ref="D32:D35"/>
    <mergeCell ref="C66:G66"/>
    <mergeCell ref="F13:F15"/>
    <mergeCell ref="F26:F30"/>
    <mergeCell ref="F31:F35"/>
    <mergeCell ref="F54:F58"/>
    <mergeCell ref="F59:F63"/>
    <mergeCell ref="F49:F53"/>
    <mergeCell ref="F36:F42"/>
    <mergeCell ref="C45:G45"/>
    <mergeCell ref="C55:C58"/>
    <mergeCell ref="C60:C63"/>
    <mergeCell ref="C43:E43"/>
    <mergeCell ref="B9:B10"/>
    <mergeCell ref="E14:E15"/>
    <mergeCell ref="E27:E30"/>
    <mergeCell ref="E32:E35"/>
    <mergeCell ref="E55:E58"/>
    <mergeCell ref="D14:D15"/>
    <mergeCell ref="C14:C15"/>
    <mergeCell ref="C27:C30"/>
    <mergeCell ref="C32:C35"/>
    <mergeCell ref="C64:E64"/>
    <mergeCell ref="F64:F65"/>
    <mergeCell ref="C65:E65"/>
    <mergeCell ref="E60:E63"/>
    <mergeCell ref="F5:F6"/>
    <mergeCell ref="F7:F8"/>
    <mergeCell ref="D55:D58"/>
    <mergeCell ref="F9:F10"/>
    <mergeCell ref="F11:F12"/>
    <mergeCell ref="F16:F18"/>
    <mergeCell ref="F19:F20"/>
    <mergeCell ref="C19:E19"/>
    <mergeCell ref="C20:E20"/>
    <mergeCell ref="D60:D63"/>
    <mergeCell ref="C44:E44"/>
    <mergeCell ref="F43:F44"/>
  </mergeCells>
  <phoneticPr fontId="11"/>
  <printOptions horizontalCentered="1" verticalCentered="1"/>
  <pageMargins left="0" right="0" top="0" bottom="0" header="0" footer="0"/>
  <pageSetup paperSize="9" scale="60" fitToHeight="0" orientation="portrait" r:id="rId1"/>
  <rowBreaks count="2" manualBreakCount="2">
    <brk id="22" max="6" man="1"/>
    <brk id="45"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進捗管理</vt:lpstr>
      <vt:lpstr>進捗管理!Print_Area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2025-08-08T01:12:26Z</dcterms:created>
  <dcterms:modified xsi:type="dcterms:W3CDTF">2026-03-18T04:28:56Z</dcterms:modified>
</cp:coreProperties>
</file>