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G0000SV1NS701\d11268$\doc\02_介護事業者課\R07年度_経済対策\介護施設等に対するサービス継続支援事業（定員×1.8万円）\0421HP修正\"/>
    </mc:Choice>
  </mc:AlternateContent>
  <xr:revisionPtr revIDLastSave="0" documentId="8_{E203178E-8A98-418C-BF76-EB1643D2CFC5}" xr6:coauthVersionLast="47" xr6:coauthVersionMax="47" xr10:uidLastSave="{00000000-0000-0000-0000-000000000000}"/>
  <bookViews>
    <workbookView xWindow="-108" yWindow="-108" windowWidth="23256" windowHeight="13896" firstSheet="1" activeTab="2" xr2:uid="{00000000-000D-0000-FFFF-FFFF00000000}"/>
  </bookViews>
  <sheets>
    <sheet name="(はじめにお読み下さい)申請書の使い方" sheetId="30" state="hidden" r:id="rId1"/>
    <sheet name="報告書" sheetId="20" r:id="rId2"/>
    <sheet name="精算額一覧" sheetId="29" r:id="rId3"/>
    <sheet name="個票1" sheetId="19" r:id="rId4"/>
    <sheet name="リスト" sheetId="31" state="hidden" r:id="rId5"/>
  </sheets>
  <definedNames>
    <definedName name="_xlnm.Print_Area" localSheetId="3">個票1!$A$1:$AM$51</definedName>
    <definedName name="_xlnm.Print_Area" localSheetId="2">精算額一覧!$A$1:$Q$21</definedName>
    <definedName name="_xlnm.Print_Area" localSheetId="1">報告書!$A$1:$AM$40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48" i="19" l="1"/>
  <c r="AD43" i="19" s="1"/>
  <c r="AI43" i="19" l="1"/>
  <c r="Y40" i="19"/>
  <c r="A19" i="29"/>
  <c r="A18" i="29"/>
  <c r="A17" i="29"/>
  <c r="A16" i="29"/>
  <c r="A15" i="29"/>
  <c r="A14" i="29"/>
  <c r="A13" i="29"/>
  <c r="A12" i="29"/>
  <c r="A11" i="29"/>
  <c r="A10" i="29"/>
  <c r="A9" i="29"/>
  <c r="A8" i="29"/>
  <c r="A7" i="29"/>
  <c r="A6" i="29"/>
  <c r="A5" i="29"/>
  <c r="H18" i="29"/>
  <c r="N10" i="29"/>
  <c r="L17" i="29"/>
  <c r="H16" i="29"/>
  <c r="I8" i="29"/>
  <c r="O7" i="29"/>
  <c r="N14" i="29"/>
  <c r="O13" i="29"/>
  <c r="N12" i="29"/>
  <c r="O11" i="29"/>
  <c r="F13" i="29"/>
  <c r="D11" i="29"/>
  <c r="F5" i="29"/>
  <c r="F7" i="29"/>
  <c r="F18" i="29"/>
  <c r="D9" i="29"/>
  <c r="D19" i="29"/>
  <c r="F8" i="29"/>
  <c r="K9" i="29"/>
  <c r="L13" i="29"/>
  <c r="F9" i="29"/>
  <c r="F16" i="29"/>
  <c r="K15" i="29"/>
  <c r="H12" i="29"/>
  <c r="F19" i="29"/>
  <c r="I17" i="29"/>
  <c r="K14" i="29"/>
  <c r="D18" i="29"/>
  <c r="O16" i="29"/>
  <c r="I13" i="29"/>
  <c r="D15" i="29"/>
  <c r="O19" i="29"/>
  <c r="K18" i="29"/>
  <c r="K10" i="29"/>
  <c r="L9" i="29"/>
  <c r="K16" i="29"/>
  <c r="L15" i="29"/>
  <c r="I7" i="29"/>
  <c r="O6" i="29"/>
  <c r="N13" i="29"/>
  <c r="K12" i="29"/>
  <c r="H5" i="29"/>
  <c r="K7" i="29"/>
  <c r="D6" i="29"/>
  <c r="H17" i="29"/>
  <c r="N16" i="29"/>
  <c r="I14" i="29"/>
  <c r="N11" i="29"/>
  <c r="F6" i="29"/>
  <c r="L14" i="29"/>
  <c r="F17" i="29"/>
  <c r="F11" i="29"/>
  <c r="L8" i="29"/>
  <c r="K6" i="29"/>
  <c r="D17" i="29"/>
  <c r="N17" i="29"/>
  <c r="H14" i="29"/>
  <c r="H11" i="29"/>
  <c r="F15" i="29"/>
  <c r="L19" i="29"/>
  <c r="N18" i="29"/>
  <c r="O10" i="29"/>
  <c r="O9" i="29"/>
  <c r="I16" i="29"/>
  <c r="H15" i="29"/>
  <c r="H7" i="29"/>
  <c r="I6" i="29"/>
  <c r="K13" i="29"/>
  <c r="I12" i="29"/>
  <c r="I5" i="29"/>
  <c r="F14" i="29"/>
  <c r="D14" i="29"/>
  <c r="L18" i="29"/>
  <c r="I15" i="29"/>
  <c r="H6" i="29"/>
  <c r="O5" i="29"/>
  <c r="D13" i="29"/>
  <c r="H9" i="29"/>
  <c r="L6" i="29"/>
  <c r="K8" i="29"/>
  <c r="I10" i="29"/>
  <c r="N15" i="29"/>
  <c r="L11" i="29"/>
  <c r="D12" i="29"/>
  <c r="I18" i="29"/>
  <c r="H8" i="29"/>
  <c r="O12" i="29"/>
  <c r="D8" i="29"/>
  <c r="I19" i="29"/>
  <c r="H19" i="29"/>
  <c r="O18" i="29"/>
  <c r="O17" i="29"/>
  <c r="I9" i="29"/>
  <c r="L16" i="29"/>
  <c r="O15" i="29"/>
  <c r="O14" i="29"/>
  <c r="N6" i="29"/>
  <c r="H13" i="29"/>
  <c r="K11" i="29"/>
  <c r="L5" i="29"/>
  <c r="D16" i="29"/>
  <c r="F12" i="29"/>
  <c r="F10" i="29"/>
  <c r="L10" i="29"/>
  <c r="K17" i="29"/>
  <c r="O8" i="29"/>
  <c r="I11" i="29"/>
  <c r="N9" i="29"/>
  <c r="L12" i="29"/>
  <c r="D10" i="29"/>
  <c r="H10" i="29"/>
  <c r="L7" i="29"/>
  <c r="D7" i="29"/>
  <c r="K19" i="29"/>
  <c r="N19" i="29"/>
  <c r="X22" i="20" l="1"/>
  <c r="J6" i="29"/>
  <c r="J19" i="29"/>
  <c r="J11" i="29"/>
  <c r="J12" i="29"/>
  <c r="J13" i="29"/>
  <c r="J9" i="29"/>
  <c r="J7" i="29"/>
  <c r="J8" i="29"/>
  <c r="J16" i="29"/>
  <c r="J18" i="29"/>
  <c r="J14" i="29"/>
  <c r="J17" i="29"/>
  <c r="J10" i="29"/>
  <c r="J15" i="29"/>
  <c r="A6" i="30"/>
  <c r="A7" i="30" s="1"/>
  <c r="A8" i="30" s="1"/>
  <c r="A9" i="30" s="1"/>
  <c r="A10" i="30" s="1"/>
  <c r="A11" i="30" s="1"/>
  <c r="A12" i="30" s="1"/>
  <c r="A13" i="30" s="1"/>
  <c r="N7" i="29"/>
  <c r="N8" i="29"/>
  <c r="P12" i="29" l="1"/>
  <c r="P15" i="29"/>
  <c r="P19" i="29"/>
  <c r="P18" i="29"/>
  <c r="P11" i="29"/>
  <c r="P16" i="29"/>
  <c r="P6" i="29"/>
  <c r="P14" i="29"/>
  <c r="P17" i="29"/>
  <c r="P7" i="29"/>
  <c r="P10" i="29"/>
  <c r="P8" i="29"/>
  <c r="P13" i="29"/>
  <c r="P9" i="29"/>
  <c r="M8" i="29"/>
  <c r="M17" i="29"/>
  <c r="M6" i="29"/>
  <c r="M12" i="29"/>
  <c r="M7" i="29"/>
  <c r="M15" i="29"/>
  <c r="M16" i="29"/>
  <c r="M14" i="29"/>
  <c r="M11" i="29"/>
  <c r="M10" i="29"/>
  <c r="M18" i="29"/>
  <c r="M13" i="29"/>
  <c r="M9" i="29"/>
  <c r="M19" i="29"/>
  <c r="Y33" i="19"/>
  <c r="AD27" i="19" s="1"/>
  <c r="AI27" i="19" s="1"/>
  <c r="C9" i="29"/>
  <c r="C7" i="29"/>
  <c r="E7" i="29"/>
  <c r="C8" i="29"/>
  <c r="B19" i="29"/>
  <c r="C5" i="29"/>
  <c r="B5" i="29"/>
  <c r="D5" i="29"/>
  <c r="E11" i="29"/>
  <c r="C15" i="29"/>
  <c r="C16" i="29"/>
  <c r="C11" i="29"/>
  <c r="E5" i="29"/>
  <c r="B18" i="29"/>
  <c r="E17" i="29"/>
  <c r="C12" i="29"/>
  <c r="B13" i="29"/>
  <c r="B11" i="29"/>
  <c r="E8" i="29"/>
  <c r="E9" i="29"/>
  <c r="E6" i="29"/>
  <c r="E19" i="29"/>
  <c r="B7" i="29"/>
  <c r="B14" i="29"/>
  <c r="E10" i="29"/>
  <c r="E16" i="29"/>
  <c r="C19" i="29"/>
  <c r="C18" i="29"/>
  <c r="B17" i="29"/>
  <c r="E14" i="29"/>
  <c r="C10" i="29"/>
  <c r="B6" i="29"/>
  <c r="C14" i="29"/>
  <c r="B10" i="29"/>
  <c r="B9" i="29"/>
  <c r="K5" i="29"/>
  <c r="C13" i="29"/>
  <c r="E15" i="29"/>
  <c r="E18" i="29"/>
  <c r="C17" i="29"/>
  <c r="B15" i="29"/>
  <c r="C6" i="29"/>
  <c r="E12" i="29"/>
  <c r="B12" i="29"/>
  <c r="B16" i="29"/>
  <c r="E13" i="29"/>
  <c r="B8" i="29"/>
  <c r="X21" i="20" l="1"/>
  <c r="M5" i="29"/>
  <c r="J5" i="29"/>
  <c r="K15" i="20" s="1"/>
  <c r="G12" i="29"/>
  <c r="G14" i="29"/>
  <c r="G7" i="29"/>
  <c r="G8" i="29"/>
  <c r="G18" i="29"/>
  <c r="G19" i="29"/>
  <c r="G15" i="29"/>
  <c r="G11" i="29"/>
  <c r="G6" i="29"/>
  <c r="G10" i="29"/>
  <c r="G13" i="29"/>
  <c r="G17" i="29"/>
  <c r="G16" i="29"/>
  <c r="G9" i="29"/>
  <c r="N5" i="29"/>
  <c r="K16" i="20" l="1"/>
  <c r="P5" i="29"/>
  <c r="K17" i="20" s="1"/>
  <c r="G5"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Q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sharedStrings.xml><?xml version="1.0" encoding="utf-8"?>
<sst xmlns="http://schemas.openxmlformats.org/spreadsheetml/2006/main" count="189" uniqueCount="127">
  <si>
    <t>本申請書の使い方、申請の手順</t>
    <rPh sb="0" eb="1">
      <t>ホン</t>
    </rPh>
    <rPh sb="1" eb="4">
      <t>シンセイショ</t>
    </rPh>
    <rPh sb="5" eb="6">
      <t>ツカ</t>
    </rPh>
    <rPh sb="7" eb="8">
      <t>カタ</t>
    </rPh>
    <rPh sb="9" eb="11">
      <t>シンセイ</t>
    </rPh>
    <rPh sb="12" eb="14">
      <t>テジュン</t>
    </rPh>
    <phoneticPr fontId="3"/>
  </si>
  <si>
    <t>手順</t>
    <rPh sb="0" eb="2">
      <t>テジュン</t>
    </rPh>
    <phoneticPr fontId="3"/>
  </si>
  <si>
    <t>都道府県の作業</t>
    <rPh sb="0" eb="4">
      <t>トドウフケン</t>
    </rPh>
    <rPh sb="5" eb="7">
      <t>サギョウ</t>
    </rPh>
    <phoneticPr fontId="3"/>
  </si>
  <si>
    <t>事業者（法人本部）の作業</t>
    <rPh sb="0" eb="3">
      <t>ジギョウシャ</t>
    </rPh>
    <rPh sb="4" eb="6">
      <t>ホウジン</t>
    </rPh>
    <rPh sb="6" eb="8">
      <t>ホンブ</t>
    </rPh>
    <rPh sb="10" eb="12">
      <t>サギョウ</t>
    </rPh>
    <phoneticPr fontId="3"/>
  </si>
  <si>
    <t>各事業所の作業</t>
    <rPh sb="0" eb="1">
      <t>カク</t>
    </rPh>
    <rPh sb="1" eb="4">
      <t>ジギョウショ</t>
    </rPh>
    <rPh sb="5" eb="7">
      <t>サギョウ</t>
    </rPh>
    <phoneticPr fontId="3"/>
  </si>
  <si>
    <t>本Excelを管内の介護サービス事業者に配布</t>
    <rPh sb="0" eb="1">
      <t>ホン</t>
    </rPh>
    <rPh sb="7" eb="9">
      <t>カンナイ</t>
    </rPh>
    <rPh sb="10" eb="12">
      <t>カイゴ</t>
    </rPh>
    <rPh sb="16" eb="19">
      <t>ジギョウシャ</t>
    </rPh>
    <rPh sb="20" eb="22">
      <t>ハイフ</t>
    </rPh>
    <phoneticPr fontId="3"/>
  </si>
  <si>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3"/>
  </si>
  <si>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3"/>
  </si>
  <si>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3"/>
  </si>
  <si>
    <t>　　令和</t>
    <rPh sb="2" eb="4">
      <t>レイワ</t>
    </rPh>
    <phoneticPr fontId="3"/>
  </si>
  <si>
    <t>年</t>
    <rPh sb="0" eb="1">
      <t>ネン</t>
    </rPh>
    <phoneticPr fontId="3"/>
  </si>
  <si>
    <t>月</t>
    <rPh sb="0" eb="1">
      <t>ゲツ</t>
    </rPh>
    <phoneticPr fontId="3"/>
  </si>
  <si>
    <t>日</t>
    <rPh sb="0" eb="1">
      <t>ニチ</t>
    </rPh>
    <phoneticPr fontId="3"/>
  </si>
  <si>
    <t>（法人名）</t>
    <rPh sb="1" eb="3">
      <t>ホウジン</t>
    </rPh>
    <rPh sb="3" eb="4">
      <t>メイ</t>
    </rPh>
    <phoneticPr fontId="3"/>
  </si>
  <si>
    <t>（役職・代表者名）</t>
    <rPh sb="1" eb="3">
      <t>ヤクショク</t>
    </rPh>
    <rPh sb="4" eb="7">
      <t>ダイヒョウシャ</t>
    </rPh>
    <rPh sb="7" eb="8">
      <t>メイ</t>
    </rPh>
    <phoneticPr fontId="3"/>
  </si>
  <si>
    <t>千円</t>
    <rPh sb="0" eb="2">
      <t>センエン</t>
    </rPh>
    <phoneticPr fontId="3"/>
  </si>
  <si>
    <t>（添付書類）</t>
    <rPh sb="1" eb="3">
      <t>テンプ</t>
    </rPh>
    <rPh sb="3" eb="5">
      <t>ショルイ</t>
    </rPh>
    <phoneticPr fontId="3"/>
  </si>
  <si>
    <t>電話番号</t>
    <rPh sb="0" eb="2">
      <t>デンワ</t>
    </rPh>
    <rPh sb="2" eb="4">
      <t>バンゴウ</t>
    </rPh>
    <phoneticPr fontId="3"/>
  </si>
  <si>
    <t>e-mail</t>
    <phoneticPr fontId="3"/>
  </si>
  <si>
    <t>No.</t>
    <phoneticPr fontId="3"/>
  </si>
  <si>
    <t>事業所・施設名</t>
    <rPh sb="0" eb="3">
      <t>ジギョウショ</t>
    </rPh>
    <rPh sb="4" eb="7">
      <t>シセツメイ</t>
    </rPh>
    <phoneticPr fontId="3"/>
  </si>
  <si>
    <t>介護保険
事業所番号</t>
    <rPh sb="0" eb="2">
      <t>カイゴ</t>
    </rPh>
    <rPh sb="2" eb="4">
      <t>ホケン</t>
    </rPh>
    <rPh sb="5" eb="8">
      <t>ジギョウショ</t>
    </rPh>
    <rPh sb="8" eb="10">
      <t>バンゴウ</t>
    </rPh>
    <phoneticPr fontId="3"/>
  </si>
  <si>
    <t>サービス種別</t>
    <rPh sb="4" eb="6">
      <t>シュベツ</t>
    </rPh>
    <phoneticPr fontId="3"/>
  </si>
  <si>
    <t>住所</t>
    <rPh sb="0" eb="2">
      <t>ジュウショ</t>
    </rPh>
    <phoneticPr fontId="3"/>
  </si>
  <si>
    <t>代表となる
事業所・施設名</t>
    <rPh sb="0" eb="2">
      <t>ダイヒョウ</t>
    </rPh>
    <rPh sb="6" eb="9">
      <t>ジギョウショ</t>
    </rPh>
    <rPh sb="10" eb="13">
      <t>シセツメイ</t>
    </rPh>
    <phoneticPr fontId="3"/>
  </si>
  <si>
    <t>審査
結果</t>
    <rPh sb="0" eb="2">
      <t>シンサ</t>
    </rPh>
    <rPh sb="3" eb="5">
      <t>ケッカ</t>
    </rPh>
    <phoneticPr fontId="3"/>
  </si>
  <si>
    <t>合計</t>
    <rPh sb="0" eb="2">
      <t>ゴウケイ</t>
    </rPh>
    <phoneticPr fontId="3"/>
  </si>
  <si>
    <t>　</t>
    <phoneticPr fontId="3"/>
  </si>
  <si>
    <t>施設概要</t>
    <rPh sb="0" eb="2">
      <t>シセツ</t>
    </rPh>
    <rPh sb="2" eb="4">
      <t>ガイヨウ</t>
    </rPh>
    <phoneticPr fontId="3"/>
  </si>
  <si>
    <t>介護保険事業所番号</t>
    <rPh sb="0" eb="2">
      <t>カイゴ</t>
    </rPh>
    <rPh sb="2" eb="4">
      <t>ホケン</t>
    </rPh>
    <rPh sb="4" eb="7">
      <t>ジギョウショ</t>
    </rPh>
    <rPh sb="7" eb="9">
      <t>バンゴウ</t>
    </rPh>
    <phoneticPr fontId="3"/>
  </si>
  <si>
    <t>事業所名称</t>
    <rPh sb="0" eb="3">
      <t>ジギョウショ</t>
    </rPh>
    <rPh sb="3" eb="5">
      <t>メイショウ</t>
    </rPh>
    <phoneticPr fontId="3"/>
  </si>
  <si>
    <t>所在地</t>
    <rPh sb="0" eb="3">
      <t>ショザイチ</t>
    </rPh>
    <phoneticPr fontId="3"/>
  </si>
  <si>
    <t>都道府県名</t>
    <rPh sb="0" eb="4">
      <t>トドウフケン</t>
    </rPh>
    <rPh sb="4" eb="5">
      <t>メイ</t>
    </rPh>
    <phoneticPr fontId="3"/>
  </si>
  <si>
    <t>連絡先</t>
    <rPh sb="0" eb="3">
      <t>レンラクサキ</t>
    </rPh>
    <phoneticPr fontId="3"/>
  </si>
  <si>
    <t>担当部署名</t>
    <rPh sb="0" eb="2">
      <t>タントウ</t>
    </rPh>
    <rPh sb="2" eb="5">
      <t>ブショメイ</t>
    </rPh>
    <phoneticPr fontId="3"/>
  </si>
  <si>
    <r>
      <t>提供サービス</t>
    </r>
    <r>
      <rPr>
        <sz val="6"/>
        <rFont val="ＭＳ Ｐ明朝"/>
        <family val="1"/>
        <charset val="128"/>
      </rPr>
      <t>（プルダウンから選択）</t>
    </r>
    <rPh sb="0" eb="2">
      <t>テイキョウ</t>
    </rPh>
    <rPh sb="14" eb="16">
      <t>センタク</t>
    </rPh>
    <phoneticPr fontId="3"/>
  </si>
  <si>
    <t>事業区分</t>
    <rPh sb="0" eb="2">
      <t>ジギョウ</t>
    </rPh>
    <rPh sb="2" eb="4">
      <t>クブン</t>
    </rPh>
    <phoneticPr fontId="3"/>
  </si>
  <si>
    <t>口座情報</t>
    <rPh sb="0" eb="2">
      <t>コウザ</t>
    </rPh>
    <rPh sb="2" eb="4">
      <t>ジョウホウ</t>
    </rPh>
    <phoneticPr fontId="3"/>
  </si>
  <si>
    <t>✔</t>
  </si>
  <si>
    <t>科目</t>
    <rPh sb="0" eb="2">
      <t>カモク</t>
    </rPh>
    <phoneticPr fontId="3"/>
  </si>
  <si>
    <t>介護老人福祉施設</t>
  </si>
  <si>
    <t>地域密着型介護老人福祉施設</t>
  </si>
  <si>
    <t>介護老人保健施設</t>
  </si>
  <si>
    <t>介護医療院</t>
  </si>
  <si>
    <t>事業所・施設等の種別</t>
  </si>
  <si>
    <t>養護老人ホーム</t>
  </si>
  <si>
    <t>軽費老人ホーム</t>
  </si>
  <si>
    <t>1．介護事業所等に対するサービス継続支援事業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3"/>
  </si>
  <si>
    <t>2．介護施設等に対するサービス継続支援事業</t>
    <rPh sb="2" eb="4">
      <t>カイゴ</t>
    </rPh>
    <rPh sb="4" eb="6">
      <t>シセツ</t>
    </rPh>
    <rPh sb="6" eb="7">
      <t>トウ</t>
    </rPh>
    <rPh sb="8" eb="9">
      <t>タイ</t>
    </rPh>
    <rPh sb="15" eb="17">
      <t>ケイゾク</t>
    </rPh>
    <rPh sb="17" eb="19">
      <t>シエン</t>
    </rPh>
    <rPh sb="19" eb="21">
      <t>ジギョウ</t>
    </rPh>
    <phoneticPr fontId="3"/>
  </si>
  <si>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3"/>
  </si>
  <si>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3"/>
  </si>
  <si>
    <t>【介護サービスを円滑に継続するための対応】</t>
    <rPh sb="1" eb="3">
      <t>カイゴ</t>
    </rPh>
    <rPh sb="8" eb="10">
      <t>エンカツ</t>
    </rPh>
    <rPh sb="11" eb="13">
      <t>ケイゾク</t>
    </rPh>
    <rPh sb="18" eb="20">
      <t>タイオウ</t>
    </rPh>
    <phoneticPr fontId="3"/>
  </si>
  <si>
    <t>【災害備蓄等への対応】</t>
    <rPh sb="1" eb="3">
      <t>サイガイ</t>
    </rPh>
    <rPh sb="3" eb="5">
      <t>ビチク</t>
    </rPh>
    <rPh sb="5" eb="6">
      <t>トウ</t>
    </rPh>
    <rPh sb="8" eb="10">
      <t>タイオウ</t>
    </rPh>
    <phoneticPr fontId="3"/>
  </si>
  <si>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3"/>
  </si>
  <si>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3"/>
  </si>
  <si>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3"/>
  </si>
  <si>
    <t>本Excelを各事業所に配布し、以下の様式への記入を依頼
・様式２（個票）</t>
    <rPh sb="16" eb="18">
      <t>イカ</t>
    </rPh>
    <rPh sb="19" eb="21">
      <t>ヨウシキ</t>
    </rPh>
    <rPh sb="23" eb="25">
      <t>キニュウ</t>
    </rPh>
    <rPh sb="26" eb="28">
      <t>イライ</t>
    </rPh>
    <phoneticPr fontId="3"/>
  </si>
  <si>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3"/>
  </si>
  <si>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3"/>
  </si>
  <si>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3"/>
  </si>
  <si>
    <t>都道府県等内で必要な作業を行い、事業者に補助金を交付</t>
    <rPh sb="20" eb="22">
      <t>ホジョ</t>
    </rPh>
    <phoneticPr fontId="3"/>
  </si>
  <si>
    <t>　標記の補助金に係る事業実績について、次のとおり関係書類を添えて報告する。</t>
    <rPh sb="1" eb="3">
      <t>ヒョウキ</t>
    </rPh>
    <rPh sb="4" eb="7">
      <t>ホジョキン</t>
    </rPh>
    <rPh sb="8" eb="9">
      <t>カカ</t>
    </rPh>
    <rPh sb="10" eb="12">
      <t>ジギョウ</t>
    </rPh>
    <rPh sb="12" eb="14">
      <t>ジッセキ</t>
    </rPh>
    <rPh sb="19" eb="20">
      <t>ツギ</t>
    </rPh>
    <rPh sb="24" eb="26">
      <t>カンケイ</t>
    </rPh>
    <rPh sb="26" eb="28">
      <t>ショルイ</t>
    </rPh>
    <rPh sb="29" eb="30">
      <t>ソ</t>
    </rPh>
    <rPh sb="32" eb="34">
      <t>ホウコク</t>
    </rPh>
    <phoneticPr fontId="3"/>
  </si>
  <si>
    <t>【報告内容に関する問い合わせ先】</t>
    <rPh sb="1" eb="3">
      <t>ホウコク</t>
    </rPh>
    <rPh sb="3" eb="5">
      <t>ナイヨウ</t>
    </rPh>
    <rPh sb="6" eb="7">
      <t>カン</t>
    </rPh>
    <rPh sb="9" eb="10">
      <t>ト</t>
    </rPh>
    <rPh sb="11" eb="12">
      <t>ア</t>
    </rPh>
    <rPh sb="14" eb="15">
      <t>サキ</t>
    </rPh>
    <phoneticPr fontId="3"/>
  </si>
  <si>
    <t>支出した費用について、重点支援交付金と重複は生じていない。</t>
    <rPh sb="0" eb="2">
      <t>シシュツ</t>
    </rPh>
    <rPh sb="4" eb="6">
      <t>ヒヨウ</t>
    </rPh>
    <rPh sb="11" eb="13">
      <t>ジュウテン</t>
    </rPh>
    <rPh sb="13" eb="15">
      <t>シエン</t>
    </rPh>
    <rPh sb="15" eb="18">
      <t>コウフキン</t>
    </rPh>
    <rPh sb="19" eb="21">
      <t>ジュウフク</t>
    </rPh>
    <rPh sb="22" eb="23">
      <t>ショウ</t>
    </rPh>
    <phoneticPr fontId="3"/>
  </si>
  <si>
    <t>交付決定額</t>
    <rPh sb="0" eb="2">
      <t>コウフ</t>
    </rPh>
    <rPh sb="2" eb="4">
      <t>ケッテイ</t>
    </rPh>
    <rPh sb="4" eb="5">
      <t>ガク</t>
    </rPh>
    <phoneticPr fontId="3"/>
  </si>
  <si>
    <t>差引額</t>
    <rPh sb="0" eb="1">
      <t>サ</t>
    </rPh>
    <rPh sb="1" eb="2">
      <t>ヒ</t>
    </rPh>
    <rPh sb="2" eb="3">
      <t>ガク</t>
    </rPh>
    <phoneticPr fontId="3"/>
  </si>
  <si>
    <t>（注）差引額は、交付決定額と清算額を比較して交付決定額が大きい場合（返還が生じる場合）に表示される。</t>
    <rPh sb="1" eb="2">
      <t>チュウ</t>
    </rPh>
    <rPh sb="3" eb="5">
      <t>サシヒキ</t>
    </rPh>
    <rPh sb="5" eb="6">
      <t>ガク</t>
    </rPh>
    <rPh sb="8" eb="10">
      <t>コウフ</t>
    </rPh>
    <rPh sb="10" eb="12">
      <t>ケッテイ</t>
    </rPh>
    <rPh sb="12" eb="13">
      <t>ガク</t>
    </rPh>
    <rPh sb="14" eb="16">
      <t>セイサン</t>
    </rPh>
    <rPh sb="16" eb="17">
      <t>ガク</t>
    </rPh>
    <rPh sb="18" eb="20">
      <t>ヒカク</t>
    </rPh>
    <rPh sb="22" eb="24">
      <t>コウフ</t>
    </rPh>
    <rPh sb="24" eb="26">
      <t>ケッテイ</t>
    </rPh>
    <rPh sb="26" eb="27">
      <t>ガク</t>
    </rPh>
    <rPh sb="28" eb="29">
      <t>オオ</t>
    </rPh>
    <rPh sb="31" eb="33">
      <t>バアイ</t>
    </rPh>
    <rPh sb="34" eb="36">
      <t>ヘンカン</t>
    </rPh>
    <rPh sb="37" eb="38">
      <t>ショウ</t>
    </rPh>
    <rPh sb="40" eb="42">
      <t>バアイ</t>
    </rPh>
    <rPh sb="44" eb="46">
      <t>ヒョウジ</t>
    </rPh>
    <phoneticPr fontId="3"/>
  </si>
  <si>
    <t>　　交付決定額　：　</t>
    <rPh sb="1" eb="2">
      <t>ガク</t>
    </rPh>
    <rPh sb="2" eb="4">
      <t>コウフ</t>
    </rPh>
    <rPh sb="4" eb="6">
      <t>ケッテイ</t>
    </rPh>
    <phoneticPr fontId="3"/>
  </si>
  <si>
    <t>報告にあたっての確認事項</t>
    <rPh sb="0" eb="2">
      <t>ホウコク</t>
    </rPh>
    <rPh sb="8" eb="10">
      <t>カクニン</t>
    </rPh>
    <rPh sb="10" eb="12">
      <t>ジコウ</t>
    </rPh>
    <phoneticPr fontId="3"/>
  </si>
  <si>
    <t>支出済額</t>
    <rPh sb="0" eb="2">
      <t>シシュツ</t>
    </rPh>
    <rPh sb="2" eb="3">
      <t>ズ</t>
    </rPh>
    <phoneticPr fontId="3"/>
  </si>
  <si>
    <t>交付決定額（千円）</t>
    <rPh sb="0" eb="2">
      <t>コウフ</t>
    </rPh>
    <rPh sb="2" eb="4">
      <t>ケッテイ</t>
    </rPh>
    <rPh sb="4" eb="5">
      <t>ガク</t>
    </rPh>
    <rPh sb="6" eb="8">
      <t>センエン</t>
    </rPh>
    <phoneticPr fontId="3"/>
  </si>
  <si>
    <t>差引額（千円）</t>
    <rPh sb="0" eb="2">
      <t>サシヒキ</t>
    </rPh>
    <rPh sb="2" eb="3">
      <t>ガク</t>
    </rPh>
    <rPh sb="4" eb="6">
      <t>センエン</t>
    </rPh>
    <phoneticPr fontId="3"/>
  </si>
  <si>
    <t>　　返　還　額　：　</t>
    <rPh sb="2" eb="3">
      <t>ヘン</t>
    </rPh>
    <rPh sb="4" eb="5">
      <t>カン</t>
    </rPh>
    <rPh sb="6" eb="7">
      <t>ガク</t>
    </rPh>
    <phoneticPr fontId="3"/>
  </si>
  <si>
    <t>　　実　績　額　：　</t>
    <rPh sb="2" eb="3">
      <t>ジツ</t>
    </rPh>
    <rPh sb="4" eb="5">
      <t>イサオ</t>
    </rPh>
    <rPh sb="6" eb="7">
      <t>ガク</t>
    </rPh>
    <phoneticPr fontId="3"/>
  </si>
  <si>
    <t>（実績額内訳）</t>
    <rPh sb="1" eb="3">
      <t>ジッセキ</t>
    </rPh>
    <rPh sb="3" eb="4">
      <t>ガク</t>
    </rPh>
    <rPh sb="4" eb="6">
      <t>ウチワケ</t>
    </rPh>
    <phoneticPr fontId="3"/>
  </si>
  <si>
    <t>実績額（千円）</t>
    <rPh sb="0" eb="2">
      <t>ジッセキ</t>
    </rPh>
    <rPh sb="2" eb="3">
      <t>ガク</t>
    </rPh>
    <rPh sb="4" eb="6">
      <t>センエン</t>
    </rPh>
    <phoneticPr fontId="3"/>
  </si>
  <si>
    <t>実績額</t>
    <rPh sb="0" eb="2">
      <t>ジッセキ</t>
    </rPh>
    <rPh sb="2" eb="3">
      <t>ガク</t>
    </rPh>
    <phoneticPr fontId="3"/>
  </si>
  <si>
    <t>実績額</t>
    <rPh sb="2" eb="3">
      <t>ガク</t>
    </rPh>
    <phoneticPr fontId="3"/>
  </si>
  <si>
    <t>品名・数量</t>
    <rPh sb="0" eb="2">
      <t>ヒンメイ</t>
    </rPh>
    <rPh sb="3" eb="5">
      <t>スウリョウ</t>
    </rPh>
    <phoneticPr fontId="3"/>
  </si>
  <si>
    <t>納品日</t>
    <rPh sb="0" eb="3">
      <t>ノウヒンビ</t>
    </rPh>
    <phoneticPr fontId="3"/>
  </si>
  <si>
    <t>支払日</t>
    <rPh sb="0" eb="3">
      <t>シハライビ</t>
    </rPh>
    <phoneticPr fontId="3"/>
  </si>
  <si>
    <t>国保連合会に登録している介護給付費等の振込口座の使用</t>
    <rPh sb="0" eb="5">
      <t>コクホレンゴウカイ</t>
    </rPh>
    <rPh sb="6" eb="8">
      <t>トウロク</t>
    </rPh>
    <rPh sb="12" eb="14">
      <t>カイゴ</t>
    </rPh>
    <rPh sb="14" eb="16">
      <t>キュウフ</t>
    </rPh>
    <rPh sb="16" eb="17">
      <t>ヒ</t>
    </rPh>
    <rPh sb="17" eb="18">
      <t>トウ</t>
    </rPh>
    <rPh sb="19" eb="21">
      <t>フリコミ</t>
    </rPh>
    <rPh sb="21" eb="23">
      <t>コウザ</t>
    </rPh>
    <phoneticPr fontId="3"/>
  </si>
  <si>
    <t>合計額
（税抜）</t>
    <rPh sb="0" eb="2">
      <t>ゴウケイ</t>
    </rPh>
    <rPh sb="2" eb="3">
      <t>ガク</t>
    </rPh>
    <rPh sb="5" eb="8">
      <t>ゼイ</t>
    </rPh>
    <phoneticPr fontId="3"/>
  </si>
  <si>
    <t>介護事業所等に対するサービス継続支援事業（備品）</t>
    <rPh sb="0" eb="2">
      <t>カイゴ</t>
    </rPh>
    <rPh sb="2" eb="5">
      <t>ジギョウショ</t>
    </rPh>
    <rPh sb="5" eb="6">
      <t>トウ</t>
    </rPh>
    <rPh sb="7" eb="8">
      <t>タイ</t>
    </rPh>
    <rPh sb="14" eb="16">
      <t>ケイゾク</t>
    </rPh>
    <rPh sb="16" eb="18">
      <t>シエン</t>
    </rPh>
    <rPh sb="18" eb="20">
      <t>ジギョウ</t>
    </rPh>
    <rPh sb="21" eb="23">
      <t>ビヒン</t>
    </rPh>
    <phoneticPr fontId="3"/>
  </si>
  <si>
    <t>介護施設等に対するサービス継続支援事業（食料）</t>
    <rPh sb="20" eb="22">
      <t>ショクリョウ</t>
    </rPh>
    <phoneticPr fontId="3"/>
  </si>
  <si>
    <t>国保連合会に登録している介護給付費等の振込に使用する口座情報を本事業の振込に使用することに同意する</t>
    <rPh sb="0" eb="2">
      <t>コクホ</t>
    </rPh>
    <rPh sb="2" eb="5">
      <t>レンゴウカイ</t>
    </rPh>
    <rPh sb="6" eb="8">
      <t>トウロク</t>
    </rPh>
    <rPh sb="12" eb="14">
      <t>カイゴ</t>
    </rPh>
    <rPh sb="14" eb="16">
      <t>キュウフ</t>
    </rPh>
    <rPh sb="16" eb="17">
      <t>ヒ</t>
    </rPh>
    <rPh sb="17" eb="18">
      <t>トウ</t>
    </rPh>
    <rPh sb="19" eb="21">
      <t>フリコミ</t>
    </rPh>
    <rPh sb="22" eb="24">
      <t>シヨウ</t>
    </rPh>
    <rPh sb="26" eb="28">
      <t>コウザ</t>
    </rPh>
    <rPh sb="28" eb="30">
      <t>ジョウホウ</t>
    </rPh>
    <rPh sb="31" eb="32">
      <t>ホン</t>
    </rPh>
    <rPh sb="32" eb="34">
      <t>ジギョウ</t>
    </rPh>
    <rPh sb="35" eb="37">
      <t>フリコミ</t>
    </rPh>
    <rPh sb="38" eb="40">
      <t>シヨウ</t>
    </rPh>
    <rPh sb="45" eb="47">
      <t>ドウイ</t>
    </rPh>
    <phoneticPr fontId="3"/>
  </si>
  <si>
    <r>
      <t>国保連合会に登録している介護給付費等の振込に使用する口座は</t>
    </r>
    <r>
      <rPr>
        <u/>
        <sz val="9"/>
        <rFont val="ＭＳ Ｐ明朝"/>
        <family val="1"/>
        <charset val="128"/>
      </rPr>
      <t>債権譲渡されていない</t>
    </r>
    <rPh sb="0" eb="2">
      <t>コクホ</t>
    </rPh>
    <rPh sb="2" eb="5">
      <t>レンゴウカイ</t>
    </rPh>
    <rPh sb="6" eb="8">
      <t>トウロク</t>
    </rPh>
    <rPh sb="12" eb="14">
      <t>カイゴ</t>
    </rPh>
    <rPh sb="14" eb="16">
      <t>キュウフ</t>
    </rPh>
    <rPh sb="16" eb="17">
      <t>ヒ</t>
    </rPh>
    <rPh sb="17" eb="18">
      <t>トウ</t>
    </rPh>
    <rPh sb="19" eb="21">
      <t>フリコミ</t>
    </rPh>
    <rPh sb="22" eb="24">
      <t>シヨウ</t>
    </rPh>
    <rPh sb="26" eb="28">
      <t>コウザ</t>
    </rPh>
    <rPh sb="29" eb="31">
      <t>サイケン</t>
    </rPh>
    <rPh sb="31" eb="33">
      <t>ジョウト</t>
    </rPh>
    <phoneticPr fontId="3"/>
  </si>
  <si>
    <t xml:space="preserve">債権譲渡されている場合は、左欄の✔を外して下さい。
</t>
    <rPh sb="0" eb="2">
      <t>サイケン</t>
    </rPh>
    <rPh sb="2" eb="4">
      <t>ジョウト</t>
    </rPh>
    <rPh sb="9" eb="11">
      <t>バアイ</t>
    </rPh>
    <rPh sb="13" eb="15">
      <t>サラン</t>
    </rPh>
    <rPh sb="18" eb="19">
      <t>ハズ</t>
    </rPh>
    <rPh sb="21" eb="22">
      <t>クダ</t>
    </rPh>
    <phoneticPr fontId="3"/>
  </si>
  <si>
    <t>※債権譲渡されている場合、都道府県に申請して下さい。</t>
    <phoneticPr fontId="3"/>
  </si>
  <si>
    <t>領収書、レシート等の根拠資料は事業所において適切に保管している。（５年間）</t>
    <rPh sb="10" eb="12">
      <t>コンキョ</t>
    </rPh>
    <rPh sb="12" eb="14">
      <t>シリョウ</t>
    </rPh>
    <rPh sb="17" eb="18">
      <t>ショ</t>
    </rPh>
    <rPh sb="34" eb="36">
      <t>ネンカン</t>
    </rPh>
    <phoneticPr fontId="3"/>
  </si>
  <si>
    <t>支出済額（税抜）</t>
    <rPh sb="0" eb="2">
      <t>シシュツ</t>
    </rPh>
    <rPh sb="2" eb="3">
      <t>ズミ</t>
    </rPh>
    <rPh sb="3" eb="4">
      <t>ガク</t>
    </rPh>
    <rPh sb="5" eb="7">
      <t>ゼイヌキ</t>
    </rPh>
    <phoneticPr fontId="3"/>
  </si>
  <si>
    <t>支出済額（税抜）</t>
    <rPh sb="2" eb="3">
      <t>ズ</t>
    </rPh>
    <rPh sb="5" eb="7">
      <t>ゼイヌキ</t>
    </rPh>
    <phoneticPr fontId="3"/>
  </si>
  <si>
    <t>（注）申請額及び所要額は税抜き金額とする。</t>
    <rPh sb="1" eb="2">
      <t>チュウ</t>
    </rPh>
    <rPh sb="3" eb="6">
      <t>シンセイガク</t>
    </rPh>
    <rPh sb="6" eb="7">
      <t>オヨ</t>
    </rPh>
    <rPh sb="8" eb="10">
      <t>ショヨウ</t>
    </rPh>
    <rPh sb="10" eb="11">
      <t>ガク</t>
    </rPh>
    <rPh sb="12" eb="13">
      <t>ゼイ</t>
    </rPh>
    <rPh sb="13" eb="14">
      <t>ヌ</t>
    </rPh>
    <rPh sb="15" eb="17">
      <t>キンガク</t>
    </rPh>
    <phoneticPr fontId="3"/>
  </si>
  <si>
    <t>大阪府知事</t>
    <rPh sb="0" eb="3">
      <t>オオサカフ</t>
    </rPh>
    <rPh sb="3" eb="5">
      <t>チジ</t>
    </rPh>
    <phoneticPr fontId="3"/>
  </si>
  <si>
    <t>介護事業所等サービス継続支援事業費補助金実績報告書</t>
    <rPh sb="0" eb="2">
      <t>カイゴ</t>
    </rPh>
    <rPh sb="2" eb="5">
      <t>ジギョウショ</t>
    </rPh>
    <rPh sb="5" eb="6">
      <t>トウ</t>
    </rPh>
    <rPh sb="16" eb="17">
      <t>ヒ</t>
    </rPh>
    <rPh sb="17" eb="20">
      <t>ホジョキン</t>
    </rPh>
    <rPh sb="20" eb="22">
      <t>ジッセキ</t>
    </rPh>
    <rPh sb="22" eb="25">
      <t>ホウコクショ</t>
    </rPh>
    <phoneticPr fontId="3"/>
  </si>
  <si>
    <t>実績報告書（事業所単位）</t>
    <rPh sb="0" eb="2">
      <t>ジッセキ</t>
    </rPh>
    <rPh sb="2" eb="4">
      <t>ホウコク</t>
    </rPh>
    <rPh sb="6" eb="9">
      <t>ジギョウショ</t>
    </rPh>
    <rPh sb="9" eb="11">
      <t>タンイ</t>
    </rPh>
    <phoneticPr fontId="3"/>
  </si>
  <si>
    <t>様</t>
    <rPh sb="0" eb="1">
      <t>サマ</t>
    </rPh>
    <phoneticPr fontId="3"/>
  </si>
  <si>
    <t>（様式第５号）</t>
    <rPh sb="1" eb="3">
      <t>ヨウシキ</t>
    </rPh>
    <rPh sb="3" eb="4">
      <t>ダイ</t>
    </rPh>
    <rPh sb="5" eb="6">
      <t>ゴウ</t>
    </rPh>
    <phoneticPr fontId="3"/>
  </si>
  <si>
    <t>１　事業所・施設別精算額一覧（様式第６号）</t>
    <rPh sb="9" eb="11">
      <t>セイサン</t>
    </rPh>
    <rPh sb="11" eb="12">
      <t>ガク</t>
    </rPh>
    <rPh sb="12" eb="14">
      <t>イチラン</t>
    </rPh>
    <rPh sb="15" eb="17">
      <t>ヨウシキ</t>
    </rPh>
    <rPh sb="17" eb="18">
      <t>ダイ</t>
    </rPh>
    <rPh sb="19" eb="20">
      <t>ゴウ</t>
    </rPh>
    <phoneticPr fontId="3"/>
  </si>
  <si>
    <t>２　実績報告書（事業所単位）（様式第７号）</t>
    <rPh sb="2" eb="4">
      <t>ジッセキ</t>
    </rPh>
    <rPh sb="4" eb="7">
      <t>ホウコクショ</t>
    </rPh>
    <rPh sb="17" eb="18">
      <t>ダイ</t>
    </rPh>
    <rPh sb="19" eb="20">
      <t>ゴウ</t>
    </rPh>
    <phoneticPr fontId="3"/>
  </si>
  <si>
    <t>（様式第６号）事業所・施設別精算額一覧</t>
    <rPh sb="1" eb="3">
      <t>ヨウシキ</t>
    </rPh>
    <rPh sb="3" eb="4">
      <t>ダイ</t>
    </rPh>
    <rPh sb="5" eb="6">
      <t>ゴウ</t>
    </rPh>
    <rPh sb="7" eb="10">
      <t>ジギョウショ</t>
    </rPh>
    <rPh sb="11" eb="13">
      <t>シセツ</t>
    </rPh>
    <rPh sb="13" eb="14">
      <t>ベツ</t>
    </rPh>
    <rPh sb="14" eb="16">
      <t>セイサン</t>
    </rPh>
    <rPh sb="16" eb="17">
      <t>サンガク</t>
    </rPh>
    <rPh sb="17" eb="19">
      <t>イチラン</t>
    </rPh>
    <phoneticPr fontId="3"/>
  </si>
  <si>
    <t>（様式第７号）</t>
    <rPh sb="1" eb="3">
      <t>ヨウシキ</t>
    </rPh>
    <rPh sb="3" eb="4">
      <t>ダイ</t>
    </rPh>
    <rPh sb="5" eb="6">
      <t>ゴウ</t>
    </rPh>
    <phoneticPr fontId="3"/>
  </si>
  <si>
    <t>報告法人住所</t>
    <rPh sb="0" eb="6">
      <t>ホウコクホウジンジュウショ</t>
    </rPh>
    <phoneticPr fontId="3"/>
  </si>
  <si>
    <t>部署名</t>
    <rPh sb="0" eb="3">
      <t>ブショメイ</t>
    </rPh>
    <phoneticPr fontId="3"/>
  </si>
  <si>
    <t>担当者氏名</t>
    <rPh sb="0" eb="3">
      <t>タントウシャ</t>
    </rPh>
    <rPh sb="3" eb="5">
      <t>シメイ</t>
    </rPh>
    <phoneticPr fontId="3"/>
  </si>
  <si>
    <t>電話番号</t>
    <rPh sb="0" eb="4">
      <t>デンワバンゴウ</t>
    </rPh>
    <phoneticPr fontId="3"/>
  </si>
  <si>
    <t>大阪府</t>
    <rPh sb="0" eb="3">
      <t>オオサカフ</t>
    </rPh>
    <phoneticPr fontId="3"/>
  </si>
  <si>
    <t>訪問介護</t>
  </si>
  <si>
    <t>/事業所</t>
    <rPh sb="1" eb="4">
      <t>ジギョウショ</t>
    </rPh>
    <phoneticPr fontId="3"/>
  </si>
  <si>
    <t>訪問入浴介護</t>
  </si>
  <si>
    <t>訪問看護</t>
  </si>
  <si>
    <t>訪問リハビリテーション</t>
  </si>
  <si>
    <t>通所介護</t>
  </si>
  <si>
    <t>通所リハビリテーション</t>
  </si>
  <si>
    <r>
      <t>特定施設入居者生活介護</t>
    </r>
    <r>
      <rPr>
        <sz val="9"/>
        <rFont val="ＭＳ ゴシック"/>
        <family val="3"/>
        <charset val="128"/>
      </rPr>
      <t>（養護老人ホーム、軽費老人ホームを除く。）</t>
    </r>
  </si>
  <si>
    <t>福祉用具貸与</t>
  </si>
  <si>
    <t>定期巡回・随時対応型訪問介護看護</t>
  </si>
  <si>
    <t>夜間対応型訪問介護</t>
  </si>
  <si>
    <t>地域密着型通所介護</t>
  </si>
  <si>
    <t>認知症対応型通所介護</t>
  </si>
  <si>
    <t>小規模多機能型居宅介護</t>
  </si>
  <si>
    <t>認知症対応型共同生活介護事業所</t>
  </si>
  <si>
    <r>
      <t>地域密着型特定施設入居者生活</t>
    </r>
    <r>
      <rPr>
        <sz val="9"/>
        <rFont val="ＭＳ ゴシック"/>
        <family val="3"/>
        <charset val="128"/>
      </rPr>
      <t>（養護老人ホーム、軽費老人ホームを除く。）</t>
    </r>
  </si>
  <si>
    <t>看護小規模多機能型居宅介護</t>
  </si>
  <si>
    <t>居宅介護支援</t>
  </si>
  <si>
    <t>/定員</t>
    <rPh sb="1" eb="3">
      <t>テイイン</t>
    </rPh>
    <phoneticPr fontId="3"/>
  </si>
  <si>
    <t>短期入所生活介護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</si>
</sst>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Red]\-#,##0\ "/>
    <numFmt numFmtId="178" formatCode="#,##0;\-#,##0;&quot;&quot;"/>
    <numFmt numFmtId="179" formatCode="#,##0_);[Red]\(#,##0\)"/>
    <numFmt numFmtId="180" formatCode="0_);[Red]\(0\)"/>
  </numFmts>
  <fonts count="2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9"/>
      <color indexed="81"/>
      <name val="MS P ゴシック"/>
      <family val="3"/>
      <charset val="128"/>
    </font>
    <font>
      <sz val="10.5"/>
      <name val="ＭＳ ゴシック"/>
      <family val="3"/>
      <charset val="128"/>
    </font>
    <font>
      <sz val="9"/>
      <name val="ＭＳ ゴシック"/>
      <family val="3"/>
      <charset val="128"/>
    </font>
  </fonts>
  <fills count="8">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CFFCC"/>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7">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225">
    <xf numFmtId="0" fontId="0" fillId="0" borderId="0" xfId="0">
      <alignment vertical="center"/>
    </xf>
    <xf numFmtId="0" fontId="5" fillId="0" borderId="0" xfId="0" applyFont="1">
      <alignment vertical="center"/>
    </xf>
    <xf numFmtId="0" fontId="7" fillId="0" borderId="0" xfId="0" applyFont="1">
      <alignment vertical="center"/>
    </xf>
    <xf numFmtId="0" fontId="8" fillId="0" borderId="0" xfId="0" applyFont="1">
      <alignment vertical="center"/>
    </xf>
    <xf numFmtId="0" fontId="8" fillId="3" borderId="5" xfId="0" applyFont="1" applyFill="1" applyBorder="1">
      <alignment vertical="center"/>
    </xf>
    <xf numFmtId="0" fontId="8" fillId="0" borderId="0" xfId="0" applyFont="1" applyAlignment="1">
      <alignment horizontal="center" vertical="center"/>
    </xf>
    <xf numFmtId="0" fontId="5" fillId="4" borderId="0" xfId="0" applyFont="1" applyFill="1">
      <alignment vertical="center"/>
    </xf>
    <xf numFmtId="0" fontId="10" fillId="4" borderId="0" xfId="0" applyFont="1" applyFill="1">
      <alignment vertical="center"/>
    </xf>
    <xf numFmtId="0" fontId="8" fillId="4" borderId="5" xfId="0" applyFont="1" applyFill="1" applyBorder="1">
      <alignment vertical="center"/>
    </xf>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0" xfId="0" applyFont="1" applyFill="1">
      <alignment vertical="center"/>
    </xf>
    <xf numFmtId="0" fontId="8" fillId="4" borderId="0" xfId="0" applyFont="1" applyFill="1" applyAlignment="1">
      <alignment horizontal="left" vertical="center"/>
    </xf>
    <xf numFmtId="0" fontId="8" fillId="4" borderId="0" xfId="0" applyFont="1" applyFill="1" applyAlignment="1">
      <alignment horizontal="center" vertical="center"/>
    </xf>
    <xf numFmtId="0" fontId="8" fillId="4" borderId="0" xfId="0" applyFont="1" applyFill="1" applyProtection="1">
      <alignment vertical="center"/>
      <protection locked="0"/>
    </xf>
    <xf numFmtId="0" fontId="10" fillId="4" borderId="0" xfId="0" applyFont="1" applyFill="1" applyAlignment="1">
      <alignment vertical="center" wrapText="1"/>
    </xf>
    <xf numFmtId="0" fontId="10" fillId="2" borderId="18" xfId="0" applyFont="1" applyFill="1" applyBorder="1" applyAlignment="1">
      <alignment horizontal="center" vertical="center" wrapText="1"/>
    </xf>
    <xf numFmtId="0" fontId="6" fillId="0" borderId="0" xfId="0" applyFont="1" applyAlignment="1">
      <alignment horizontal="left" vertical="center"/>
    </xf>
    <xf numFmtId="178" fontId="7" fillId="0" borderId="18" xfId="0" applyNumberFormat="1" applyFont="1" applyBorder="1" applyAlignment="1">
      <alignment horizontal="center" vertical="center" shrinkToFit="1"/>
    </xf>
    <xf numFmtId="0" fontId="8" fillId="0" borderId="0" xfId="0" applyFont="1" applyAlignment="1">
      <alignment horizontal="center" vertical="center" shrinkToFit="1"/>
    </xf>
    <xf numFmtId="0" fontId="8" fillId="0" borderId="0" xfId="0" applyFont="1" applyAlignment="1">
      <alignment horizontal="left" vertical="center"/>
    </xf>
    <xf numFmtId="178" fontId="7" fillId="0" borderId="18" xfId="4" applyNumberFormat="1" applyFont="1" applyBorder="1" applyAlignment="1">
      <alignment horizontal="right" vertical="center" shrinkToFit="1"/>
    </xf>
    <xf numFmtId="0" fontId="12" fillId="0" borderId="0" xfId="0" applyFont="1" applyAlignment="1">
      <alignment horizontal="left" vertical="top"/>
    </xf>
    <xf numFmtId="0" fontId="16" fillId="0" borderId="0" xfId="0" applyFont="1" applyAlignment="1">
      <alignment horizontal="left" vertical="top"/>
    </xf>
    <xf numFmtId="0" fontId="12" fillId="0" borderId="0" xfId="0" applyFont="1">
      <alignment vertical="center"/>
    </xf>
    <xf numFmtId="0" fontId="12" fillId="0" borderId="18" xfId="0" applyFont="1" applyBorder="1" applyAlignment="1">
      <alignment horizontal="center" vertical="center"/>
    </xf>
    <xf numFmtId="49" fontId="16" fillId="0" borderId="18" xfId="0" applyNumberFormat="1" applyFont="1" applyBorder="1" applyAlignment="1">
      <alignment horizontal="left" vertical="center" wrapText="1"/>
    </xf>
    <xf numFmtId="0" fontId="16" fillId="0" borderId="18" xfId="0" applyFont="1" applyBorder="1" applyAlignment="1">
      <alignment horizontal="left" vertical="center" wrapText="1"/>
    </xf>
    <xf numFmtId="49" fontId="16" fillId="0" borderId="13" xfId="0" applyNumberFormat="1" applyFont="1" applyBorder="1" applyAlignment="1">
      <alignment vertical="center" wrapText="1"/>
    </xf>
    <xf numFmtId="0" fontId="16" fillId="0" borderId="13" xfId="0" applyFont="1" applyBorder="1" applyAlignment="1">
      <alignment horizontal="left" vertical="center" wrapText="1"/>
    </xf>
    <xf numFmtId="0" fontId="16" fillId="0" borderId="13" xfId="0" applyFont="1" applyBorder="1" applyAlignment="1">
      <alignment vertical="center" wrapText="1"/>
    </xf>
    <xf numFmtId="0" fontId="12" fillId="5" borderId="18" xfId="0" applyFont="1" applyFill="1" applyBorder="1" applyAlignment="1">
      <alignment horizontal="center" vertical="center"/>
    </xf>
    <xf numFmtId="49" fontId="16" fillId="5" borderId="18" xfId="0" applyNumberFormat="1" applyFont="1" applyFill="1" applyBorder="1" applyAlignment="1">
      <alignment horizontal="center" vertical="top"/>
    </xf>
    <xf numFmtId="0" fontId="16" fillId="5" borderId="18" xfId="0" applyFont="1" applyFill="1" applyBorder="1" applyAlignment="1">
      <alignment horizontal="center" vertical="top"/>
    </xf>
    <xf numFmtId="0" fontId="12" fillId="0" borderId="9" xfId="0" applyFont="1" applyBorder="1">
      <alignment vertical="center"/>
    </xf>
    <xf numFmtId="178" fontId="10" fillId="2" borderId="3" xfId="4" applyNumberFormat="1" applyFont="1" applyFill="1" applyBorder="1" applyAlignment="1">
      <alignment horizontal="center" vertical="center" shrinkToFit="1"/>
    </xf>
    <xf numFmtId="0" fontId="12" fillId="3" borderId="0" xfId="0" applyFont="1" applyFill="1" applyAlignment="1">
      <alignment horizontal="right" vertical="center"/>
    </xf>
    <xf numFmtId="0" fontId="12" fillId="3" borderId="0" xfId="0" applyFont="1" applyFill="1">
      <alignment vertical="center"/>
    </xf>
    <xf numFmtId="0" fontId="12" fillId="3" borderId="0" xfId="0" applyFont="1" applyFill="1" applyAlignment="1">
      <alignment horizontal="center" vertical="center"/>
    </xf>
    <xf numFmtId="49" fontId="7" fillId="0" borderId="18" xfId="0" applyNumberFormat="1" applyFont="1" applyBorder="1" applyAlignment="1">
      <alignment vertical="center" shrinkToFit="1"/>
    </xf>
    <xf numFmtId="0" fontId="10" fillId="0" borderId="0" xfId="0" applyFont="1" applyFill="1">
      <alignment vertical="center"/>
    </xf>
    <xf numFmtId="0" fontId="8" fillId="0" borderId="0" xfId="0" applyFont="1" applyFill="1">
      <alignment vertical="center"/>
    </xf>
    <xf numFmtId="0" fontId="7" fillId="0" borderId="0" xfId="0" applyFont="1" applyFill="1">
      <alignment vertical="center"/>
    </xf>
    <xf numFmtId="0" fontId="7" fillId="0" borderId="0" xfId="0" applyFont="1" applyFill="1" applyBorder="1">
      <alignment vertical="center"/>
    </xf>
    <xf numFmtId="0" fontId="10" fillId="0" borderId="0" xfId="0" applyFont="1" applyFill="1" applyBorder="1">
      <alignment vertical="center"/>
    </xf>
    <xf numFmtId="0" fontId="10" fillId="0" borderId="0" xfId="0" applyFont="1" applyFill="1" applyBorder="1" applyAlignment="1">
      <alignment vertical="center" wrapText="1"/>
    </xf>
    <xf numFmtId="0" fontId="10" fillId="4" borderId="5" xfId="0" applyFont="1" applyFill="1" applyBorder="1" applyAlignment="1">
      <alignment horizontal="left" vertical="center"/>
    </xf>
    <xf numFmtId="0" fontId="7" fillId="0" borderId="0" xfId="0" applyFont="1" applyFill="1" applyAlignment="1">
      <alignment horizontal="center" vertical="center"/>
    </xf>
    <xf numFmtId="0" fontId="8" fillId="0" borderId="2" xfId="0" applyFont="1" applyFill="1" applyBorder="1" applyAlignment="1">
      <alignment horizontal="center" vertical="center"/>
    </xf>
    <xf numFmtId="0" fontId="10" fillId="0" borderId="2" xfId="0" applyFont="1" applyFill="1" applyBorder="1">
      <alignment vertical="center"/>
    </xf>
    <xf numFmtId="0" fontId="8" fillId="0" borderId="2" xfId="0" applyFont="1" applyFill="1" applyBorder="1">
      <alignment vertical="center"/>
    </xf>
    <xf numFmtId="0" fontId="8" fillId="0" borderId="2" xfId="0" applyFont="1" applyFill="1" applyBorder="1" applyAlignment="1">
      <alignment horizontal="left" vertical="center"/>
    </xf>
    <xf numFmtId="0" fontId="8" fillId="0" borderId="2" xfId="0" applyFont="1" applyFill="1" applyBorder="1" applyProtection="1">
      <alignment vertical="center"/>
      <protection locked="0"/>
    </xf>
    <xf numFmtId="0" fontId="8" fillId="0" borderId="0" xfId="0" applyFont="1" applyFill="1" applyAlignment="1">
      <alignment horizontal="left" vertical="center"/>
    </xf>
    <xf numFmtId="0" fontId="8" fillId="0" borderId="0" xfId="0" applyFont="1" applyFill="1" applyProtection="1">
      <alignment vertical="center"/>
      <protection locked="0"/>
    </xf>
    <xf numFmtId="0" fontId="8" fillId="0" borderId="0" xfId="0" applyFont="1" applyFill="1" applyAlignment="1">
      <alignment horizontal="center" vertical="center"/>
    </xf>
    <xf numFmtId="0" fontId="6" fillId="0" borderId="0" xfId="0" applyFont="1" applyFill="1">
      <alignment vertical="center"/>
    </xf>
    <xf numFmtId="0" fontId="9" fillId="0" borderId="0" xfId="0" applyFont="1" applyFill="1">
      <alignment vertical="center"/>
    </xf>
    <xf numFmtId="0" fontId="8" fillId="0" borderId="0" xfId="0" applyFont="1" applyFill="1" applyAlignment="1" applyProtection="1">
      <alignment vertical="center" shrinkToFit="1"/>
      <protection locked="0"/>
    </xf>
    <xf numFmtId="0" fontId="8" fillId="0" borderId="0" xfId="0" applyFont="1" applyFill="1" applyAlignment="1">
      <alignment vertical="center" textRotation="255"/>
    </xf>
    <xf numFmtId="0" fontId="10" fillId="0" borderId="0" xfId="0" applyFont="1" applyFill="1" applyAlignment="1">
      <alignment horizontal="center" vertical="center"/>
    </xf>
    <xf numFmtId="49" fontId="10" fillId="0" borderId="0" xfId="0" applyNumberFormat="1" applyFont="1" applyFill="1" applyAlignment="1">
      <alignment horizontal="center" vertical="center" wrapText="1"/>
    </xf>
    <xf numFmtId="49" fontId="10" fillId="0" borderId="0" xfId="0" applyNumberFormat="1" applyFont="1" applyFill="1" applyAlignment="1">
      <alignment vertical="center" wrapText="1"/>
    </xf>
    <xf numFmtId="177" fontId="7" fillId="0" borderId="0" xfId="4" applyNumberFormat="1" applyFont="1" applyFill="1" applyBorder="1" applyAlignment="1">
      <alignment vertical="center" shrinkToFit="1"/>
    </xf>
    <xf numFmtId="0" fontId="9" fillId="0" borderId="0" xfId="0" applyFont="1" applyFill="1" applyAlignment="1">
      <alignment vertical="center" shrinkToFit="1"/>
    </xf>
    <xf numFmtId="177" fontId="9" fillId="0" borderId="0" xfId="4" applyNumberFormat="1" applyFont="1" applyFill="1" applyBorder="1" applyAlignment="1">
      <alignment vertical="center" shrinkToFit="1"/>
    </xf>
    <xf numFmtId="0" fontId="9" fillId="0" borderId="5" xfId="0" applyFont="1" applyFill="1" applyBorder="1" applyAlignment="1">
      <alignment vertical="center" shrinkToFit="1"/>
    </xf>
    <xf numFmtId="0" fontId="7" fillId="0" borderId="5" xfId="0" applyFont="1" applyFill="1" applyBorder="1">
      <alignment vertical="center"/>
    </xf>
    <xf numFmtId="0" fontId="6" fillId="4" borderId="0" xfId="0" applyFont="1" applyFill="1" applyAlignment="1">
      <alignment horizontal="left" vertical="center"/>
    </xf>
    <xf numFmtId="0" fontId="10" fillId="0" borderId="0" xfId="0" applyFont="1" applyFill="1" applyBorder="1" applyAlignment="1">
      <alignment vertical="center" shrinkToFit="1"/>
    </xf>
    <xf numFmtId="0" fontId="8" fillId="0" borderId="0" xfId="0" applyFont="1" applyFill="1" applyBorder="1">
      <alignment vertical="center"/>
    </xf>
    <xf numFmtId="178" fontId="7" fillId="0" borderId="18" xfId="4" applyNumberFormat="1" applyFont="1" applyBorder="1" applyAlignment="1">
      <alignment vertical="center" shrinkToFit="1"/>
    </xf>
    <xf numFmtId="0" fontId="12" fillId="0" borderId="0" xfId="0" applyFont="1" applyFill="1" applyAlignment="1">
      <alignment horizontal="right" vertical="center"/>
    </xf>
    <xf numFmtId="0" fontId="12" fillId="0" borderId="0" xfId="0" applyFont="1" applyFill="1">
      <alignment vertical="center"/>
    </xf>
    <xf numFmtId="0" fontId="5" fillId="0" borderId="0" xfId="0" applyFont="1" applyFill="1">
      <alignment vertical="center"/>
    </xf>
    <xf numFmtId="0" fontId="12" fillId="0" borderId="0" xfId="0" applyFont="1" applyFill="1" applyAlignment="1">
      <alignment vertical="center"/>
    </xf>
    <xf numFmtId="0" fontId="12" fillId="0" borderId="0" xfId="0" applyFont="1" applyFill="1" applyAlignment="1">
      <alignment horizontal="center" vertical="center"/>
    </xf>
    <xf numFmtId="176" fontId="12" fillId="0" borderId="0" xfId="0" applyNumberFormat="1" applyFont="1" applyFill="1" applyAlignment="1">
      <alignment vertical="center"/>
    </xf>
    <xf numFmtId="0" fontId="5" fillId="0" borderId="0" xfId="0" applyFont="1" applyFill="1" applyAlignment="1">
      <alignment horizontal="right" vertical="center"/>
    </xf>
    <xf numFmtId="0" fontId="10" fillId="0" borderId="0" xfId="0" applyFont="1" applyFill="1" applyBorder="1" applyAlignment="1">
      <alignment horizontal="center" vertical="center"/>
    </xf>
    <xf numFmtId="0" fontId="0" fillId="0" borderId="0" xfId="0" applyFont="1">
      <alignment vertical="center"/>
    </xf>
    <xf numFmtId="49" fontId="10" fillId="0" borderId="2" xfId="0" applyNumberFormat="1" applyFont="1" applyBorder="1" applyAlignment="1">
      <alignment horizontal="center" vertical="center" wrapText="1"/>
    </xf>
    <xf numFmtId="49" fontId="10" fillId="0" borderId="3" xfId="0" applyNumberFormat="1" applyFont="1" applyBorder="1" applyAlignment="1">
      <alignment horizontal="center" vertical="center" wrapText="1"/>
    </xf>
    <xf numFmtId="0" fontId="20" fillId="0" borderId="0" xfId="0" applyFont="1" applyAlignment="1">
      <alignment horizontal="justify" vertical="center"/>
    </xf>
    <xf numFmtId="0" fontId="0" fillId="0" borderId="0" xfId="0" applyAlignment="1">
      <alignment horizontal="left" vertical="center"/>
    </xf>
    <xf numFmtId="0" fontId="20" fillId="0" borderId="0" xfId="0" applyFont="1">
      <alignment vertical="center"/>
    </xf>
    <xf numFmtId="0" fontId="15" fillId="0" borderId="0" xfId="0" applyFont="1" applyAlignment="1">
      <alignment horizontal="center" vertical="center"/>
    </xf>
    <xf numFmtId="0" fontId="12" fillId="0" borderId="0" xfId="0" applyFont="1" applyFill="1" applyAlignment="1">
      <alignment horizontal="center" vertical="center"/>
    </xf>
    <xf numFmtId="176" fontId="12" fillId="0" borderId="0" xfId="0" applyNumberFormat="1" applyFont="1" applyFill="1" applyAlignment="1">
      <alignment vertical="center"/>
    </xf>
    <xf numFmtId="0" fontId="12" fillId="0" borderId="0" xfId="0" applyFont="1" applyFill="1" applyAlignment="1">
      <alignment vertical="center"/>
    </xf>
    <xf numFmtId="0" fontId="12" fillId="3" borderId="0" xfId="0" applyFont="1" applyFill="1" applyAlignment="1">
      <alignment horizontal="left" vertical="center"/>
    </xf>
    <xf numFmtId="0" fontId="12" fillId="3" borderId="0" xfId="0" applyFont="1" applyFill="1" applyAlignment="1">
      <alignment horizontal="center" vertical="center"/>
    </xf>
    <xf numFmtId="0" fontId="12" fillId="0" borderId="0" xfId="0" applyFont="1" applyFill="1" applyAlignment="1">
      <alignment horizontal="right" vertical="center"/>
    </xf>
    <xf numFmtId="0" fontId="5" fillId="3" borderId="18" xfId="0" applyFont="1" applyFill="1" applyBorder="1" applyAlignment="1">
      <alignment horizontal="center" vertical="center"/>
    </xf>
    <xf numFmtId="0" fontId="5" fillId="2" borderId="18" xfId="0" applyFont="1" applyFill="1" applyBorder="1" applyAlignment="1">
      <alignment horizontal="left" vertical="center"/>
    </xf>
    <xf numFmtId="0" fontId="5" fillId="2" borderId="18" xfId="0" applyFont="1" applyFill="1" applyBorder="1" applyAlignment="1">
      <alignment horizontal="center" vertical="center"/>
    </xf>
    <xf numFmtId="0" fontId="10" fillId="2" borderId="6" xfId="0" applyFont="1" applyFill="1" applyBorder="1" applyAlignment="1">
      <alignment horizontal="center" vertical="center" wrapText="1"/>
    </xf>
    <xf numFmtId="0" fontId="10" fillId="2" borderId="11" xfId="0" applyFont="1" applyFill="1" applyBorder="1" applyAlignment="1">
      <alignment horizontal="center" vertical="center"/>
    </xf>
    <xf numFmtId="0" fontId="8" fillId="2" borderId="18" xfId="0" applyFont="1" applyFill="1" applyBorder="1" applyAlignment="1">
      <alignment horizontal="center" vertical="center"/>
    </xf>
    <xf numFmtId="0" fontId="10" fillId="2" borderId="18" xfId="0" applyFont="1" applyFill="1" applyBorder="1" applyAlignment="1">
      <alignment horizontal="center" vertical="center" shrinkToFit="1"/>
    </xf>
    <xf numFmtId="0" fontId="10" fillId="2" borderId="13" xfId="0" applyFont="1" applyFill="1" applyBorder="1" applyAlignment="1">
      <alignment horizontal="center" vertical="center" shrinkToFit="1"/>
    </xf>
    <xf numFmtId="0" fontId="7" fillId="2" borderId="18" xfId="0" applyFont="1" applyFill="1" applyBorder="1" applyAlignment="1">
      <alignment horizontal="center" vertical="center" shrinkToFit="1"/>
    </xf>
    <xf numFmtId="0" fontId="8" fillId="2" borderId="18"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6" xfId="0" applyFont="1" applyFill="1" applyBorder="1" applyAlignment="1">
      <alignment horizontal="center" vertical="center"/>
    </xf>
    <xf numFmtId="0" fontId="8" fillId="2" borderId="11" xfId="0" applyFont="1" applyFill="1" applyBorder="1" applyAlignment="1">
      <alignment horizontal="center" vertical="center"/>
    </xf>
    <xf numFmtId="179" fontId="10" fillId="0" borderId="4" xfId="0" applyNumberFormat="1" applyFont="1" applyBorder="1" applyAlignment="1">
      <alignment vertical="center"/>
    </xf>
    <xf numFmtId="179" fontId="10" fillId="0" borderId="5" xfId="0" applyNumberFormat="1" applyFont="1" applyBorder="1" applyAlignment="1">
      <alignment vertical="center"/>
    </xf>
    <xf numFmtId="179" fontId="10" fillId="0" borderId="8" xfId="0" applyNumberFormat="1" applyFont="1" applyBorder="1" applyAlignment="1">
      <alignment vertical="center"/>
    </xf>
    <xf numFmtId="179" fontId="10" fillId="0" borderId="0" xfId="0" applyNumberFormat="1" applyFont="1" applyBorder="1" applyAlignment="1">
      <alignment vertical="center"/>
    </xf>
    <xf numFmtId="0" fontId="10" fillId="4" borderId="5" xfId="0" applyFont="1" applyFill="1" applyBorder="1" applyAlignment="1">
      <alignment vertical="center"/>
    </xf>
    <xf numFmtId="0" fontId="10" fillId="4" borderId="6" xfId="0" applyFont="1" applyFill="1" applyBorder="1" applyAlignment="1">
      <alignment vertical="center"/>
    </xf>
    <xf numFmtId="0" fontId="10" fillId="4" borderId="0" xfId="0" applyFont="1" applyFill="1" applyBorder="1" applyAlignment="1">
      <alignment vertical="center"/>
    </xf>
    <xf numFmtId="0" fontId="10" fillId="4" borderId="9" xfId="0" applyFont="1" applyFill="1" applyBorder="1" applyAlignment="1">
      <alignment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179" fontId="10" fillId="0" borderId="4" xfId="0" applyNumberFormat="1" applyFont="1" applyBorder="1" applyAlignment="1">
      <alignment vertical="center" shrinkToFit="1"/>
    </xf>
    <xf numFmtId="179" fontId="10" fillId="0" borderId="5" xfId="0" applyNumberFormat="1" applyFont="1" applyBorder="1" applyAlignment="1">
      <alignment vertical="center" shrinkToFit="1"/>
    </xf>
    <xf numFmtId="179" fontId="10" fillId="0" borderId="8" xfId="0" applyNumberFormat="1" applyFont="1" applyBorder="1" applyAlignment="1">
      <alignment vertical="center" shrinkToFit="1"/>
    </xf>
    <xf numFmtId="179" fontId="10" fillId="0" borderId="0" xfId="0" applyNumberFormat="1" applyFont="1" applyBorder="1" applyAlignment="1">
      <alignment vertical="center" shrinkToFit="1"/>
    </xf>
    <xf numFmtId="0" fontId="10" fillId="2" borderId="18" xfId="0" applyFont="1" applyFill="1" applyBorder="1" applyAlignment="1">
      <alignment horizontal="center" vertical="center"/>
    </xf>
    <xf numFmtId="14" fontId="9" fillId="3" borderId="21" xfId="0" applyNumberFormat="1" applyFont="1" applyFill="1" applyBorder="1" applyAlignment="1">
      <alignment horizontal="center" vertical="center" shrinkToFit="1"/>
    </xf>
    <xf numFmtId="14" fontId="9" fillId="3" borderId="25" xfId="0" applyNumberFormat="1" applyFont="1" applyFill="1" applyBorder="1" applyAlignment="1">
      <alignment horizontal="center" vertical="center" shrinkToFit="1"/>
    </xf>
    <xf numFmtId="0" fontId="7" fillId="6" borderId="1" xfId="0" applyFont="1" applyFill="1" applyBorder="1" applyAlignment="1">
      <alignment horizontal="center" vertical="center"/>
    </xf>
    <xf numFmtId="0" fontId="7" fillId="6" borderId="2" xfId="0" applyFont="1" applyFill="1" applyBorder="1" applyAlignment="1">
      <alignment horizontal="center" vertical="center"/>
    </xf>
    <xf numFmtId="0" fontId="7" fillId="6" borderId="3" xfId="0" applyFont="1" applyFill="1" applyBorder="1" applyAlignment="1">
      <alignment horizontal="center" vertical="center"/>
    </xf>
    <xf numFmtId="0" fontId="8" fillId="6" borderId="1"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 xfId="0" applyFont="1" applyFill="1" applyBorder="1" applyAlignment="1">
      <alignment horizontal="center" vertical="center" shrinkToFit="1"/>
    </xf>
    <xf numFmtId="0" fontId="10" fillId="2" borderId="2"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10" fillId="3" borderId="1" xfId="0" applyFont="1" applyFill="1" applyBorder="1" applyAlignment="1">
      <alignment horizontal="left" vertical="center"/>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10" fillId="3" borderId="10" xfId="0" applyFont="1" applyFill="1" applyBorder="1" applyAlignment="1">
      <alignment vertical="center"/>
    </xf>
    <xf numFmtId="0" fontId="10" fillId="3" borderId="7" xfId="0" applyFont="1" applyFill="1" applyBorder="1" applyAlignment="1">
      <alignment vertical="center"/>
    </xf>
    <xf numFmtId="0" fontId="10" fillId="3" borderId="11" xfId="0" applyFont="1" applyFill="1" applyBorder="1" applyAlignment="1">
      <alignment vertical="center"/>
    </xf>
    <xf numFmtId="0" fontId="10" fillId="3" borderId="10" xfId="0" applyFont="1" applyFill="1" applyBorder="1" applyAlignment="1">
      <alignment vertical="center" shrinkToFit="1"/>
    </xf>
    <xf numFmtId="0" fontId="10" fillId="3" borderId="7" xfId="0" applyFont="1" applyFill="1" applyBorder="1" applyAlignment="1">
      <alignment vertical="center" shrinkToFit="1"/>
    </xf>
    <xf numFmtId="0" fontId="10" fillId="3" borderId="11" xfId="0" applyFont="1" applyFill="1" applyBorder="1" applyAlignment="1">
      <alignment vertical="center" shrinkToFit="1"/>
    </xf>
    <xf numFmtId="49" fontId="5" fillId="3" borderId="10" xfId="0" applyNumberFormat="1" applyFont="1" applyFill="1" applyBorder="1" applyAlignment="1">
      <alignment horizontal="center" vertical="center" shrinkToFit="1"/>
    </xf>
    <xf numFmtId="49" fontId="5" fillId="3" borderId="7" xfId="0" applyNumberFormat="1" applyFont="1" applyFill="1" applyBorder="1" applyAlignment="1">
      <alignment horizontal="center" vertical="center" shrinkToFit="1"/>
    </xf>
    <xf numFmtId="49" fontId="5" fillId="3" borderId="11" xfId="0" applyNumberFormat="1" applyFont="1" applyFill="1" applyBorder="1" applyAlignment="1">
      <alignment horizontal="center" vertical="center" shrinkToFit="1"/>
    </xf>
    <xf numFmtId="0" fontId="8" fillId="3" borderId="1" xfId="0" applyFont="1" applyFill="1" applyBorder="1" applyAlignment="1">
      <alignment vertical="center" shrinkToFit="1"/>
    </xf>
    <xf numFmtId="0" fontId="8" fillId="3" borderId="2" xfId="0" applyFont="1" applyFill="1" applyBorder="1" applyAlignment="1">
      <alignment vertical="center" shrinkToFit="1"/>
    </xf>
    <xf numFmtId="0" fontId="8" fillId="3" borderId="3" xfId="0" applyFont="1" applyFill="1" applyBorder="1" applyAlignment="1">
      <alignment vertical="center" shrinkToFit="1"/>
    </xf>
    <xf numFmtId="0" fontId="9" fillId="0" borderId="0" xfId="0" applyFont="1" applyAlignment="1">
      <alignment horizontal="center" vertical="center"/>
    </xf>
    <xf numFmtId="0" fontId="10" fillId="2" borderId="4" xfId="0" applyFont="1" applyFill="1" applyBorder="1" applyAlignment="1">
      <alignment vertical="center"/>
    </xf>
    <xf numFmtId="0" fontId="10" fillId="2" borderId="5" xfId="0" applyFont="1" applyFill="1" applyBorder="1" applyAlignment="1">
      <alignment vertical="center"/>
    </xf>
    <xf numFmtId="0" fontId="10" fillId="2" borderId="6" xfId="0" applyFont="1" applyFill="1" applyBorder="1" applyAlignment="1">
      <alignment vertical="center"/>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179" fontId="10" fillId="3" borderId="4" xfId="0" applyNumberFormat="1" applyFont="1" applyFill="1" applyBorder="1" applyAlignment="1">
      <alignment vertical="center" wrapText="1"/>
    </xf>
    <xf numFmtId="179" fontId="10" fillId="3" borderId="5" xfId="0" applyNumberFormat="1" applyFont="1" applyFill="1" applyBorder="1" applyAlignment="1">
      <alignment vertical="center" wrapText="1"/>
    </xf>
    <xf numFmtId="179" fontId="10" fillId="3" borderId="8" xfId="0" applyNumberFormat="1" applyFont="1" applyFill="1" applyBorder="1" applyAlignment="1">
      <alignment vertical="center" wrapText="1"/>
    </xf>
    <xf numFmtId="179" fontId="10" fillId="3" borderId="0" xfId="0" applyNumberFormat="1" applyFont="1" applyFill="1" applyBorder="1" applyAlignment="1">
      <alignment vertical="center" wrapText="1"/>
    </xf>
    <xf numFmtId="0" fontId="10" fillId="0" borderId="0" xfId="0" applyFont="1" applyBorder="1" applyAlignment="1">
      <alignment vertical="center"/>
    </xf>
    <xf numFmtId="0" fontId="10" fillId="0" borderId="9" xfId="0" applyFont="1" applyBorder="1" applyAlignment="1">
      <alignment vertical="center"/>
    </xf>
    <xf numFmtId="0" fontId="10" fillId="2" borderId="1" xfId="0" applyFont="1" applyFill="1" applyBorder="1" applyAlignment="1">
      <alignment vertical="center" shrinkToFit="1"/>
    </xf>
    <xf numFmtId="0" fontId="10" fillId="2" borderId="2" xfId="0" applyFont="1" applyFill="1" applyBorder="1" applyAlignment="1">
      <alignment vertical="center" shrinkToFit="1"/>
    </xf>
    <xf numFmtId="0" fontId="8" fillId="7" borderId="1"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11" fillId="0" borderId="8" xfId="0" applyFont="1" applyFill="1" applyBorder="1" applyAlignment="1">
      <alignment vertical="center" wrapText="1"/>
    </xf>
    <xf numFmtId="0" fontId="11" fillId="0" borderId="0" xfId="0" applyFont="1" applyFill="1" applyAlignment="1">
      <alignment vertical="center" wrapText="1"/>
    </xf>
    <xf numFmtId="0" fontId="10" fillId="2" borderId="3" xfId="0" applyFont="1" applyFill="1" applyBorder="1" applyAlignment="1">
      <alignment vertical="center" shrinkToFit="1"/>
    </xf>
    <xf numFmtId="0" fontId="10" fillId="2" borderId="1" xfId="0" applyFont="1" applyFill="1" applyBorder="1" applyAlignment="1">
      <alignment vertical="center"/>
    </xf>
    <xf numFmtId="0" fontId="10" fillId="2" borderId="2" xfId="0" applyFont="1" applyFill="1" applyBorder="1" applyAlignment="1">
      <alignment vertical="center"/>
    </xf>
    <xf numFmtId="0" fontId="10" fillId="2" borderId="3" xfId="0" applyFont="1" applyFill="1" applyBorder="1" applyAlignment="1">
      <alignment vertical="center"/>
    </xf>
    <xf numFmtId="0" fontId="11" fillId="0" borderId="8"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0" fillId="7" borderId="1" xfId="0" applyFont="1" applyFill="1" applyBorder="1" applyAlignment="1">
      <alignment vertical="center" shrinkToFit="1"/>
    </xf>
    <xf numFmtId="0" fontId="10" fillId="7" borderId="2" xfId="0" applyFont="1" applyFill="1" applyBorder="1" applyAlignment="1">
      <alignment vertical="center" shrinkToFit="1"/>
    </xf>
    <xf numFmtId="0" fontId="10" fillId="7" borderId="3" xfId="0" applyFont="1" applyFill="1" applyBorder="1" applyAlignment="1">
      <alignment vertical="center" shrinkToFit="1"/>
    </xf>
    <xf numFmtId="0" fontId="10" fillId="0" borderId="0" xfId="0" applyFont="1" applyAlignment="1">
      <alignment horizontal="center" vertical="center"/>
    </xf>
    <xf numFmtId="177" fontId="10" fillId="3" borderId="19" xfId="4" applyNumberFormat="1" applyFont="1" applyFill="1" applyBorder="1" applyAlignment="1">
      <alignment vertical="center" shrinkToFit="1"/>
    </xf>
    <xf numFmtId="177" fontId="10" fillId="3" borderId="12" xfId="4" applyNumberFormat="1" applyFont="1" applyFill="1" applyBorder="1" applyAlignment="1">
      <alignment vertical="center" shrinkToFit="1"/>
    </xf>
    <xf numFmtId="177" fontId="10" fillId="3" borderId="20" xfId="4" applyNumberFormat="1" applyFont="1" applyFill="1" applyBorder="1" applyAlignment="1">
      <alignment vertical="center" shrinkToFit="1"/>
    </xf>
    <xf numFmtId="177" fontId="10" fillId="3" borderId="22" xfId="4" applyNumberFormat="1" applyFont="1" applyFill="1" applyBorder="1" applyAlignment="1">
      <alignment vertical="center" shrinkToFit="1"/>
    </xf>
    <xf numFmtId="177" fontId="10" fillId="3" borderId="23" xfId="4" applyNumberFormat="1" applyFont="1" applyFill="1" applyBorder="1" applyAlignment="1">
      <alignment vertical="center" shrinkToFit="1"/>
    </xf>
    <xf numFmtId="177" fontId="10" fillId="3" borderId="24" xfId="4" applyNumberFormat="1" applyFont="1" applyFill="1" applyBorder="1" applyAlignment="1">
      <alignment vertical="center" shrinkToFit="1"/>
    </xf>
    <xf numFmtId="177" fontId="10" fillId="0" borderId="1" xfId="4" applyNumberFormat="1" applyFont="1" applyFill="1" applyBorder="1" applyAlignment="1">
      <alignment vertical="center" shrinkToFit="1"/>
    </xf>
    <xf numFmtId="177" fontId="10" fillId="0" borderId="2" xfId="4" applyNumberFormat="1" applyFont="1" applyFill="1" applyBorder="1" applyAlignment="1">
      <alignment vertical="center" shrinkToFit="1"/>
    </xf>
    <xf numFmtId="177" fontId="10" fillId="0" borderId="3" xfId="4" applyNumberFormat="1" applyFont="1" applyFill="1" applyBorder="1" applyAlignment="1">
      <alignment vertical="center" shrinkToFit="1"/>
    </xf>
    <xf numFmtId="0" fontId="10" fillId="2" borderId="13" xfId="0" applyFont="1" applyFill="1" applyBorder="1" applyAlignment="1">
      <alignment horizontal="center" vertical="center"/>
    </xf>
    <xf numFmtId="14" fontId="9" fillId="3" borderId="19" xfId="0" applyNumberFormat="1" applyFont="1" applyFill="1" applyBorder="1" applyAlignment="1">
      <alignment horizontal="center" vertical="center" shrinkToFit="1"/>
    </xf>
    <xf numFmtId="14" fontId="9" fillId="3" borderId="12" xfId="0" applyNumberFormat="1" applyFont="1" applyFill="1" applyBorder="1" applyAlignment="1">
      <alignment horizontal="center" vertical="center" shrinkToFit="1"/>
    </xf>
    <xf numFmtId="14" fontId="9" fillId="3" borderId="20" xfId="0" applyNumberFormat="1" applyFont="1" applyFill="1" applyBorder="1" applyAlignment="1">
      <alignment horizontal="center" vertical="center" shrinkToFit="1"/>
    </xf>
    <xf numFmtId="14" fontId="9" fillId="3" borderId="22" xfId="0" applyNumberFormat="1" applyFont="1" applyFill="1" applyBorder="1" applyAlignment="1">
      <alignment horizontal="center" vertical="center" shrinkToFit="1"/>
    </xf>
    <xf numFmtId="14" fontId="9" fillId="3" borderId="23" xfId="0" applyNumberFormat="1" applyFont="1" applyFill="1" applyBorder="1" applyAlignment="1">
      <alignment horizontal="center" vertical="center" shrinkToFit="1"/>
    </xf>
    <xf numFmtId="14" fontId="9" fillId="3" borderId="24" xfId="0" applyNumberFormat="1" applyFont="1" applyFill="1" applyBorder="1" applyAlignment="1">
      <alignment horizontal="center" vertical="center" shrinkToFit="1"/>
    </xf>
    <xf numFmtId="177" fontId="10" fillId="3" borderId="15" xfId="4" applyNumberFormat="1" applyFont="1" applyFill="1" applyBorder="1" applyAlignment="1">
      <alignment horizontal="left" vertical="center" shrinkToFit="1"/>
    </xf>
    <xf numFmtId="177" fontId="10" fillId="3" borderId="16" xfId="4" applyNumberFormat="1" applyFont="1" applyFill="1" applyBorder="1" applyAlignment="1">
      <alignment horizontal="left" vertical="center" shrinkToFit="1"/>
    </xf>
    <xf numFmtId="177" fontId="10" fillId="3" borderId="19" xfId="4" applyNumberFormat="1" applyFont="1" applyFill="1" applyBorder="1" applyAlignment="1">
      <alignment horizontal="left" vertical="center" shrinkToFit="1"/>
    </xf>
    <xf numFmtId="177" fontId="10" fillId="3" borderId="12" xfId="4" applyNumberFormat="1" applyFont="1" applyFill="1" applyBorder="1" applyAlignment="1">
      <alignment horizontal="left" vertical="center" shrinkToFit="1"/>
    </xf>
    <xf numFmtId="0" fontId="10" fillId="0" borderId="0" xfId="0" applyFont="1" applyFill="1" applyBorder="1" applyAlignment="1">
      <alignment horizontal="center" vertical="center"/>
    </xf>
    <xf numFmtId="14" fontId="9" fillId="3" borderId="26" xfId="0" applyNumberFormat="1" applyFont="1" applyFill="1" applyBorder="1" applyAlignment="1">
      <alignment horizontal="center" vertical="center" shrinkToFit="1"/>
    </xf>
    <xf numFmtId="179" fontId="10" fillId="0" borderId="1" xfId="0" applyNumberFormat="1" applyFont="1" applyBorder="1" applyAlignment="1">
      <alignment vertical="center" shrinkToFit="1"/>
    </xf>
    <xf numFmtId="179" fontId="10" fillId="0" borderId="2" xfId="0" applyNumberFormat="1" applyFont="1" applyBorder="1" applyAlignment="1">
      <alignment vertical="center" shrinkToFit="1"/>
    </xf>
    <xf numFmtId="178" fontId="10" fillId="0" borderId="0" xfId="0" applyNumberFormat="1" applyFont="1" applyFill="1" applyBorder="1" applyAlignment="1">
      <alignment vertical="center" shrinkToFit="1"/>
    </xf>
    <xf numFmtId="177" fontId="10" fillId="0" borderId="10" xfId="4" applyNumberFormat="1" applyFont="1" applyFill="1" applyBorder="1" applyAlignment="1">
      <alignment vertical="center" shrinkToFit="1"/>
    </xf>
    <xf numFmtId="177" fontId="10" fillId="0" borderId="7" xfId="4" applyNumberFormat="1" applyFont="1" applyFill="1" applyBorder="1" applyAlignment="1">
      <alignment vertical="center" shrinkToFit="1"/>
    </xf>
    <xf numFmtId="177" fontId="10" fillId="0" borderId="11" xfId="4" applyNumberFormat="1" applyFont="1" applyFill="1" applyBorder="1" applyAlignment="1">
      <alignment vertical="center" shrinkToFit="1"/>
    </xf>
    <xf numFmtId="49" fontId="10" fillId="4" borderId="1" xfId="0" applyNumberFormat="1" applyFont="1" applyFill="1" applyBorder="1" applyAlignment="1">
      <alignment horizontal="right" vertical="center"/>
    </xf>
    <xf numFmtId="49" fontId="10" fillId="4" borderId="2" xfId="0" applyNumberFormat="1" applyFont="1" applyFill="1" applyBorder="1" applyAlignment="1">
      <alignment horizontal="right" vertical="center"/>
    </xf>
    <xf numFmtId="177" fontId="10" fillId="3" borderId="15" xfId="4" applyNumberFormat="1" applyFont="1" applyFill="1" applyBorder="1" applyAlignment="1">
      <alignment vertical="center" shrinkToFit="1"/>
    </xf>
    <xf numFmtId="177" fontId="10" fillId="3" borderId="16" xfId="4" applyNumberFormat="1" applyFont="1" applyFill="1" applyBorder="1" applyAlignment="1">
      <alignment vertical="center" shrinkToFit="1"/>
    </xf>
    <xf numFmtId="177" fontId="10" fillId="3" borderId="17" xfId="4" applyNumberFormat="1" applyFont="1" applyFill="1" applyBorder="1" applyAlignment="1">
      <alignment vertical="center" shrinkToFit="1"/>
    </xf>
    <xf numFmtId="180" fontId="10" fillId="3" borderId="22" xfId="0" applyNumberFormat="1" applyFont="1" applyFill="1" applyBorder="1" applyAlignment="1">
      <alignment horizontal="left" vertical="center"/>
    </xf>
    <xf numFmtId="180" fontId="10" fillId="3" borderId="23" xfId="0" applyNumberFormat="1" applyFont="1" applyFill="1" applyBorder="1" applyAlignment="1">
      <alignment horizontal="left" vertical="center"/>
    </xf>
    <xf numFmtId="180" fontId="10" fillId="3" borderId="24" xfId="0" applyNumberFormat="1" applyFont="1" applyFill="1" applyBorder="1" applyAlignment="1">
      <alignment horizontal="left" vertical="center"/>
    </xf>
    <xf numFmtId="180" fontId="10" fillId="3" borderId="22" xfId="4" applyNumberFormat="1" applyFont="1" applyFill="1" applyBorder="1" applyAlignment="1">
      <alignment horizontal="left" vertical="center" shrinkToFit="1"/>
    </xf>
    <xf numFmtId="180" fontId="10" fillId="3" borderId="23" xfId="4" applyNumberFormat="1" applyFont="1" applyFill="1" applyBorder="1" applyAlignment="1">
      <alignment horizontal="left" vertical="center" shrinkToFit="1"/>
    </xf>
    <xf numFmtId="180" fontId="10" fillId="3" borderId="24" xfId="4" applyNumberFormat="1" applyFont="1" applyFill="1" applyBorder="1" applyAlignment="1">
      <alignment horizontal="left" vertical="center" shrinkToFit="1"/>
    </xf>
    <xf numFmtId="180" fontId="10" fillId="3" borderId="19" xfId="4" applyNumberFormat="1" applyFont="1" applyFill="1" applyBorder="1" applyAlignment="1">
      <alignment horizontal="left" vertical="center" shrinkToFit="1"/>
    </xf>
    <xf numFmtId="180" fontId="10" fillId="3" borderId="12" xfId="4" applyNumberFormat="1" applyFont="1" applyFill="1" applyBorder="1" applyAlignment="1">
      <alignment horizontal="left" vertical="center" shrinkToFi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CCFFCC"/>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175260</xdr:colOff>
          <xdr:row>10</xdr:row>
          <xdr:rowOff>0</xdr:rowOff>
        </xdr:from>
        <xdr:to>
          <xdr:col>9</xdr:col>
          <xdr:colOff>30480</xdr:colOff>
          <xdr:row>11</xdr:row>
          <xdr:rowOff>30480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3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45720</xdr:colOff>
          <xdr:row>11</xdr:row>
          <xdr:rowOff>30480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3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zoomScaleNormal="100" zoomScaleSheetLayoutView="115" workbookViewId="0"/>
  </sheetViews>
  <sheetFormatPr defaultColWidth="9" defaultRowHeight="13.2"/>
  <cols>
    <col min="1" max="1" width="5.33203125" style="24" bestFit="1" customWidth="1"/>
    <col min="2" max="4" width="32.88671875" style="22" customWidth="1"/>
    <col min="5" max="5" width="4.21875" style="24" customWidth="1"/>
    <col min="6" max="16384" width="9" style="24"/>
  </cols>
  <sheetData>
    <row r="2" spans="1:4" ht="16.2">
      <c r="A2" s="86" t="s">
        <v>0</v>
      </c>
      <c r="B2" s="86"/>
      <c r="C2" s="86"/>
      <c r="D2" s="86"/>
    </row>
    <row r="3" spans="1:4" ht="14.4">
      <c r="B3" s="23"/>
      <c r="C3" s="23"/>
    </row>
    <row r="4" spans="1:4" ht="14.4">
      <c r="A4" s="31" t="s">
        <v>1</v>
      </c>
      <c r="B4" s="32" t="s">
        <v>2</v>
      </c>
      <c r="C4" s="33" t="s">
        <v>3</v>
      </c>
      <c r="D4" s="33" t="s">
        <v>4</v>
      </c>
    </row>
    <row r="5" spans="1:4" ht="63.75" customHeight="1">
      <c r="A5" s="25">
        <v>1</v>
      </c>
      <c r="B5" s="26" t="s">
        <v>5</v>
      </c>
      <c r="C5" s="27"/>
      <c r="D5" s="27"/>
    </row>
    <row r="6" spans="1:4" ht="63.75" customHeight="1">
      <c r="A6" s="25">
        <f>A5+1</f>
        <v>2</v>
      </c>
      <c r="B6" s="26"/>
      <c r="C6" s="27" t="s">
        <v>56</v>
      </c>
      <c r="D6" s="27"/>
    </row>
    <row r="7" spans="1:4" ht="90" customHeight="1">
      <c r="A7" s="25">
        <f t="shared" ref="A7:A13" si="0">A6+1</f>
        <v>3</v>
      </c>
      <c r="B7" s="26"/>
      <c r="C7" s="27"/>
      <c r="D7" s="27" t="s">
        <v>57</v>
      </c>
    </row>
    <row r="8" spans="1:4" ht="63.75" customHeight="1">
      <c r="A8" s="25">
        <f t="shared" si="0"/>
        <v>4</v>
      </c>
      <c r="B8" s="26"/>
      <c r="C8" s="27" t="s">
        <v>6</v>
      </c>
      <c r="D8" s="27"/>
    </row>
    <row r="9" spans="1:4" ht="120" customHeight="1">
      <c r="A9" s="25">
        <f t="shared" si="0"/>
        <v>5</v>
      </c>
      <c r="B9" s="26"/>
      <c r="C9" s="29" t="s">
        <v>7</v>
      </c>
      <c r="D9" s="34"/>
    </row>
    <row r="10" spans="1:4" ht="63.75" customHeight="1">
      <c r="A10" s="25">
        <f t="shared" si="0"/>
        <v>6</v>
      </c>
      <c r="B10" s="28"/>
      <c r="C10" s="27" t="s">
        <v>8</v>
      </c>
      <c r="D10" s="30"/>
    </row>
    <row r="11" spans="1:4" ht="75" customHeight="1">
      <c r="A11" s="25">
        <f t="shared" si="0"/>
        <v>7</v>
      </c>
      <c r="B11" s="26"/>
      <c r="C11" s="27" t="s">
        <v>58</v>
      </c>
      <c r="D11" s="27"/>
    </row>
    <row r="12" spans="1:4" ht="75" customHeight="1">
      <c r="A12" s="25">
        <f t="shared" si="0"/>
        <v>8</v>
      </c>
      <c r="B12" s="26" t="s">
        <v>59</v>
      </c>
      <c r="C12" s="27"/>
      <c r="D12" s="27"/>
    </row>
    <row r="13" spans="1:4" ht="63.75" customHeight="1">
      <c r="A13" s="25">
        <f t="shared" si="0"/>
        <v>9</v>
      </c>
      <c r="B13" s="26" t="s">
        <v>60</v>
      </c>
      <c r="C13" s="27"/>
      <c r="D13" s="27"/>
    </row>
    <row r="14" spans="1:4" ht="54" customHeight="1"/>
  </sheetData>
  <mergeCells count="1">
    <mergeCell ref="A2:D2"/>
  </mergeCells>
  <phoneticPr fontId="3"/>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46"/>
  <sheetViews>
    <sheetView showGridLines="0" showZeros="0" zoomScaleNormal="100" zoomScaleSheetLayoutView="100" workbookViewId="0"/>
  </sheetViews>
  <sheetFormatPr defaultColWidth="2.21875" defaultRowHeight="12"/>
  <cols>
    <col min="1" max="1" width="5.109375" style="1" customWidth="1"/>
    <col min="2" max="21" width="2.21875" style="1"/>
    <col min="22" max="22" width="4" style="1" customWidth="1"/>
    <col min="23" max="37" width="2.21875" style="1"/>
    <col min="38" max="39" width="2.21875" style="74"/>
    <col min="40" max="16384" width="2.21875" style="1"/>
  </cols>
  <sheetData>
    <row r="1" spans="1:39" ht="13.2">
      <c r="A1" s="74"/>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M1" s="72" t="s">
        <v>97</v>
      </c>
    </row>
    <row r="2" spans="1:39" ht="22.5" customHeight="1">
      <c r="A2" s="76"/>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row>
    <row r="3" spans="1:39" ht="13.2">
      <c r="A3" s="73"/>
      <c r="B3" s="73"/>
      <c r="C3" s="76"/>
      <c r="D3" s="76"/>
      <c r="E3" s="73"/>
      <c r="F3" s="73"/>
      <c r="G3" s="73"/>
      <c r="H3" s="73"/>
      <c r="I3" s="73"/>
      <c r="J3" s="73"/>
      <c r="K3" s="73"/>
      <c r="L3" s="73"/>
      <c r="M3" s="73"/>
      <c r="N3" s="73"/>
      <c r="O3" s="73"/>
      <c r="P3" s="73"/>
      <c r="Q3" s="73"/>
      <c r="R3" s="73"/>
      <c r="S3" s="73"/>
      <c r="T3" s="73"/>
      <c r="U3" s="73"/>
      <c r="V3" s="73"/>
      <c r="W3" s="73"/>
      <c r="X3" s="73"/>
      <c r="Y3" s="73"/>
      <c r="Z3" s="73"/>
      <c r="AA3" s="73"/>
      <c r="AB3" s="37"/>
      <c r="AC3" s="36" t="s">
        <v>9</v>
      </c>
      <c r="AD3" s="91"/>
      <c r="AE3" s="91"/>
      <c r="AF3" s="38" t="s">
        <v>10</v>
      </c>
      <c r="AG3" s="91"/>
      <c r="AH3" s="91"/>
      <c r="AI3" s="38" t="s">
        <v>11</v>
      </c>
      <c r="AJ3" s="91"/>
      <c r="AK3" s="91"/>
      <c r="AL3" s="76" t="s">
        <v>12</v>
      </c>
      <c r="AM3" s="76"/>
    </row>
    <row r="4" spans="1:39" s="74" customFormat="1" ht="45" customHeight="1">
      <c r="A4" s="73"/>
      <c r="B4" s="73"/>
      <c r="C4" s="76"/>
      <c r="D4" s="76"/>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row>
    <row r="5" spans="1:39" ht="18" customHeight="1">
      <c r="A5" s="92" t="s">
        <v>93</v>
      </c>
      <c r="B5" s="92"/>
      <c r="C5" s="92"/>
      <c r="D5" s="92"/>
      <c r="E5" s="92"/>
      <c r="F5" s="92"/>
      <c r="G5" s="92"/>
      <c r="H5" s="73"/>
      <c r="I5" s="73" t="s">
        <v>96</v>
      </c>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row>
    <row r="6" spans="1:39" ht="45" customHeight="1">
      <c r="A6" s="72"/>
      <c r="B6" s="72"/>
      <c r="C6" s="72"/>
      <c r="D6" s="72"/>
      <c r="E6" s="72"/>
      <c r="F6" s="72"/>
      <c r="G6" s="72"/>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row>
    <row r="7" spans="1:39" ht="15.75" customHeight="1">
      <c r="A7" s="72"/>
      <c r="B7" s="72"/>
      <c r="C7" s="72"/>
      <c r="D7" s="72"/>
      <c r="E7" s="72"/>
      <c r="F7" s="72"/>
      <c r="G7" s="72"/>
      <c r="H7" s="73"/>
      <c r="I7" s="73"/>
      <c r="J7" s="73"/>
      <c r="K7" s="73"/>
      <c r="L7" s="73"/>
      <c r="M7" s="73"/>
      <c r="N7" s="73"/>
      <c r="O7" s="73"/>
      <c r="P7" s="73"/>
      <c r="Q7" s="73"/>
      <c r="R7" s="73"/>
      <c r="S7" s="73"/>
      <c r="T7" s="73"/>
      <c r="U7" s="73"/>
      <c r="V7" s="73"/>
      <c r="W7" s="90" t="s">
        <v>13</v>
      </c>
      <c r="X7" s="90"/>
      <c r="Y7" s="90"/>
      <c r="Z7" s="90"/>
      <c r="AA7" s="90"/>
      <c r="AB7" s="90"/>
      <c r="AC7" s="90"/>
      <c r="AD7" s="90"/>
      <c r="AE7" s="90"/>
      <c r="AF7" s="90"/>
      <c r="AG7" s="90"/>
      <c r="AH7" s="90"/>
      <c r="AI7" s="90"/>
      <c r="AJ7" s="90"/>
      <c r="AK7" s="90"/>
      <c r="AL7" s="72"/>
      <c r="AM7" s="73"/>
    </row>
    <row r="8" spans="1:39" ht="15.75" customHeight="1">
      <c r="A8" s="72"/>
      <c r="B8" s="72"/>
      <c r="C8" s="72"/>
      <c r="D8" s="72"/>
      <c r="E8" s="72"/>
      <c r="F8" s="72"/>
      <c r="G8" s="72"/>
      <c r="H8" s="73"/>
      <c r="I8" s="73"/>
      <c r="J8" s="73"/>
      <c r="K8" s="73"/>
      <c r="L8" s="73"/>
      <c r="M8" s="73"/>
      <c r="N8" s="73"/>
      <c r="O8" s="73"/>
      <c r="P8" s="73"/>
      <c r="Q8" s="73"/>
      <c r="R8" s="73"/>
      <c r="S8" s="73"/>
      <c r="T8" s="73"/>
      <c r="U8" s="73"/>
      <c r="V8" s="73"/>
      <c r="W8" s="90" t="s">
        <v>14</v>
      </c>
      <c r="X8" s="90"/>
      <c r="Y8" s="90"/>
      <c r="Z8" s="90"/>
      <c r="AA8" s="90"/>
      <c r="AB8" s="90"/>
      <c r="AC8" s="90"/>
      <c r="AD8" s="90"/>
      <c r="AE8" s="90"/>
      <c r="AF8" s="90"/>
      <c r="AG8" s="90"/>
      <c r="AH8" s="90"/>
      <c r="AI8" s="90"/>
      <c r="AJ8" s="90"/>
      <c r="AK8" s="90"/>
      <c r="AL8" s="78"/>
      <c r="AM8" s="73"/>
    </row>
    <row r="9" spans="1:39" s="74" customFormat="1" ht="60" customHeight="1">
      <c r="A9" s="72"/>
      <c r="B9" s="72"/>
      <c r="C9" s="72"/>
      <c r="D9" s="72"/>
      <c r="E9" s="72"/>
      <c r="F9" s="72"/>
      <c r="G9" s="72"/>
      <c r="H9" s="73"/>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row>
    <row r="10" spans="1:39" s="74" customFormat="1" ht="18" customHeight="1">
      <c r="A10" s="87" t="s">
        <v>94</v>
      </c>
      <c r="B10" s="87"/>
      <c r="C10" s="87"/>
      <c r="D10" s="87"/>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row>
    <row r="11" spans="1:39" s="74" customFormat="1" ht="18" customHeight="1">
      <c r="A11" s="75"/>
      <c r="B11" s="75"/>
      <c r="C11" s="75"/>
      <c r="D11" s="75"/>
      <c r="E11" s="75"/>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row>
    <row r="12" spans="1:39" s="74" customFormat="1" ht="56.25" customHeight="1">
      <c r="A12" s="73"/>
      <c r="B12" s="73"/>
      <c r="C12" s="76"/>
      <c r="D12" s="76"/>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row>
    <row r="13" spans="1:39" s="74" customFormat="1" ht="13.2">
      <c r="A13" s="73" t="s">
        <v>61</v>
      </c>
      <c r="B13" s="73"/>
      <c r="C13" s="76"/>
      <c r="D13" s="76"/>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row>
    <row r="14" spans="1:39" s="74" customFormat="1" ht="14.25" customHeight="1">
      <c r="A14" s="73"/>
      <c r="B14" s="73"/>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row>
    <row r="15" spans="1:39" s="74" customFormat="1" ht="14.25" customHeight="1">
      <c r="A15" s="73"/>
      <c r="B15" s="89" t="s">
        <v>67</v>
      </c>
      <c r="C15" s="89"/>
      <c r="D15" s="89"/>
      <c r="E15" s="89"/>
      <c r="F15" s="89"/>
      <c r="G15" s="89"/>
      <c r="H15" s="89"/>
      <c r="I15" s="89"/>
      <c r="J15" s="89"/>
      <c r="K15" s="88">
        <f ca="1">SUM(精算額一覧!J5:J19)</f>
        <v>0</v>
      </c>
      <c r="L15" s="89"/>
      <c r="M15" s="89"/>
      <c r="N15" s="89"/>
      <c r="O15" s="89"/>
      <c r="P15" s="89"/>
      <c r="Q15" s="89"/>
      <c r="R15" s="89"/>
      <c r="S15" s="73" t="s">
        <v>15</v>
      </c>
      <c r="T15" s="73"/>
      <c r="U15" s="73"/>
      <c r="V15" s="73"/>
      <c r="W15" s="73"/>
      <c r="X15" s="73"/>
      <c r="Y15" s="73"/>
      <c r="Z15" s="73"/>
      <c r="AA15" s="73"/>
      <c r="AB15" s="73"/>
      <c r="AC15" s="73"/>
      <c r="AD15" s="73"/>
      <c r="AE15" s="73"/>
      <c r="AF15" s="73"/>
      <c r="AG15" s="73"/>
      <c r="AH15" s="73"/>
      <c r="AI15" s="73"/>
      <c r="AJ15" s="73"/>
      <c r="AK15" s="73"/>
      <c r="AL15" s="73"/>
      <c r="AM15" s="73"/>
    </row>
    <row r="16" spans="1:39" s="74" customFormat="1" ht="14.25" customHeight="1">
      <c r="A16" s="73"/>
      <c r="B16" s="89" t="s">
        <v>73</v>
      </c>
      <c r="C16" s="89"/>
      <c r="D16" s="89"/>
      <c r="E16" s="89"/>
      <c r="F16" s="89"/>
      <c r="G16" s="89"/>
      <c r="H16" s="89"/>
      <c r="I16" s="89"/>
      <c r="J16" s="89"/>
      <c r="K16" s="88">
        <f ca="1">SUM(X21:AB22)</f>
        <v>0</v>
      </c>
      <c r="L16" s="89"/>
      <c r="M16" s="89"/>
      <c r="N16" s="89"/>
      <c r="O16" s="89"/>
      <c r="P16" s="89"/>
      <c r="Q16" s="89"/>
      <c r="R16" s="89"/>
      <c r="S16" s="73" t="s">
        <v>15</v>
      </c>
      <c r="T16" s="73"/>
      <c r="U16" s="73"/>
      <c r="V16" s="73"/>
      <c r="W16" s="73"/>
      <c r="X16" s="73"/>
      <c r="Y16" s="73"/>
      <c r="Z16" s="73"/>
      <c r="AA16" s="73"/>
      <c r="AB16" s="73"/>
      <c r="AC16" s="73"/>
      <c r="AD16" s="73"/>
      <c r="AE16" s="73"/>
      <c r="AF16" s="73"/>
      <c r="AG16" s="73"/>
      <c r="AH16" s="73"/>
      <c r="AI16" s="73"/>
      <c r="AJ16" s="73"/>
      <c r="AK16" s="73"/>
      <c r="AL16" s="73"/>
      <c r="AM16" s="73"/>
    </row>
    <row r="17" spans="1:39" s="74" customFormat="1" ht="14.25" customHeight="1">
      <c r="A17" s="73"/>
      <c r="B17" s="89" t="s">
        <v>72</v>
      </c>
      <c r="C17" s="89"/>
      <c r="D17" s="89"/>
      <c r="E17" s="89"/>
      <c r="F17" s="89"/>
      <c r="G17" s="89"/>
      <c r="H17" s="89"/>
      <c r="I17" s="89"/>
      <c r="J17" s="89"/>
      <c r="K17" s="88">
        <f ca="1">SUM(精算額一覧!P5:P19)</f>
        <v>0</v>
      </c>
      <c r="L17" s="89"/>
      <c r="M17" s="89"/>
      <c r="N17" s="89"/>
      <c r="O17" s="89"/>
      <c r="P17" s="89"/>
      <c r="Q17" s="89"/>
      <c r="R17" s="89"/>
      <c r="S17" s="73" t="s">
        <v>15</v>
      </c>
      <c r="T17" s="73"/>
      <c r="U17" s="73"/>
      <c r="V17" s="73"/>
      <c r="W17" s="73"/>
      <c r="X17" s="73"/>
      <c r="Y17" s="73"/>
      <c r="Z17" s="73"/>
      <c r="AA17" s="73"/>
      <c r="AB17" s="73"/>
      <c r="AC17" s="73"/>
      <c r="AD17" s="73"/>
      <c r="AE17" s="73"/>
      <c r="AF17" s="73"/>
      <c r="AG17" s="73"/>
      <c r="AH17" s="73"/>
      <c r="AI17" s="73"/>
      <c r="AJ17" s="73"/>
      <c r="AK17" s="73"/>
      <c r="AL17" s="73"/>
      <c r="AM17" s="73"/>
    </row>
    <row r="18" spans="1:39" s="74" customFormat="1" ht="14.25" customHeight="1">
      <c r="A18" s="73"/>
      <c r="U18" s="73"/>
      <c r="V18" s="73"/>
      <c r="W18" s="73"/>
      <c r="X18" s="73"/>
      <c r="Y18" s="73"/>
      <c r="Z18" s="73"/>
      <c r="AA18" s="73"/>
      <c r="AB18" s="73"/>
      <c r="AC18" s="73"/>
      <c r="AD18" s="73"/>
      <c r="AE18" s="73"/>
      <c r="AF18" s="73"/>
      <c r="AG18" s="73"/>
      <c r="AH18" s="73"/>
      <c r="AI18" s="73"/>
      <c r="AJ18" s="73"/>
      <c r="AK18" s="73"/>
      <c r="AL18" s="73"/>
      <c r="AM18" s="73"/>
    </row>
    <row r="19" spans="1:39" s="74" customFormat="1" ht="14.25" customHeight="1">
      <c r="A19" s="73"/>
      <c r="B19" s="73"/>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row>
    <row r="20" spans="1:39" s="74" customFormat="1" ht="14.25" customHeight="1">
      <c r="A20" s="73"/>
      <c r="B20" s="73" t="s">
        <v>74</v>
      </c>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row>
    <row r="21" spans="1:39" s="74" customFormat="1" ht="14.25" customHeight="1">
      <c r="A21" s="73"/>
      <c r="B21" s="73"/>
      <c r="C21" s="89" t="s">
        <v>47</v>
      </c>
      <c r="D21" s="89"/>
      <c r="E21" s="89"/>
      <c r="F21" s="89"/>
      <c r="G21" s="89"/>
      <c r="H21" s="89"/>
      <c r="I21" s="89"/>
      <c r="J21" s="89"/>
      <c r="K21" s="89"/>
      <c r="L21" s="89"/>
      <c r="M21" s="89"/>
      <c r="N21" s="89"/>
      <c r="O21" s="89"/>
      <c r="P21" s="89"/>
      <c r="Q21" s="89"/>
      <c r="R21" s="89"/>
      <c r="S21" s="89"/>
      <c r="T21" s="89"/>
      <c r="U21" s="89"/>
      <c r="V21" s="89"/>
      <c r="W21" s="89"/>
      <c r="X21" s="88">
        <f ca="1">SUM(精算額一覧!K5:K19)</f>
        <v>0</v>
      </c>
      <c r="Y21" s="88"/>
      <c r="Z21" s="88"/>
      <c r="AA21" s="88"/>
      <c r="AB21" s="88"/>
      <c r="AC21" s="73" t="s">
        <v>15</v>
      </c>
      <c r="AD21" s="73"/>
      <c r="AE21" s="73"/>
      <c r="AF21" s="73"/>
      <c r="AG21" s="73"/>
      <c r="AH21" s="73"/>
      <c r="AI21" s="73"/>
      <c r="AJ21" s="73"/>
      <c r="AK21" s="73"/>
      <c r="AL21" s="73"/>
      <c r="AM21" s="73"/>
    </row>
    <row r="22" spans="1:39" s="74" customFormat="1" ht="14.25" customHeight="1">
      <c r="A22" s="73"/>
      <c r="B22" s="73"/>
      <c r="C22" s="89" t="s">
        <v>48</v>
      </c>
      <c r="D22" s="89"/>
      <c r="E22" s="89"/>
      <c r="F22" s="89"/>
      <c r="G22" s="89"/>
      <c r="H22" s="89"/>
      <c r="I22" s="89"/>
      <c r="J22" s="89"/>
      <c r="K22" s="89"/>
      <c r="L22" s="89"/>
      <c r="M22" s="89"/>
      <c r="N22" s="89"/>
      <c r="O22" s="89"/>
      <c r="P22" s="89"/>
      <c r="Q22" s="89"/>
      <c r="R22" s="89"/>
      <c r="S22" s="89"/>
      <c r="T22" s="89"/>
      <c r="U22" s="89"/>
      <c r="V22" s="89"/>
      <c r="W22" s="89"/>
      <c r="X22" s="88">
        <f ca="1">SUM(精算額一覧!L5:L19)</f>
        <v>0</v>
      </c>
      <c r="Y22" s="88"/>
      <c r="Z22" s="88"/>
      <c r="AA22" s="88"/>
      <c r="AB22" s="88"/>
      <c r="AC22" s="73" t="s">
        <v>15</v>
      </c>
      <c r="AD22" s="73"/>
      <c r="AE22" s="73"/>
      <c r="AF22" s="73"/>
      <c r="AG22" s="73"/>
      <c r="AH22" s="73"/>
      <c r="AI22" s="73"/>
      <c r="AJ22" s="73"/>
      <c r="AK22" s="73"/>
      <c r="AL22" s="73"/>
      <c r="AM22" s="73"/>
    </row>
    <row r="23" spans="1:39" s="74" customFormat="1" ht="14.25" customHeight="1">
      <c r="A23" s="73"/>
      <c r="B23" s="73"/>
      <c r="C23" s="75"/>
      <c r="D23" s="75"/>
      <c r="E23" s="75"/>
      <c r="F23" s="75"/>
      <c r="G23" s="75"/>
      <c r="H23" s="75"/>
      <c r="I23" s="75"/>
      <c r="J23" s="75"/>
      <c r="K23" s="75"/>
      <c r="L23" s="75"/>
      <c r="M23" s="75"/>
      <c r="N23" s="75"/>
      <c r="O23" s="75"/>
      <c r="P23" s="75"/>
      <c r="Q23" s="75"/>
      <c r="R23" s="75"/>
      <c r="S23" s="75"/>
      <c r="T23" s="75"/>
      <c r="U23" s="75"/>
      <c r="V23" s="75"/>
      <c r="W23" s="75"/>
      <c r="X23" s="77"/>
      <c r="Y23" s="77"/>
      <c r="Z23" s="77"/>
      <c r="AA23" s="77"/>
      <c r="AB23" s="77"/>
      <c r="AC23" s="73"/>
      <c r="AD23" s="73"/>
      <c r="AE23" s="73"/>
      <c r="AF23" s="73"/>
      <c r="AG23" s="73"/>
      <c r="AH23" s="73"/>
      <c r="AI23" s="73"/>
      <c r="AJ23" s="73"/>
      <c r="AK23" s="73"/>
      <c r="AL23" s="73"/>
      <c r="AM23" s="73"/>
    </row>
    <row r="24" spans="1:39" s="74" customFormat="1" ht="14.25" customHeight="1">
      <c r="A24" s="73"/>
      <c r="B24" s="73"/>
      <c r="C24" s="75"/>
      <c r="D24" s="75"/>
      <c r="E24" s="75"/>
      <c r="F24" s="75"/>
      <c r="G24" s="75"/>
      <c r="H24" s="75"/>
      <c r="I24" s="75"/>
      <c r="J24" s="75"/>
      <c r="K24" s="75"/>
      <c r="L24" s="75"/>
      <c r="M24" s="75"/>
      <c r="N24" s="75"/>
      <c r="O24" s="75"/>
      <c r="P24" s="75"/>
      <c r="Q24" s="75"/>
      <c r="R24" s="75"/>
      <c r="S24" s="75"/>
      <c r="T24" s="75"/>
      <c r="U24" s="75"/>
      <c r="V24" s="75"/>
      <c r="W24" s="75"/>
      <c r="X24" s="77"/>
      <c r="Y24" s="77"/>
      <c r="Z24" s="77"/>
      <c r="AA24" s="77"/>
      <c r="AB24" s="77"/>
      <c r="AC24" s="73"/>
      <c r="AD24" s="73"/>
      <c r="AE24" s="73"/>
      <c r="AF24" s="73"/>
      <c r="AG24" s="73"/>
      <c r="AH24" s="73"/>
      <c r="AI24" s="73"/>
      <c r="AJ24" s="73"/>
      <c r="AK24" s="73"/>
      <c r="AL24" s="73"/>
      <c r="AM24" s="73"/>
    </row>
    <row r="25" spans="1:39" s="74" customFormat="1" ht="14.25" customHeight="1">
      <c r="B25" s="73"/>
      <c r="C25" s="73"/>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row>
    <row r="26" spans="1:39" s="74" customFormat="1" ht="14.25" customHeight="1">
      <c r="B26" s="73" t="s">
        <v>16</v>
      </c>
      <c r="C26" s="73"/>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row>
    <row r="27" spans="1:39" s="74" customFormat="1" ht="14.25" customHeight="1">
      <c r="B27" s="73" t="s">
        <v>98</v>
      </c>
      <c r="C27" s="73"/>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row>
    <row r="28" spans="1:39" s="74" customFormat="1" ht="14.25" customHeight="1">
      <c r="B28" s="73" t="s">
        <v>99</v>
      </c>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row>
    <row r="29" spans="1:39" s="74" customFormat="1" ht="14.25" customHeight="1">
      <c r="B29" s="73"/>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row>
    <row r="30" spans="1:39" s="74" customFormat="1" ht="14.25" customHeight="1">
      <c r="B30" s="73"/>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row>
    <row r="31" spans="1:39" s="74" customFormat="1"/>
    <row r="32" spans="1:39" s="74" customFormat="1"/>
    <row r="33" spans="1:37" s="74" customFormat="1"/>
    <row r="34" spans="1:37" s="74" customFormat="1">
      <c r="B34" s="74" t="s">
        <v>62</v>
      </c>
    </row>
    <row r="35" spans="1:37" s="74" customFormat="1" ht="6" customHeight="1"/>
    <row r="36" spans="1:37" ht="18" customHeight="1">
      <c r="A36" s="74"/>
      <c r="B36" s="94" t="s">
        <v>102</v>
      </c>
      <c r="C36" s="94"/>
      <c r="D36" s="94"/>
      <c r="E36" s="94"/>
      <c r="F36" s="94"/>
      <c r="G36" s="94"/>
      <c r="H36" s="94"/>
      <c r="I36" s="94"/>
      <c r="J36" s="94"/>
      <c r="K36" s="94"/>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row>
    <row r="37" spans="1:37" ht="18.75" customHeight="1">
      <c r="A37" s="74"/>
      <c r="B37" s="94" t="s">
        <v>103</v>
      </c>
      <c r="C37" s="94"/>
      <c r="D37" s="94"/>
      <c r="E37" s="94"/>
      <c r="F37" s="94"/>
      <c r="G37" s="94"/>
      <c r="H37" s="94"/>
      <c r="I37" s="94"/>
      <c r="J37" s="94"/>
      <c r="K37" s="94"/>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row>
    <row r="38" spans="1:37" ht="18.75" customHeight="1">
      <c r="A38" s="74"/>
      <c r="B38" s="94" t="s">
        <v>104</v>
      </c>
      <c r="C38" s="94"/>
      <c r="D38" s="94"/>
      <c r="E38" s="94"/>
      <c r="F38" s="94"/>
      <c r="G38" s="94"/>
      <c r="H38" s="94"/>
      <c r="I38" s="94"/>
      <c r="J38" s="94"/>
      <c r="K38" s="94"/>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row>
    <row r="39" spans="1:37" ht="18.75" customHeight="1">
      <c r="A39" s="74"/>
      <c r="B39" s="94" t="s">
        <v>33</v>
      </c>
      <c r="C39" s="94"/>
      <c r="D39" s="94"/>
      <c r="E39" s="94"/>
      <c r="F39" s="94"/>
      <c r="G39" s="95" t="s">
        <v>105</v>
      </c>
      <c r="H39" s="95"/>
      <c r="I39" s="95"/>
      <c r="J39" s="95"/>
      <c r="K39" s="95"/>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row>
    <row r="40" spans="1:37" ht="18.75" customHeight="1">
      <c r="A40" s="74"/>
      <c r="B40" s="94"/>
      <c r="C40" s="94"/>
      <c r="D40" s="94"/>
      <c r="E40" s="94"/>
      <c r="F40" s="94"/>
      <c r="G40" s="95" t="s">
        <v>18</v>
      </c>
      <c r="H40" s="95"/>
      <c r="I40" s="95"/>
      <c r="J40" s="95"/>
      <c r="K40" s="95"/>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row>
    <row r="41" spans="1:37" ht="18.75" customHeight="1">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row>
    <row r="42" spans="1:37">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row>
    <row r="43" spans="1:37">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row>
    <row r="44" spans="1:37">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row>
    <row r="45" spans="1:37">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row>
    <row r="46" spans="1:37">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row>
  </sheetData>
  <mergeCells count="28">
    <mergeCell ref="B38:K38"/>
    <mergeCell ref="B37:K37"/>
    <mergeCell ref="B36:K36"/>
    <mergeCell ref="G40:K40"/>
    <mergeCell ref="B39:F40"/>
    <mergeCell ref="G39:K39"/>
    <mergeCell ref="L40:AK40"/>
    <mergeCell ref="L39:AK39"/>
    <mergeCell ref="L38:AK38"/>
    <mergeCell ref="L37:AK37"/>
    <mergeCell ref="L36:AK36"/>
    <mergeCell ref="W8:AK8"/>
    <mergeCell ref="AJ3:AK3"/>
    <mergeCell ref="AG3:AH3"/>
    <mergeCell ref="AD3:AE3"/>
    <mergeCell ref="A5:G5"/>
    <mergeCell ref="W7:AK7"/>
    <mergeCell ref="A10:AM10"/>
    <mergeCell ref="X21:AB21"/>
    <mergeCell ref="X22:AB22"/>
    <mergeCell ref="B16:J16"/>
    <mergeCell ref="K16:R16"/>
    <mergeCell ref="C22:W22"/>
    <mergeCell ref="B15:J15"/>
    <mergeCell ref="B17:J17"/>
    <mergeCell ref="K15:R15"/>
    <mergeCell ref="K17:R17"/>
    <mergeCell ref="C21:W21"/>
  </mergeCells>
  <phoneticPr fontId="3"/>
  <printOptions horizontalCentered="1"/>
  <pageMargins left="0.70866141732283472" right="0.70866141732283472" top="0.94488188976377963" bottom="0.74803149606299213" header="0.31496062992125984" footer="0.31496062992125984"/>
  <pageSetup paperSize="9" scale="97"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74"/>
  <sheetViews>
    <sheetView showGridLines="0" showZeros="0" tabSelected="1" zoomScaleNormal="100" zoomScaleSheetLayoutView="100" workbookViewId="0">
      <selection sqref="A1:AA22"/>
    </sheetView>
  </sheetViews>
  <sheetFormatPr defaultColWidth="2.21875" defaultRowHeight="13.2"/>
  <cols>
    <col min="1" max="1" width="3.109375" style="2" customWidth="1"/>
    <col min="2" max="2" width="30.21875" style="2" customWidth="1"/>
    <col min="3" max="3" width="12.88671875" style="2" customWidth="1"/>
    <col min="4" max="4" width="20.88671875" style="2" customWidth="1"/>
    <col min="5" max="5" width="13.88671875" style="2" bestFit="1" customWidth="1"/>
    <col min="6" max="6" width="20.88671875" style="2" customWidth="1"/>
    <col min="7" max="7" width="13.88671875" style="2" customWidth="1"/>
    <col min="8" max="8" width="7.6640625" style="2" customWidth="1"/>
    <col min="9" max="9" width="7.33203125" style="2" bestFit="1" customWidth="1"/>
    <col min="10" max="11" width="7.6640625" style="2" customWidth="1"/>
    <col min="12" max="12" width="7.33203125" style="2" bestFit="1" customWidth="1"/>
    <col min="13" max="14" width="7.6640625" style="2" customWidth="1"/>
    <col min="15" max="15" width="7.33203125" style="2" bestFit="1" customWidth="1"/>
    <col min="16" max="16" width="7.6640625" style="2" customWidth="1"/>
    <col min="17" max="17" width="4.33203125" style="2" bestFit="1" customWidth="1"/>
    <col min="18" max="16384" width="2.21875" style="2"/>
  </cols>
  <sheetData>
    <row r="1" spans="1:17">
      <c r="A1" s="42" t="s">
        <v>100</v>
      </c>
      <c r="B1" s="42"/>
    </row>
    <row r="2" spans="1:17">
      <c r="A2" s="17"/>
    </row>
    <row r="3" spans="1:17" ht="18" customHeight="1">
      <c r="A3" s="101" t="s">
        <v>19</v>
      </c>
      <c r="B3" s="98" t="s">
        <v>20</v>
      </c>
      <c r="C3" s="102" t="s">
        <v>21</v>
      </c>
      <c r="D3" s="98" t="s">
        <v>22</v>
      </c>
      <c r="E3" s="98" t="s">
        <v>17</v>
      </c>
      <c r="F3" s="105" t="s">
        <v>23</v>
      </c>
      <c r="G3" s="103" t="s">
        <v>24</v>
      </c>
      <c r="H3" s="99" t="s">
        <v>70</v>
      </c>
      <c r="I3" s="99"/>
      <c r="J3" s="100"/>
      <c r="K3" s="99" t="s">
        <v>75</v>
      </c>
      <c r="L3" s="99"/>
      <c r="M3" s="100"/>
      <c r="N3" s="99" t="s">
        <v>71</v>
      </c>
      <c r="O3" s="99"/>
      <c r="P3" s="100"/>
      <c r="Q3" s="96" t="s">
        <v>25</v>
      </c>
    </row>
    <row r="4" spans="1:17" ht="54">
      <c r="A4" s="101"/>
      <c r="B4" s="98"/>
      <c r="C4" s="102"/>
      <c r="D4" s="98"/>
      <c r="E4" s="98"/>
      <c r="F4" s="106"/>
      <c r="G4" s="104"/>
      <c r="H4" s="16" t="s">
        <v>54</v>
      </c>
      <c r="I4" s="16" t="s">
        <v>55</v>
      </c>
      <c r="J4" s="16" t="s">
        <v>82</v>
      </c>
      <c r="K4" s="16" t="s">
        <v>54</v>
      </c>
      <c r="L4" s="16" t="s">
        <v>55</v>
      </c>
      <c r="M4" s="16" t="s">
        <v>82</v>
      </c>
      <c r="N4" s="16" t="s">
        <v>54</v>
      </c>
      <c r="O4" s="16" t="s">
        <v>55</v>
      </c>
      <c r="P4" s="16" t="s">
        <v>82</v>
      </c>
      <c r="Q4" s="97"/>
    </row>
    <row r="5" spans="1:17" ht="22.5" customHeight="1">
      <c r="A5" s="18">
        <f>ROW()-4</f>
        <v>1</v>
      </c>
      <c r="B5" s="39">
        <f ca="1">IFERROR(INDIRECT("個票"&amp;$A5&amp;"！$t$7"),"")</f>
        <v>0</v>
      </c>
      <c r="C5" s="39">
        <f ca="1">IFERROR(INDIRECT("個票"&amp;$A5&amp;"！$h$7"),"")</f>
        <v>0</v>
      </c>
      <c r="D5" s="39">
        <f ca="1">IFERROR(INDIRECT("個票"&amp;$A5&amp;"！$l$10"),"")</f>
        <v>0</v>
      </c>
      <c r="E5" s="39">
        <f ca="1">IFERROR(INDIRECT("個票"&amp;$A5&amp;"！$w$9"),"")</f>
        <v>0</v>
      </c>
      <c r="F5" s="39" t="str">
        <f ca="1">IFERROR(INDIRECT("個票"&amp;$A5&amp;"！$ｄ$9")&amp;INDIRECT("個票"&amp;$A5&amp;"！$ｈ$9"),"")</f>
        <v>大阪府</v>
      </c>
      <c r="G5" s="39" t="str">
        <f ca="1">IF(J5&gt;0,報告書!$W$7,"")</f>
        <v/>
      </c>
      <c r="H5" s="21">
        <f ca="1">IFERROR(INDIRECT("個票"&amp;$A5&amp;"！$Y$27"),"")</f>
        <v>0</v>
      </c>
      <c r="I5" s="71">
        <f ca="1">IFERROR(INDIRECT("個票"&amp;$A5&amp;"！$Y$43"),"")</f>
        <v>0</v>
      </c>
      <c r="J5" s="21">
        <f ca="1">SUM(H5,I5)</f>
        <v>0</v>
      </c>
      <c r="K5" s="21">
        <f ca="1">IFERROR(INDIRECT("個票"&amp;$A5&amp;"！$ad$27"),"")</f>
        <v>0</v>
      </c>
      <c r="L5" s="71">
        <f ca="1">IFERROR(INDIRECT("個票"&amp;$A5&amp;"！$ad$43"),"")</f>
        <v>0</v>
      </c>
      <c r="M5" s="21">
        <f ca="1">SUM(K5,L5)</f>
        <v>0</v>
      </c>
      <c r="N5" s="21">
        <f ca="1">IFERROR(INDIRECT("個票"&amp;$A5&amp;"！$ai$27"),"")</f>
        <v>0</v>
      </c>
      <c r="O5" s="71">
        <f ca="1">IFERROR(INDIRECT("個票"&amp;$A5&amp;"！$ai$43"),"")</f>
        <v>0</v>
      </c>
      <c r="P5" s="21">
        <f ca="1">SUM(N5,O5)</f>
        <v>0</v>
      </c>
      <c r="Q5" s="35"/>
    </row>
    <row r="6" spans="1:17" ht="22.5" customHeight="1">
      <c r="A6" s="18">
        <f t="shared" ref="A6:A19" si="0">ROW()-4</f>
        <v>2</v>
      </c>
      <c r="B6" s="39" t="str">
        <f t="shared" ref="B6:B19" ca="1" si="1">IFERROR(INDIRECT("個票"&amp;$A6&amp;"！$t$7"),"")</f>
        <v/>
      </c>
      <c r="C6" s="39" t="str">
        <f t="shared" ref="C6:C19" ca="1" si="2">IFERROR(INDIRECT("個票"&amp;$A6&amp;"！$h$7"),"")</f>
        <v/>
      </c>
      <c r="D6" s="39" t="str">
        <f t="shared" ref="D6:D19" ca="1" si="3">IFERROR(INDIRECT("個票"&amp;$A6&amp;"！$l$10"),"")</f>
        <v/>
      </c>
      <c r="E6" s="39" t="str">
        <f t="shared" ref="E6:E19" ca="1" si="4">IFERROR(INDIRECT("個票"&amp;$A6&amp;"！$w$9"),"")</f>
        <v/>
      </c>
      <c r="F6" s="39" t="str">
        <f t="shared" ref="F6:F19" ca="1" si="5">IFERROR(INDIRECT("個票"&amp;$A6&amp;"！$ｄ$9")&amp;INDIRECT("個票"&amp;$A6&amp;"！$ｈ$9"),"")</f>
        <v/>
      </c>
      <c r="G6" s="39" t="str">
        <f ca="1">IF(J6&gt;0,報告書!$W$7,"")</f>
        <v/>
      </c>
      <c r="H6" s="21" t="str">
        <f t="shared" ref="H6:H19" ca="1" si="6">IFERROR(INDIRECT("個票"&amp;$A6&amp;"！$Y$27"),"")</f>
        <v/>
      </c>
      <c r="I6" s="71" t="str">
        <f t="shared" ref="I6:I9" ca="1" si="7">IFERROR(INDIRECT("個票"&amp;$A6&amp;"！$Y$43"),"")</f>
        <v/>
      </c>
      <c r="J6" s="21">
        <f ca="1">SUM(H6,I6)</f>
        <v>0</v>
      </c>
      <c r="K6" s="21" t="str">
        <f t="shared" ref="K6:K19" ca="1" si="8">IFERROR(INDIRECT("個票"&amp;$A6&amp;"！$ad$27"),"")</f>
        <v/>
      </c>
      <c r="L6" s="71" t="str">
        <f t="shared" ref="L6:L9" ca="1" si="9">IFERROR(INDIRECT("個票"&amp;$A6&amp;"！$ad$43"),"")</f>
        <v/>
      </c>
      <c r="M6" s="21">
        <f ca="1">SUM(K6,L6)</f>
        <v>0</v>
      </c>
      <c r="N6" s="21" t="str">
        <f t="shared" ref="N6:N19" ca="1" si="10">IFERROR(INDIRECT("個票"&amp;$A6&amp;"！$ai$27"),"")</f>
        <v/>
      </c>
      <c r="O6" s="71" t="str">
        <f t="shared" ref="O6:O9" ca="1" si="11">IFERROR(INDIRECT("個票"&amp;$A6&amp;"！$ai$43"),"")</f>
        <v/>
      </c>
      <c r="P6" s="21">
        <f ca="1">SUM(N6,O6)</f>
        <v>0</v>
      </c>
      <c r="Q6" s="35"/>
    </row>
    <row r="7" spans="1:17" ht="22.5" customHeight="1">
      <c r="A7" s="18">
        <f t="shared" si="0"/>
        <v>3</v>
      </c>
      <c r="B7" s="39" t="str">
        <f t="shared" ca="1" si="1"/>
        <v/>
      </c>
      <c r="C7" s="39" t="str">
        <f t="shared" ca="1" si="2"/>
        <v/>
      </c>
      <c r="D7" s="39" t="str">
        <f t="shared" ca="1" si="3"/>
        <v/>
      </c>
      <c r="E7" s="39" t="str">
        <f t="shared" ca="1" si="4"/>
        <v/>
      </c>
      <c r="F7" s="39" t="str">
        <f t="shared" ca="1" si="5"/>
        <v/>
      </c>
      <c r="G7" s="39" t="str">
        <f ca="1">IF(J7&gt;0,報告書!$W$7,"")</f>
        <v/>
      </c>
      <c r="H7" s="21" t="str">
        <f t="shared" ca="1" si="6"/>
        <v/>
      </c>
      <c r="I7" s="71" t="str">
        <f t="shared" ca="1" si="7"/>
        <v/>
      </c>
      <c r="J7" s="21">
        <f t="shared" ref="J7:J19" ca="1" si="12">SUM(H7,I7)</f>
        <v>0</v>
      </c>
      <c r="K7" s="21" t="str">
        <f t="shared" ca="1" si="8"/>
        <v/>
      </c>
      <c r="L7" s="71" t="str">
        <f t="shared" ca="1" si="9"/>
        <v/>
      </c>
      <c r="M7" s="21">
        <f t="shared" ref="M7:M19" ca="1" si="13">SUM(K7,L7)</f>
        <v>0</v>
      </c>
      <c r="N7" s="21" t="str">
        <f t="shared" ca="1" si="10"/>
        <v/>
      </c>
      <c r="O7" s="71" t="str">
        <f t="shared" ca="1" si="11"/>
        <v/>
      </c>
      <c r="P7" s="21">
        <f t="shared" ref="P7:P19" ca="1" si="14">SUM(N7,O7)</f>
        <v>0</v>
      </c>
      <c r="Q7" s="35"/>
    </row>
    <row r="8" spans="1:17" ht="22.5" customHeight="1">
      <c r="A8" s="18">
        <f t="shared" si="0"/>
        <v>4</v>
      </c>
      <c r="B8" s="39" t="str">
        <f t="shared" ca="1" si="1"/>
        <v/>
      </c>
      <c r="C8" s="39" t="str">
        <f t="shared" ca="1" si="2"/>
        <v/>
      </c>
      <c r="D8" s="39" t="str">
        <f t="shared" ca="1" si="3"/>
        <v/>
      </c>
      <c r="E8" s="39" t="str">
        <f t="shared" ca="1" si="4"/>
        <v/>
      </c>
      <c r="F8" s="39" t="str">
        <f t="shared" ca="1" si="5"/>
        <v/>
      </c>
      <c r="G8" s="39" t="str">
        <f ca="1">IF(J8&gt;0,報告書!$W$7,"")</f>
        <v/>
      </c>
      <c r="H8" s="21" t="str">
        <f t="shared" ca="1" si="6"/>
        <v/>
      </c>
      <c r="I8" s="71" t="str">
        <f t="shared" ca="1" si="7"/>
        <v/>
      </c>
      <c r="J8" s="21">
        <f t="shared" ca="1" si="12"/>
        <v>0</v>
      </c>
      <c r="K8" s="21" t="str">
        <f t="shared" ca="1" si="8"/>
        <v/>
      </c>
      <c r="L8" s="71" t="str">
        <f t="shared" ca="1" si="9"/>
        <v/>
      </c>
      <c r="M8" s="21">
        <f t="shared" ca="1" si="13"/>
        <v>0</v>
      </c>
      <c r="N8" s="21" t="str">
        <f t="shared" ca="1" si="10"/>
        <v/>
      </c>
      <c r="O8" s="71" t="str">
        <f t="shared" ca="1" si="11"/>
        <v/>
      </c>
      <c r="P8" s="21">
        <f t="shared" ca="1" si="14"/>
        <v>0</v>
      </c>
      <c r="Q8" s="35"/>
    </row>
    <row r="9" spans="1:17" ht="22.5" customHeight="1">
      <c r="A9" s="18">
        <f t="shared" si="0"/>
        <v>5</v>
      </c>
      <c r="B9" s="39" t="str">
        <f t="shared" ca="1" si="1"/>
        <v/>
      </c>
      <c r="C9" s="39" t="str">
        <f t="shared" ca="1" si="2"/>
        <v/>
      </c>
      <c r="D9" s="39" t="str">
        <f t="shared" ca="1" si="3"/>
        <v/>
      </c>
      <c r="E9" s="39" t="str">
        <f t="shared" ca="1" si="4"/>
        <v/>
      </c>
      <c r="F9" s="39" t="str">
        <f t="shared" ca="1" si="5"/>
        <v/>
      </c>
      <c r="G9" s="39" t="str">
        <f ca="1">IF(J9&gt;0,報告書!$W$7,"")</f>
        <v/>
      </c>
      <c r="H9" s="21" t="str">
        <f t="shared" ca="1" si="6"/>
        <v/>
      </c>
      <c r="I9" s="71" t="str">
        <f t="shared" ca="1" si="7"/>
        <v/>
      </c>
      <c r="J9" s="21">
        <f t="shared" ca="1" si="12"/>
        <v>0</v>
      </c>
      <c r="K9" s="21" t="str">
        <f t="shared" ca="1" si="8"/>
        <v/>
      </c>
      <c r="L9" s="71" t="str">
        <f t="shared" ca="1" si="9"/>
        <v/>
      </c>
      <c r="M9" s="21">
        <f t="shared" ca="1" si="13"/>
        <v>0</v>
      </c>
      <c r="N9" s="21" t="str">
        <f t="shared" ca="1" si="10"/>
        <v/>
      </c>
      <c r="O9" s="71" t="str">
        <f t="shared" ca="1" si="11"/>
        <v/>
      </c>
      <c r="P9" s="21">
        <f t="shared" ca="1" si="14"/>
        <v>0</v>
      </c>
      <c r="Q9" s="35"/>
    </row>
    <row r="10" spans="1:17" ht="22.5" customHeight="1">
      <c r="A10" s="18">
        <f t="shared" si="0"/>
        <v>6</v>
      </c>
      <c r="B10" s="39" t="str">
        <f t="shared" ca="1" si="1"/>
        <v/>
      </c>
      <c r="C10" s="39" t="str">
        <f t="shared" ca="1" si="2"/>
        <v/>
      </c>
      <c r="D10" s="39" t="str">
        <f t="shared" ca="1" si="3"/>
        <v/>
      </c>
      <c r="E10" s="39" t="str">
        <f t="shared" ca="1" si="4"/>
        <v/>
      </c>
      <c r="F10" s="39" t="str">
        <f t="shared" ca="1" si="5"/>
        <v/>
      </c>
      <c r="G10" s="39" t="str">
        <f ca="1">IF(J10&gt;0,報告書!$W$7,"")</f>
        <v/>
      </c>
      <c r="H10" s="21" t="str">
        <f t="shared" ca="1" si="6"/>
        <v/>
      </c>
      <c r="I10" s="71" t="str">
        <f t="shared" ref="I10:I19" ca="1" si="15">IFERROR(INDIRECT("個票"&amp;$A10&amp;"！$Y$47"),"")</f>
        <v/>
      </c>
      <c r="J10" s="21">
        <f t="shared" ca="1" si="12"/>
        <v>0</v>
      </c>
      <c r="K10" s="21" t="str">
        <f t="shared" ca="1" si="8"/>
        <v/>
      </c>
      <c r="L10" s="71" t="str">
        <f t="shared" ref="L10:L19" ca="1" si="16">IFERROR(INDIRECT("個票"&amp;$A10&amp;"！$ad$47"),"")</f>
        <v/>
      </c>
      <c r="M10" s="21">
        <f t="shared" ca="1" si="13"/>
        <v>0</v>
      </c>
      <c r="N10" s="21" t="str">
        <f t="shared" ca="1" si="10"/>
        <v/>
      </c>
      <c r="O10" s="71" t="str">
        <f t="shared" ref="O10:O19" ca="1" si="17">IFERROR(INDIRECT("個票"&amp;$A10&amp;"！$ai$47"),"")</f>
        <v/>
      </c>
      <c r="P10" s="21">
        <f t="shared" ca="1" si="14"/>
        <v>0</v>
      </c>
      <c r="Q10" s="35"/>
    </row>
    <row r="11" spans="1:17" ht="22.5" customHeight="1">
      <c r="A11" s="18">
        <f t="shared" si="0"/>
        <v>7</v>
      </c>
      <c r="B11" s="39" t="str">
        <f t="shared" ca="1" si="1"/>
        <v/>
      </c>
      <c r="C11" s="39" t="str">
        <f t="shared" ca="1" si="2"/>
        <v/>
      </c>
      <c r="D11" s="39" t="str">
        <f t="shared" ca="1" si="3"/>
        <v/>
      </c>
      <c r="E11" s="39" t="str">
        <f t="shared" ca="1" si="4"/>
        <v/>
      </c>
      <c r="F11" s="39" t="str">
        <f t="shared" ca="1" si="5"/>
        <v/>
      </c>
      <c r="G11" s="39" t="str">
        <f ca="1">IF(J11&gt;0,報告書!$W$7,"")</f>
        <v/>
      </c>
      <c r="H11" s="21" t="str">
        <f t="shared" ca="1" si="6"/>
        <v/>
      </c>
      <c r="I11" s="71" t="str">
        <f t="shared" ca="1" si="15"/>
        <v/>
      </c>
      <c r="J11" s="21">
        <f t="shared" ca="1" si="12"/>
        <v>0</v>
      </c>
      <c r="K11" s="21" t="str">
        <f t="shared" ca="1" si="8"/>
        <v/>
      </c>
      <c r="L11" s="71" t="str">
        <f t="shared" ca="1" si="16"/>
        <v/>
      </c>
      <c r="M11" s="21">
        <f t="shared" ca="1" si="13"/>
        <v>0</v>
      </c>
      <c r="N11" s="21" t="str">
        <f t="shared" ca="1" si="10"/>
        <v/>
      </c>
      <c r="O11" s="71" t="str">
        <f t="shared" ca="1" si="17"/>
        <v/>
      </c>
      <c r="P11" s="21">
        <f t="shared" ca="1" si="14"/>
        <v>0</v>
      </c>
      <c r="Q11" s="35"/>
    </row>
    <row r="12" spans="1:17" ht="22.5" customHeight="1">
      <c r="A12" s="18">
        <f t="shared" si="0"/>
        <v>8</v>
      </c>
      <c r="B12" s="39" t="str">
        <f t="shared" ca="1" si="1"/>
        <v/>
      </c>
      <c r="C12" s="39" t="str">
        <f t="shared" ca="1" si="2"/>
        <v/>
      </c>
      <c r="D12" s="39" t="str">
        <f t="shared" ca="1" si="3"/>
        <v/>
      </c>
      <c r="E12" s="39" t="str">
        <f t="shared" ca="1" si="4"/>
        <v/>
      </c>
      <c r="F12" s="39" t="str">
        <f t="shared" ca="1" si="5"/>
        <v/>
      </c>
      <c r="G12" s="39" t="str">
        <f ca="1">IF(J12&gt;0,報告書!$W$7,"")</f>
        <v/>
      </c>
      <c r="H12" s="21" t="str">
        <f t="shared" ca="1" si="6"/>
        <v/>
      </c>
      <c r="I12" s="71" t="str">
        <f t="shared" ca="1" si="15"/>
        <v/>
      </c>
      <c r="J12" s="21">
        <f t="shared" ca="1" si="12"/>
        <v>0</v>
      </c>
      <c r="K12" s="21" t="str">
        <f t="shared" ca="1" si="8"/>
        <v/>
      </c>
      <c r="L12" s="71" t="str">
        <f t="shared" ca="1" si="16"/>
        <v/>
      </c>
      <c r="M12" s="21">
        <f t="shared" ca="1" si="13"/>
        <v>0</v>
      </c>
      <c r="N12" s="21" t="str">
        <f t="shared" ca="1" si="10"/>
        <v/>
      </c>
      <c r="O12" s="71" t="str">
        <f t="shared" ca="1" si="17"/>
        <v/>
      </c>
      <c r="P12" s="21">
        <f t="shared" ca="1" si="14"/>
        <v>0</v>
      </c>
      <c r="Q12" s="35"/>
    </row>
    <row r="13" spans="1:17" ht="22.5" customHeight="1">
      <c r="A13" s="18">
        <f t="shared" si="0"/>
        <v>9</v>
      </c>
      <c r="B13" s="39" t="str">
        <f t="shared" ca="1" si="1"/>
        <v/>
      </c>
      <c r="C13" s="39" t="str">
        <f t="shared" ca="1" si="2"/>
        <v/>
      </c>
      <c r="D13" s="39" t="str">
        <f t="shared" ca="1" si="3"/>
        <v/>
      </c>
      <c r="E13" s="39" t="str">
        <f t="shared" ca="1" si="4"/>
        <v/>
      </c>
      <c r="F13" s="39" t="str">
        <f t="shared" ca="1" si="5"/>
        <v/>
      </c>
      <c r="G13" s="39" t="str">
        <f ca="1">IF(J13&gt;0,報告書!$W$7,"")</f>
        <v/>
      </c>
      <c r="H13" s="21" t="str">
        <f t="shared" ca="1" si="6"/>
        <v/>
      </c>
      <c r="I13" s="71" t="str">
        <f t="shared" ca="1" si="15"/>
        <v/>
      </c>
      <c r="J13" s="21">
        <f t="shared" ca="1" si="12"/>
        <v>0</v>
      </c>
      <c r="K13" s="21" t="str">
        <f t="shared" ca="1" si="8"/>
        <v/>
      </c>
      <c r="L13" s="71" t="str">
        <f t="shared" ca="1" si="16"/>
        <v/>
      </c>
      <c r="M13" s="21">
        <f t="shared" ca="1" si="13"/>
        <v>0</v>
      </c>
      <c r="N13" s="21" t="str">
        <f t="shared" ca="1" si="10"/>
        <v/>
      </c>
      <c r="O13" s="71" t="str">
        <f t="shared" ca="1" si="17"/>
        <v/>
      </c>
      <c r="P13" s="21">
        <f t="shared" ca="1" si="14"/>
        <v>0</v>
      </c>
      <c r="Q13" s="35"/>
    </row>
    <row r="14" spans="1:17" ht="22.5" customHeight="1">
      <c r="A14" s="18">
        <f t="shared" si="0"/>
        <v>10</v>
      </c>
      <c r="B14" s="39" t="str">
        <f t="shared" ca="1" si="1"/>
        <v/>
      </c>
      <c r="C14" s="39" t="str">
        <f t="shared" ca="1" si="2"/>
        <v/>
      </c>
      <c r="D14" s="39" t="str">
        <f t="shared" ca="1" si="3"/>
        <v/>
      </c>
      <c r="E14" s="39" t="str">
        <f t="shared" ca="1" si="4"/>
        <v/>
      </c>
      <c r="F14" s="39" t="str">
        <f t="shared" ca="1" si="5"/>
        <v/>
      </c>
      <c r="G14" s="39" t="str">
        <f ca="1">IF(J14&gt;0,報告書!$W$7,"")</f>
        <v/>
      </c>
      <c r="H14" s="21" t="str">
        <f t="shared" ca="1" si="6"/>
        <v/>
      </c>
      <c r="I14" s="71" t="str">
        <f t="shared" ca="1" si="15"/>
        <v/>
      </c>
      <c r="J14" s="21">
        <f t="shared" ca="1" si="12"/>
        <v>0</v>
      </c>
      <c r="K14" s="21" t="str">
        <f t="shared" ca="1" si="8"/>
        <v/>
      </c>
      <c r="L14" s="71" t="str">
        <f t="shared" ca="1" si="16"/>
        <v/>
      </c>
      <c r="M14" s="21">
        <f t="shared" ca="1" si="13"/>
        <v>0</v>
      </c>
      <c r="N14" s="21" t="str">
        <f t="shared" ca="1" si="10"/>
        <v/>
      </c>
      <c r="O14" s="71" t="str">
        <f t="shared" ca="1" si="17"/>
        <v/>
      </c>
      <c r="P14" s="21">
        <f t="shared" ca="1" si="14"/>
        <v>0</v>
      </c>
      <c r="Q14" s="35"/>
    </row>
    <row r="15" spans="1:17" ht="22.5" customHeight="1">
      <c r="A15" s="18">
        <f t="shared" si="0"/>
        <v>11</v>
      </c>
      <c r="B15" s="39" t="str">
        <f t="shared" ca="1" si="1"/>
        <v/>
      </c>
      <c r="C15" s="39" t="str">
        <f t="shared" ca="1" si="2"/>
        <v/>
      </c>
      <c r="D15" s="39" t="str">
        <f t="shared" ca="1" si="3"/>
        <v/>
      </c>
      <c r="E15" s="39" t="str">
        <f t="shared" ca="1" si="4"/>
        <v/>
      </c>
      <c r="F15" s="39" t="str">
        <f t="shared" ca="1" si="5"/>
        <v/>
      </c>
      <c r="G15" s="39" t="str">
        <f ca="1">IF(J15&gt;0,報告書!$W$7,"")</f>
        <v/>
      </c>
      <c r="H15" s="21" t="str">
        <f t="shared" ca="1" si="6"/>
        <v/>
      </c>
      <c r="I15" s="71" t="str">
        <f t="shared" ca="1" si="15"/>
        <v/>
      </c>
      <c r="J15" s="21">
        <f t="shared" ca="1" si="12"/>
        <v>0</v>
      </c>
      <c r="K15" s="21" t="str">
        <f t="shared" ca="1" si="8"/>
        <v/>
      </c>
      <c r="L15" s="71" t="str">
        <f t="shared" ca="1" si="16"/>
        <v/>
      </c>
      <c r="M15" s="21">
        <f t="shared" ca="1" si="13"/>
        <v>0</v>
      </c>
      <c r="N15" s="21" t="str">
        <f t="shared" ca="1" si="10"/>
        <v/>
      </c>
      <c r="O15" s="71" t="str">
        <f t="shared" ca="1" si="17"/>
        <v/>
      </c>
      <c r="P15" s="21">
        <f t="shared" ca="1" si="14"/>
        <v>0</v>
      </c>
      <c r="Q15" s="35"/>
    </row>
    <row r="16" spans="1:17" ht="22.5" customHeight="1">
      <c r="A16" s="18">
        <f t="shared" si="0"/>
        <v>12</v>
      </c>
      <c r="B16" s="39" t="str">
        <f t="shared" ca="1" si="1"/>
        <v/>
      </c>
      <c r="C16" s="39" t="str">
        <f t="shared" ca="1" si="2"/>
        <v/>
      </c>
      <c r="D16" s="39" t="str">
        <f t="shared" ca="1" si="3"/>
        <v/>
      </c>
      <c r="E16" s="39" t="str">
        <f t="shared" ca="1" si="4"/>
        <v/>
      </c>
      <c r="F16" s="39" t="str">
        <f t="shared" ca="1" si="5"/>
        <v/>
      </c>
      <c r="G16" s="39" t="str">
        <f ca="1">IF(J16&gt;0,報告書!$W$7,"")</f>
        <v/>
      </c>
      <c r="H16" s="21" t="str">
        <f t="shared" ca="1" si="6"/>
        <v/>
      </c>
      <c r="I16" s="71" t="str">
        <f t="shared" ca="1" si="15"/>
        <v/>
      </c>
      <c r="J16" s="21">
        <f t="shared" ca="1" si="12"/>
        <v>0</v>
      </c>
      <c r="K16" s="21" t="str">
        <f t="shared" ca="1" si="8"/>
        <v/>
      </c>
      <c r="L16" s="71" t="str">
        <f t="shared" ca="1" si="16"/>
        <v/>
      </c>
      <c r="M16" s="21">
        <f t="shared" ca="1" si="13"/>
        <v>0</v>
      </c>
      <c r="N16" s="21" t="str">
        <f t="shared" ca="1" si="10"/>
        <v/>
      </c>
      <c r="O16" s="71" t="str">
        <f t="shared" ca="1" si="17"/>
        <v/>
      </c>
      <c r="P16" s="21">
        <f t="shared" ca="1" si="14"/>
        <v>0</v>
      </c>
      <c r="Q16" s="35"/>
    </row>
    <row r="17" spans="1:17" ht="22.5" customHeight="1">
      <c r="A17" s="18">
        <f t="shared" si="0"/>
        <v>13</v>
      </c>
      <c r="B17" s="39" t="str">
        <f t="shared" ca="1" si="1"/>
        <v/>
      </c>
      <c r="C17" s="39" t="str">
        <f t="shared" ca="1" si="2"/>
        <v/>
      </c>
      <c r="D17" s="39" t="str">
        <f t="shared" ca="1" si="3"/>
        <v/>
      </c>
      <c r="E17" s="39" t="str">
        <f t="shared" ca="1" si="4"/>
        <v/>
      </c>
      <c r="F17" s="39" t="str">
        <f t="shared" ca="1" si="5"/>
        <v/>
      </c>
      <c r="G17" s="39" t="str">
        <f ca="1">IF(J17&gt;0,報告書!$W$7,"")</f>
        <v/>
      </c>
      <c r="H17" s="21" t="str">
        <f t="shared" ca="1" si="6"/>
        <v/>
      </c>
      <c r="I17" s="71" t="str">
        <f t="shared" ca="1" si="15"/>
        <v/>
      </c>
      <c r="J17" s="21">
        <f t="shared" ca="1" si="12"/>
        <v>0</v>
      </c>
      <c r="K17" s="21" t="str">
        <f t="shared" ca="1" si="8"/>
        <v/>
      </c>
      <c r="L17" s="71" t="str">
        <f t="shared" ca="1" si="16"/>
        <v/>
      </c>
      <c r="M17" s="21">
        <f t="shared" ca="1" si="13"/>
        <v>0</v>
      </c>
      <c r="N17" s="21" t="str">
        <f t="shared" ca="1" si="10"/>
        <v/>
      </c>
      <c r="O17" s="71" t="str">
        <f t="shared" ca="1" si="17"/>
        <v/>
      </c>
      <c r="P17" s="21">
        <f t="shared" ca="1" si="14"/>
        <v>0</v>
      </c>
      <c r="Q17" s="35"/>
    </row>
    <row r="18" spans="1:17" ht="22.5" customHeight="1">
      <c r="A18" s="18">
        <f t="shared" si="0"/>
        <v>14</v>
      </c>
      <c r="B18" s="39" t="str">
        <f t="shared" ca="1" si="1"/>
        <v/>
      </c>
      <c r="C18" s="39" t="str">
        <f t="shared" ca="1" si="2"/>
        <v/>
      </c>
      <c r="D18" s="39" t="str">
        <f t="shared" ca="1" si="3"/>
        <v/>
      </c>
      <c r="E18" s="39" t="str">
        <f t="shared" ca="1" si="4"/>
        <v/>
      </c>
      <c r="F18" s="39" t="str">
        <f t="shared" ca="1" si="5"/>
        <v/>
      </c>
      <c r="G18" s="39" t="str">
        <f ca="1">IF(J18&gt;0,報告書!$W$7,"")</f>
        <v/>
      </c>
      <c r="H18" s="21" t="str">
        <f t="shared" ca="1" si="6"/>
        <v/>
      </c>
      <c r="I18" s="71" t="str">
        <f t="shared" ca="1" si="15"/>
        <v/>
      </c>
      <c r="J18" s="21">
        <f t="shared" ca="1" si="12"/>
        <v>0</v>
      </c>
      <c r="K18" s="21" t="str">
        <f t="shared" ca="1" si="8"/>
        <v/>
      </c>
      <c r="L18" s="71" t="str">
        <f t="shared" ca="1" si="16"/>
        <v/>
      </c>
      <c r="M18" s="21">
        <f t="shared" ca="1" si="13"/>
        <v>0</v>
      </c>
      <c r="N18" s="21" t="str">
        <f t="shared" ca="1" si="10"/>
        <v/>
      </c>
      <c r="O18" s="71" t="str">
        <f t="shared" ca="1" si="17"/>
        <v/>
      </c>
      <c r="P18" s="21">
        <f t="shared" ca="1" si="14"/>
        <v>0</v>
      </c>
      <c r="Q18" s="35"/>
    </row>
    <row r="19" spans="1:17" ht="22.5" customHeight="1">
      <c r="A19" s="18">
        <f t="shared" si="0"/>
        <v>15</v>
      </c>
      <c r="B19" s="39" t="str">
        <f t="shared" ca="1" si="1"/>
        <v/>
      </c>
      <c r="C19" s="39" t="str">
        <f t="shared" ca="1" si="2"/>
        <v/>
      </c>
      <c r="D19" s="39" t="str">
        <f t="shared" ca="1" si="3"/>
        <v/>
      </c>
      <c r="E19" s="39" t="str">
        <f t="shared" ca="1" si="4"/>
        <v/>
      </c>
      <c r="F19" s="39" t="str">
        <f t="shared" ca="1" si="5"/>
        <v/>
      </c>
      <c r="G19" s="39" t="str">
        <f ca="1">IF(J19&gt;0,報告書!$W$7,"")</f>
        <v/>
      </c>
      <c r="H19" s="21" t="str">
        <f t="shared" ca="1" si="6"/>
        <v/>
      </c>
      <c r="I19" s="71" t="str">
        <f t="shared" ca="1" si="15"/>
        <v/>
      </c>
      <c r="J19" s="21">
        <f t="shared" ca="1" si="12"/>
        <v>0</v>
      </c>
      <c r="K19" s="21" t="str">
        <f t="shared" ca="1" si="8"/>
        <v/>
      </c>
      <c r="L19" s="71" t="str">
        <f t="shared" ca="1" si="16"/>
        <v/>
      </c>
      <c r="M19" s="21">
        <f t="shared" ca="1" si="13"/>
        <v>0</v>
      </c>
      <c r="N19" s="21" t="str">
        <f t="shared" ca="1" si="10"/>
        <v/>
      </c>
      <c r="O19" s="71" t="str">
        <f t="shared" ca="1" si="17"/>
        <v/>
      </c>
      <c r="P19" s="21">
        <f t="shared" ca="1" si="14"/>
        <v>0</v>
      </c>
      <c r="Q19" s="35"/>
    </row>
    <row r="20" spans="1:17" ht="11.25" customHeight="1"/>
    <row r="21" spans="1:17" s="80" customFormat="1" ht="16.5" customHeight="1">
      <c r="A21" s="19"/>
      <c r="B21" s="3" t="s">
        <v>27</v>
      </c>
      <c r="C21" s="2"/>
    </row>
    <row r="22" spans="1:17" s="80" customFormat="1" ht="16.5" customHeight="1">
      <c r="A22" s="19"/>
      <c r="B22" s="3"/>
      <c r="C22" s="2"/>
    </row>
    <row r="23" spans="1:17" s="80" customFormat="1" ht="16.5" customHeight="1">
      <c r="A23" s="5"/>
      <c r="B23" s="20"/>
      <c r="C23" s="2"/>
    </row>
    <row r="24" spans="1:17" s="80" customFormat="1" ht="16.5" customHeight="1">
      <c r="A24" s="5"/>
      <c r="B24" s="20"/>
      <c r="C24" s="2"/>
    </row>
    <row r="25" spans="1:17" s="80" customFormat="1" ht="22.5" customHeight="1"/>
    <row r="26" spans="1:17" s="80" customFormat="1" ht="22.5" customHeight="1"/>
    <row r="27" spans="1:17" s="80" customFormat="1" ht="22.5" customHeight="1"/>
    <row r="28" spans="1:17" s="80" customFormat="1" ht="22.5" customHeight="1"/>
    <row r="29" spans="1:17" s="80" customFormat="1" ht="22.5" customHeight="1"/>
    <row r="30" spans="1:17" s="80" customFormat="1" ht="22.5" customHeight="1"/>
    <row r="31" spans="1:17" s="80" customFormat="1" ht="22.5" customHeight="1"/>
    <row r="32" spans="1:17" s="80" customFormat="1" ht="22.5" customHeight="1"/>
    <row r="33" s="80" customFormat="1" ht="22.5" customHeight="1"/>
    <row r="34" s="80" customFormat="1" ht="22.5" customHeight="1"/>
    <row r="35" s="80" customFormat="1" ht="22.5" customHeight="1"/>
    <row r="74" spans="6:6">
      <c r="F74" s="2" t="s">
        <v>81</v>
      </c>
    </row>
  </sheetData>
  <mergeCells count="11">
    <mergeCell ref="Q3:Q4"/>
    <mergeCell ref="E3:E4"/>
    <mergeCell ref="H3:J3"/>
    <mergeCell ref="A3:A4"/>
    <mergeCell ref="C3:C4"/>
    <mergeCell ref="B3:B4"/>
    <mergeCell ref="D3:D4"/>
    <mergeCell ref="G3:G4"/>
    <mergeCell ref="F3:F4"/>
    <mergeCell ref="K3:M3"/>
    <mergeCell ref="N3:P3"/>
  </mergeCells>
  <phoneticPr fontId="3"/>
  <dataValidations count="2">
    <dataValidation type="list" allowBlank="1" showInputMessage="1" showErrorMessage="1" sqref="Q5:Q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7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V52"/>
  <sheetViews>
    <sheetView showGridLines="0" showZeros="0" zoomScaleNormal="100" zoomScaleSheetLayoutView="100" workbookViewId="0">
      <selection activeCell="H2" sqref="H2"/>
    </sheetView>
  </sheetViews>
  <sheetFormatPr defaultColWidth="2.21875" defaultRowHeight="13.2"/>
  <cols>
    <col min="1" max="3" width="2.21875" style="2" customWidth="1"/>
    <col min="4" max="7" width="2.21875" style="2"/>
    <col min="8" max="9" width="2.33203125" style="2" bestFit="1" customWidth="1"/>
    <col min="10" max="10" width="6" style="2" customWidth="1"/>
    <col min="11" max="19" width="2.33203125" style="2" bestFit="1" customWidth="1"/>
    <col min="20" max="25" width="2.21875" style="2"/>
    <col min="26" max="26" width="7" style="2" customWidth="1"/>
    <col min="27" max="34" width="2.21875" style="2"/>
    <col min="35" max="35" width="2.44140625" style="2" bestFit="1" customWidth="1"/>
    <col min="36" max="40" width="2.21875" style="2"/>
    <col min="41" max="47" width="2.21875" style="2" hidden="1" customWidth="1"/>
    <col min="48" max="16384" width="2.21875" style="2"/>
  </cols>
  <sheetData>
    <row r="1" spans="1:48">
      <c r="A1" s="42" t="s">
        <v>101</v>
      </c>
      <c r="B1" s="42"/>
      <c r="C1" s="42"/>
      <c r="D1" s="42"/>
      <c r="E1" s="42"/>
      <c r="F1" s="42"/>
    </row>
    <row r="2" spans="1:48" ht="7.5" customHeight="1"/>
    <row r="3" spans="1:48">
      <c r="A3" s="125" t="s">
        <v>95</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26"/>
      <c r="AK3" s="126"/>
      <c r="AL3" s="126"/>
      <c r="AM3" s="127"/>
    </row>
    <row r="4" spans="1:48" s="42" customFormat="1" ht="9" customHeight="1">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row>
    <row r="5" spans="1:48">
      <c r="A5" s="128" t="s">
        <v>28</v>
      </c>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30"/>
    </row>
    <row r="6" spans="1:48" s="42" customFormat="1" ht="4.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row>
    <row r="7" spans="1:48" ht="17.25" customHeight="1">
      <c r="A7" s="115" t="s">
        <v>29</v>
      </c>
      <c r="B7" s="116"/>
      <c r="C7" s="116"/>
      <c r="D7" s="116"/>
      <c r="E7" s="116"/>
      <c r="F7" s="116"/>
      <c r="G7" s="117"/>
      <c r="H7" s="148"/>
      <c r="I7" s="149"/>
      <c r="J7" s="149"/>
      <c r="K7" s="149"/>
      <c r="L7" s="149"/>
      <c r="M7" s="149"/>
      <c r="N7" s="150"/>
      <c r="O7" s="115" t="s">
        <v>30</v>
      </c>
      <c r="P7" s="116"/>
      <c r="Q7" s="116"/>
      <c r="R7" s="116"/>
      <c r="S7" s="117"/>
      <c r="T7" s="151"/>
      <c r="U7" s="152"/>
      <c r="V7" s="152"/>
      <c r="W7" s="152"/>
      <c r="X7" s="152"/>
      <c r="Y7" s="152"/>
      <c r="Z7" s="152"/>
      <c r="AA7" s="152"/>
      <c r="AB7" s="152"/>
      <c r="AC7" s="152"/>
      <c r="AD7" s="152"/>
      <c r="AE7" s="152"/>
      <c r="AF7" s="152"/>
      <c r="AG7" s="152"/>
      <c r="AH7" s="152"/>
      <c r="AI7" s="152"/>
      <c r="AJ7" s="152"/>
      <c r="AK7" s="152"/>
      <c r="AL7" s="152"/>
      <c r="AM7" s="153"/>
    </row>
    <row r="8" spans="1:48">
      <c r="A8" s="131" t="s">
        <v>31</v>
      </c>
      <c r="B8" s="132"/>
      <c r="C8" s="133"/>
      <c r="D8" s="115" t="s">
        <v>32</v>
      </c>
      <c r="E8" s="116"/>
      <c r="F8" s="116"/>
      <c r="G8" s="117"/>
      <c r="H8" s="115" t="s">
        <v>23</v>
      </c>
      <c r="I8" s="116"/>
      <c r="J8" s="116"/>
      <c r="K8" s="116"/>
      <c r="L8" s="116"/>
      <c r="M8" s="116"/>
      <c r="N8" s="116"/>
      <c r="O8" s="116"/>
      <c r="P8" s="116"/>
      <c r="Q8" s="116"/>
      <c r="R8" s="116"/>
      <c r="S8" s="117"/>
      <c r="T8" s="131" t="s">
        <v>33</v>
      </c>
      <c r="U8" s="132"/>
      <c r="V8" s="133"/>
      <c r="W8" s="115" t="s">
        <v>17</v>
      </c>
      <c r="X8" s="116"/>
      <c r="Y8" s="116"/>
      <c r="Z8" s="116"/>
      <c r="AA8" s="116"/>
      <c r="AB8" s="116"/>
      <c r="AC8" s="116"/>
      <c r="AD8" s="116"/>
      <c r="AE8" s="116"/>
      <c r="AF8" s="117"/>
      <c r="AG8" s="136" t="s">
        <v>34</v>
      </c>
      <c r="AH8" s="137"/>
      <c r="AI8" s="137"/>
      <c r="AJ8" s="137"/>
      <c r="AK8" s="137"/>
      <c r="AL8" s="137"/>
      <c r="AM8" s="138"/>
    </row>
    <row r="9" spans="1:48" ht="17.25" customHeight="1">
      <c r="A9" s="134"/>
      <c r="B9" s="135"/>
      <c r="C9" s="97"/>
      <c r="D9" s="134" t="s">
        <v>106</v>
      </c>
      <c r="E9" s="135"/>
      <c r="F9" s="135"/>
      <c r="G9" s="97"/>
      <c r="H9" s="139"/>
      <c r="I9" s="140"/>
      <c r="J9" s="140"/>
      <c r="K9" s="140"/>
      <c r="L9" s="140"/>
      <c r="M9" s="140"/>
      <c r="N9" s="140"/>
      <c r="O9" s="140"/>
      <c r="P9" s="140"/>
      <c r="Q9" s="140"/>
      <c r="R9" s="140"/>
      <c r="S9" s="141"/>
      <c r="T9" s="134"/>
      <c r="U9" s="135"/>
      <c r="V9" s="97"/>
      <c r="W9" s="142"/>
      <c r="X9" s="143"/>
      <c r="Y9" s="143"/>
      <c r="Z9" s="143"/>
      <c r="AA9" s="143"/>
      <c r="AB9" s="143"/>
      <c r="AC9" s="143"/>
      <c r="AD9" s="143"/>
      <c r="AE9" s="143"/>
      <c r="AF9" s="144"/>
      <c r="AG9" s="145"/>
      <c r="AH9" s="146"/>
      <c r="AI9" s="146"/>
      <c r="AJ9" s="146"/>
      <c r="AK9" s="146"/>
      <c r="AL9" s="146"/>
      <c r="AM9" s="147"/>
      <c r="AV9" s="3"/>
    </row>
    <row r="10" spans="1:48" s="3" customFormat="1" ht="20.25" customHeight="1">
      <c r="A10" s="115" t="s">
        <v>35</v>
      </c>
      <c r="B10" s="116"/>
      <c r="C10" s="116"/>
      <c r="D10" s="116"/>
      <c r="E10" s="116"/>
      <c r="F10" s="116"/>
      <c r="G10" s="116"/>
      <c r="H10" s="116"/>
      <c r="I10" s="116"/>
      <c r="J10" s="116"/>
      <c r="K10" s="117"/>
      <c r="L10" s="180"/>
      <c r="M10" s="181"/>
      <c r="N10" s="181"/>
      <c r="O10" s="181"/>
      <c r="P10" s="181"/>
      <c r="Q10" s="181"/>
      <c r="R10" s="181"/>
      <c r="S10" s="181"/>
      <c r="T10" s="181"/>
      <c r="U10" s="181"/>
      <c r="V10" s="181"/>
      <c r="W10" s="181"/>
      <c r="X10" s="181"/>
      <c r="Y10" s="181"/>
      <c r="Z10" s="181"/>
      <c r="AA10" s="181"/>
      <c r="AB10" s="181"/>
      <c r="AC10" s="181"/>
      <c r="AD10" s="181"/>
      <c r="AE10" s="181"/>
      <c r="AF10" s="181"/>
      <c r="AG10" s="181"/>
      <c r="AH10" s="181"/>
      <c r="AI10" s="181"/>
      <c r="AJ10" s="181"/>
      <c r="AK10" s="181"/>
      <c r="AL10" s="181"/>
      <c r="AM10" s="182"/>
      <c r="AP10" s="154"/>
      <c r="AQ10" s="154"/>
      <c r="AR10" s="154"/>
      <c r="AS10" s="154"/>
      <c r="AT10" s="154"/>
      <c r="AU10" s="154"/>
    </row>
    <row r="11" spans="1:48" s="3" customFormat="1" ht="18" customHeight="1">
      <c r="A11" s="155" t="s">
        <v>36</v>
      </c>
      <c r="B11" s="156"/>
      <c r="C11" s="156"/>
      <c r="D11" s="156"/>
      <c r="E11" s="156"/>
      <c r="F11" s="156"/>
      <c r="G11" s="156"/>
      <c r="H11" s="157"/>
      <c r="I11" s="4"/>
      <c r="J11" s="46" t="s">
        <v>83</v>
      </c>
      <c r="K11" s="8"/>
      <c r="L11" s="9"/>
      <c r="M11" s="9"/>
      <c r="N11" s="9"/>
      <c r="O11" s="9"/>
      <c r="P11" s="9"/>
      <c r="Q11" s="9"/>
      <c r="R11" s="9"/>
      <c r="S11" s="9"/>
      <c r="T11" s="9"/>
      <c r="U11" s="9"/>
      <c r="V11" s="9"/>
      <c r="W11" s="9"/>
      <c r="X11" s="9"/>
      <c r="Y11" s="4"/>
      <c r="Z11" s="46" t="s">
        <v>84</v>
      </c>
      <c r="AA11" s="8"/>
      <c r="AB11" s="9"/>
      <c r="AC11" s="9"/>
      <c r="AD11" s="9"/>
      <c r="AE11" s="9"/>
      <c r="AF11" s="9"/>
      <c r="AG11" s="9"/>
      <c r="AH11" s="9"/>
      <c r="AI11" s="9"/>
      <c r="AJ11" s="9"/>
      <c r="AK11" s="9"/>
      <c r="AL11" s="9"/>
      <c r="AM11" s="10"/>
    </row>
    <row r="12" spans="1:48" s="41" customFormat="1" ht="6" customHeight="1">
      <c r="A12" s="49"/>
      <c r="B12" s="49"/>
      <c r="C12" s="49"/>
      <c r="D12" s="49"/>
      <c r="E12" s="49"/>
      <c r="F12" s="49"/>
      <c r="G12" s="49"/>
      <c r="H12" s="49"/>
      <c r="I12" s="50"/>
      <c r="J12" s="51"/>
      <c r="K12" s="50"/>
      <c r="L12" s="48"/>
      <c r="M12" s="48"/>
      <c r="N12" s="48"/>
      <c r="O12" s="48"/>
      <c r="P12" s="48"/>
      <c r="Q12" s="48"/>
      <c r="R12" s="48"/>
      <c r="S12" s="48"/>
      <c r="T12" s="48"/>
      <c r="U12" s="50"/>
      <c r="V12" s="48"/>
      <c r="W12" s="48"/>
      <c r="X12" s="48"/>
      <c r="Y12" s="51"/>
      <c r="Z12" s="52"/>
      <c r="AA12" s="50"/>
      <c r="AB12" s="48"/>
      <c r="AC12" s="48"/>
      <c r="AD12" s="48"/>
      <c r="AE12" s="48"/>
      <c r="AF12" s="48"/>
      <c r="AG12" s="48"/>
      <c r="AH12" s="48"/>
      <c r="AI12" s="48"/>
      <c r="AJ12" s="48"/>
      <c r="AK12" s="48"/>
      <c r="AL12" s="48"/>
      <c r="AM12" s="48"/>
    </row>
    <row r="13" spans="1:48" s="3" customFormat="1" ht="12">
      <c r="A13" s="128" t="s">
        <v>37</v>
      </c>
      <c r="B13" s="129"/>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30"/>
    </row>
    <row r="14" spans="1:48" s="41" customFormat="1" ht="3" customHeight="1">
      <c r="I14" s="53"/>
      <c r="J14" s="54"/>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row>
    <row r="15" spans="1:48" s="3" customFormat="1" ht="18" customHeight="1">
      <c r="A15" s="167" t="s">
        <v>85</v>
      </c>
      <c r="B15" s="168"/>
      <c r="C15" s="168"/>
      <c r="D15" s="168"/>
      <c r="E15" s="168"/>
      <c r="F15" s="168"/>
      <c r="G15" s="168"/>
      <c r="H15" s="168"/>
      <c r="I15" s="168"/>
      <c r="J15" s="168"/>
      <c r="K15" s="168"/>
      <c r="L15" s="168"/>
      <c r="M15" s="168"/>
      <c r="N15" s="168"/>
      <c r="O15" s="168"/>
      <c r="P15" s="168"/>
      <c r="Q15" s="168"/>
      <c r="R15" s="168"/>
      <c r="S15" s="168"/>
      <c r="T15" s="168"/>
      <c r="U15" s="168"/>
      <c r="V15" s="168"/>
      <c r="W15" s="174"/>
      <c r="X15" s="169" t="s">
        <v>38</v>
      </c>
      <c r="Y15" s="170"/>
      <c r="Z15" s="171"/>
      <c r="AA15" s="172"/>
      <c r="AB15" s="173"/>
      <c r="AC15" s="173"/>
      <c r="AD15" s="173"/>
      <c r="AE15" s="173"/>
      <c r="AF15" s="173"/>
      <c r="AG15" s="173"/>
      <c r="AH15" s="173"/>
      <c r="AI15" s="173"/>
      <c r="AJ15" s="173"/>
      <c r="AK15" s="173"/>
      <c r="AL15" s="173"/>
      <c r="AM15" s="173"/>
    </row>
    <row r="16" spans="1:48" s="3" customFormat="1" ht="18" customHeight="1">
      <c r="A16" s="167" t="s">
        <v>86</v>
      </c>
      <c r="B16" s="168"/>
      <c r="C16" s="168"/>
      <c r="D16" s="168"/>
      <c r="E16" s="168"/>
      <c r="F16" s="168"/>
      <c r="G16" s="168"/>
      <c r="H16" s="168"/>
      <c r="I16" s="168"/>
      <c r="J16" s="168"/>
      <c r="K16" s="168"/>
      <c r="L16" s="168"/>
      <c r="M16" s="168"/>
      <c r="N16" s="168"/>
      <c r="O16" s="168"/>
      <c r="P16" s="168"/>
      <c r="Q16" s="168"/>
      <c r="R16" s="168"/>
      <c r="S16" s="168"/>
      <c r="T16" s="168"/>
      <c r="U16" s="168"/>
      <c r="V16" s="168"/>
      <c r="W16" s="174"/>
      <c r="X16" s="169" t="s">
        <v>38</v>
      </c>
      <c r="Y16" s="170"/>
      <c r="Z16" s="171"/>
      <c r="AA16" s="172" t="s">
        <v>87</v>
      </c>
      <c r="AB16" s="173"/>
      <c r="AC16" s="173"/>
      <c r="AD16" s="173"/>
      <c r="AE16" s="173"/>
      <c r="AF16" s="173"/>
      <c r="AG16" s="173"/>
      <c r="AH16" s="173"/>
      <c r="AI16" s="173"/>
      <c r="AJ16" s="173"/>
      <c r="AK16" s="173"/>
      <c r="AL16" s="173"/>
      <c r="AM16" s="173"/>
    </row>
    <row r="17" spans="1:48" s="3" customFormat="1" ht="18" customHeight="1">
      <c r="A17" s="175" t="s">
        <v>53</v>
      </c>
      <c r="B17" s="176"/>
      <c r="C17" s="176"/>
      <c r="D17" s="176"/>
      <c r="E17" s="176"/>
      <c r="F17" s="176"/>
      <c r="G17" s="176"/>
      <c r="H17" s="176"/>
      <c r="I17" s="176"/>
      <c r="J17" s="176"/>
      <c r="K17" s="176"/>
      <c r="L17" s="176"/>
      <c r="M17" s="176"/>
      <c r="N17" s="176"/>
      <c r="O17" s="176"/>
      <c r="P17" s="176"/>
      <c r="Q17" s="176"/>
      <c r="R17" s="176"/>
      <c r="S17" s="176"/>
      <c r="T17" s="176"/>
      <c r="U17" s="176"/>
      <c r="V17" s="176"/>
      <c r="W17" s="177"/>
      <c r="X17" s="169" t="s">
        <v>38</v>
      </c>
      <c r="Y17" s="170"/>
      <c r="Z17" s="171"/>
      <c r="AA17" s="178" t="s">
        <v>88</v>
      </c>
      <c r="AB17" s="179"/>
      <c r="AC17" s="179"/>
      <c r="AD17" s="179"/>
      <c r="AE17" s="179"/>
      <c r="AF17" s="179"/>
      <c r="AG17" s="179"/>
      <c r="AH17" s="179"/>
      <c r="AI17" s="179"/>
      <c r="AJ17" s="179"/>
      <c r="AK17" s="179"/>
      <c r="AL17" s="179"/>
      <c r="AM17" s="179"/>
    </row>
    <row r="18" spans="1:48" s="41" customFormat="1" ht="6" customHeight="1">
      <c r="I18" s="53"/>
      <c r="J18" s="54"/>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row>
    <row r="19" spans="1:48" s="3" customFormat="1" ht="12">
      <c r="A19" s="128" t="s">
        <v>68</v>
      </c>
      <c r="B19" s="129"/>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30"/>
    </row>
    <row r="20" spans="1:48" s="41" customFormat="1" ht="3" customHeight="1">
      <c r="I20" s="53"/>
      <c r="J20" s="54"/>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row>
    <row r="21" spans="1:48" s="3" customFormat="1" ht="18" customHeight="1">
      <c r="A21" s="167" t="s">
        <v>89</v>
      </c>
      <c r="B21" s="168"/>
      <c r="C21" s="168"/>
      <c r="D21" s="168"/>
      <c r="E21" s="168"/>
      <c r="F21" s="168"/>
      <c r="G21" s="168"/>
      <c r="H21" s="168"/>
      <c r="I21" s="168"/>
      <c r="J21" s="168"/>
      <c r="K21" s="168"/>
      <c r="L21" s="168"/>
      <c r="M21" s="168"/>
      <c r="N21" s="168"/>
      <c r="O21" s="168"/>
      <c r="P21" s="168"/>
      <c r="Q21" s="168"/>
      <c r="R21" s="168"/>
      <c r="S21" s="168"/>
      <c r="T21" s="168"/>
      <c r="U21" s="168"/>
      <c r="V21" s="168"/>
      <c r="W21" s="168"/>
      <c r="X21" s="169" t="s">
        <v>38</v>
      </c>
      <c r="Y21" s="170"/>
      <c r="Z21" s="171"/>
      <c r="AA21" s="69"/>
      <c r="AB21" s="69"/>
      <c r="AC21" s="69"/>
      <c r="AD21" s="69"/>
      <c r="AE21" s="69"/>
      <c r="AF21" s="69"/>
      <c r="AG21" s="69"/>
      <c r="AH21" s="70"/>
      <c r="AI21" s="70"/>
      <c r="AJ21" s="70"/>
      <c r="AK21" s="70"/>
      <c r="AL21" s="70"/>
      <c r="AM21" s="70"/>
    </row>
    <row r="22" spans="1:48" s="3" customFormat="1" ht="18" customHeight="1">
      <c r="A22" s="167" t="s">
        <v>63</v>
      </c>
      <c r="B22" s="168"/>
      <c r="C22" s="168"/>
      <c r="D22" s="168"/>
      <c r="E22" s="168"/>
      <c r="F22" s="168"/>
      <c r="G22" s="168"/>
      <c r="H22" s="168"/>
      <c r="I22" s="168"/>
      <c r="J22" s="168"/>
      <c r="K22" s="168"/>
      <c r="L22" s="168"/>
      <c r="M22" s="168"/>
      <c r="N22" s="168"/>
      <c r="O22" s="168"/>
      <c r="P22" s="168"/>
      <c r="Q22" s="168"/>
      <c r="R22" s="168"/>
      <c r="S22" s="168"/>
      <c r="T22" s="168"/>
      <c r="U22" s="168"/>
      <c r="V22" s="168"/>
      <c r="W22" s="168"/>
      <c r="X22" s="169" t="s">
        <v>38</v>
      </c>
      <c r="Y22" s="170"/>
      <c r="Z22" s="171"/>
      <c r="AA22" s="69"/>
      <c r="AB22" s="69"/>
      <c r="AC22" s="69"/>
      <c r="AD22" s="69"/>
      <c r="AE22" s="69"/>
      <c r="AF22" s="69"/>
      <c r="AG22" s="69"/>
      <c r="AH22" s="70"/>
      <c r="AI22" s="70"/>
      <c r="AJ22" s="70"/>
      <c r="AK22" s="70"/>
      <c r="AL22" s="70"/>
      <c r="AM22" s="70"/>
    </row>
    <row r="23" spans="1:48" s="41" customFormat="1" ht="6" customHeight="1">
      <c r="I23" s="53"/>
      <c r="J23" s="54"/>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row>
    <row r="24" spans="1:48" s="3" customFormat="1" ht="12">
      <c r="A24" s="128" t="s">
        <v>69</v>
      </c>
      <c r="B24" s="129"/>
      <c r="C24" s="129"/>
      <c r="D24" s="129"/>
      <c r="E24" s="129"/>
      <c r="F24" s="129"/>
      <c r="G24" s="129"/>
      <c r="H24" s="129"/>
      <c r="I24" s="129"/>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29"/>
      <c r="AL24" s="129"/>
      <c r="AM24" s="130"/>
    </row>
    <row r="25" spans="1:48" s="41" customFormat="1" ht="3" customHeight="1">
      <c r="I25" s="53"/>
      <c r="J25" s="54"/>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row>
    <row r="26" spans="1:48" ht="19.5" customHeight="1">
      <c r="A26" s="56" t="s">
        <v>49</v>
      </c>
      <c r="B26" s="41"/>
      <c r="C26" s="40"/>
      <c r="D26" s="41"/>
      <c r="E26" s="57"/>
      <c r="F26" s="41"/>
      <c r="G26" s="41"/>
      <c r="H26" s="41"/>
      <c r="I26" s="41"/>
      <c r="J26" s="58"/>
      <c r="K26" s="58"/>
      <c r="L26" s="58"/>
      <c r="M26" s="58"/>
      <c r="N26" s="58"/>
      <c r="O26" s="59"/>
      <c r="P26" s="40"/>
      <c r="Q26" s="42"/>
      <c r="R26" s="42"/>
      <c r="S26" s="58"/>
      <c r="T26" s="54"/>
      <c r="U26" s="58"/>
      <c r="V26" s="58"/>
      <c r="W26" s="40"/>
      <c r="Y26" s="158" t="s">
        <v>64</v>
      </c>
      <c r="Z26" s="159"/>
      <c r="AA26" s="159"/>
      <c r="AB26" s="159"/>
      <c r="AC26" s="160"/>
      <c r="AD26" s="115" t="s">
        <v>76</v>
      </c>
      <c r="AE26" s="116"/>
      <c r="AF26" s="116"/>
      <c r="AG26" s="116"/>
      <c r="AH26" s="117"/>
      <c r="AI26" s="115" t="s">
        <v>65</v>
      </c>
      <c r="AJ26" s="116"/>
      <c r="AK26" s="116"/>
      <c r="AL26" s="116"/>
      <c r="AM26" s="117"/>
      <c r="AV26" s="3"/>
    </row>
    <row r="27" spans="1:48">
      <c r="A27" s="56"/>
      <c r="B27" s="41"/>
      <c r="C27" s="40"/>
      <c r="D27" s="41"/>
      <c r="E27" s="57"/>
      <c r="F27" s="41"/>
      <c r="G27" s="41"/>
      <c r="H27" s="41"/>
      <c r="I27" s="41"/>
      <c r="J27" s="58"/>
      <c r="K27" s="58"/>
      <c r="L27" s="58"/>
      <c r="M27" s="58"/>
      <c r="N27" s="58"/>
      <c r="O27" s="59"/>
      <c r="P27" s="40"/>
      <c r="Q27" s="42"/>
      <c r="R27" s="42"/>
      <c r="S27" s="58"/>
      <c r="T27" s="54"/>
      <c r="U27" s="58"/>
      <c r="V27" s="58"/>
      <c r="W27" s="60"/>
      <c r="Y27" s="161"/>
      <c r="Z27" s="162"/>
      <c r="AA27" s="162"/>
      <c r="AB27" s="165" t="s">
        <v>15</v>
      </c>
      <c r="AC27" s="166"/>
      <c r="AD27" s="107">
        <f>MIN(Y27,ROUNDDOWN((Y33+Y40)/1000,0))</f>
        <v>0</v>
      </c>
      <c r="AE27" s="108"/>
      <c r="AF27" s="108"/>
      <c r="AG27" s="111" t="s">
        <v>15</v>
      </c>
      <c r="AH27" s="112"/>
      <c r="AI27" s="118">
        <f>IF(Y27&lt;AD27,0,Y27-AD27)</f>
        <v>0</v>
      </c>
      <c r="AJ27" s="119"/>
      <c r="AK27" s="119"/>
      <c r="AL27" s="111" t="s">
        <v>15</v>
      </c>
      <c r="AM27" s="112"/>
    </row>
    <row r="28" spans="1:48">
      <c r="A28" s="40" t="s">
        <v>51</v>
      </c>
      <c r="B28" s="41"/>
      <c r="C28" s="40"/>
      <c r="D28" s="41"/>
      <c r="E28" s="57"/>
      <c r="F28" s="41"/>
      <c r="G28" s="41"/>
      <c r="H28" s="41"/>
      <c r="I28" s="41"/>
      <c r="J28" s="58"/>
      <c r="K28" s="58"/>
      <c r="L28" s="58"/>
      <c r="M28" s="58"/>
      <c r="N28" s="58"/>
      <c r="O28" s="59"/>
      <c r="P28" s="40"/>
      <c r="Q28" s="42"/>
      <c r="R28" s="42"/>
      <c r="S28" s="58"/>
      <c r="T28" s="54"/>
      <c r="U28" s="58"/>
      <c r="V28" s="58"/>
      <c r="W28" s="60"/>
      <c r="Y28" s="163"/>
      <c r="Z28" s="164"/>
      <c r="AA28" s="164"/>
      <c r="AB28" s="165"/>
      <c r="AC28" s="166"/>
      <c r="AD28" s="109"/>
      <c r="AE28" s="110"/>
      <c r="AF28" s="110"/>
      <c r="AG28" s="113"/>
      <c r="AH28" s="114"/>
      <c r="AI28" s="120"/>
      <c r="AJ28" s="121"/>
      <c r="AK28" s="121"/>
      <c r="AL28" s="113"/>
      <c r="AM28" s="114"/>
    </row>
    <row r="29" spans="1:48" ht="15" customHeight="1">
      <c r="A29" s="131" t="s">
        <v>78</v>
      </c>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1" t="s">
        <v>90</v>
      </c>
      <c r="Z29" s="132"/>
      <c r="AA29" s="132"/>
      <c r="AB29" s="132"/>
      <c r="AC29" s="133"/>
      <c r="AD29" s="122" t="s">
        <v>79</v>
      </c>
      <c r="AE29" s="122"/>
      <c r="AF29" s="122"/>
      <c r="AG29" s="122"/>
      <c r="AH29" s="122"/>
      <c r="AI29" s="122" t="s">
        <v>80</v>
      </c>
      <c r="AJ29" s="122"/>
      <c r="AK29" s="122"/>
      <c r="AL29" s="122"/>
      <c r="AM29" s="122"/>
    </row>
    <row r="30" spans="1:48" ht="15" customHeight="1">
      <c r="A30" s="202"/>
      <c r="B30" s="203"/>
      <c r="C30" s="203"/>
      <c r="D30" s="203"/>
      <c r="E30" s="203"/>
      <c r="F30" s="203"/>
      <c r="G30" s="203"/>
      <c r="H30" s="203"/>
      <c r="I30" s="203"/>
      <c r="J30" s="203"/>
      <c r="K30" s="203"/>
      <c r="L30" s="203"/>
      <c r="M30" s="203"/>
      <c r="N30" s="203"/>
      <c r="O30" s="203"/>
      <c r="P30" s="203"/>
      <c r="Q30" s="203"/>
      <c r="R30" s="203"/>
      <c r="S30" s="203"/>
      <c r="T30" s="203"/>
      <c r="U30" s="203"/>
      <c r="V30" s="203"/>
      <c r="W30" s="203"/>
      <c r="X30" s="203"/>
      <c r="Y30" s="184"/>
      <c r="Z30" s="185"/>
      <c r="AA30" s="185"/>
      <c r="AB30" s="185"/>
      <c r="AC30" s="186"/>
      <c r="AD30" s="124"/>
      <c r="AE30" s="124"/>
      <c r="AF30" s="124"/>
      <c r="AG30" s="124"/>
      <c r="AH30" s="124"/>
      <c r="AI30" s="124"/>
      <c r="AJ30" s="124"/>
      <c r="AK30" s="124"/>
      <c r="AL30" s="124"/>
      <c r="AM30" s="124"/>
    </row>
    <row r="31" spans="1:48" ht="15" customHeight="1">
      <c r="A31" s="200"/>
      <c r="B31" s="201"/>
      <c r="C31" s="201"/>
      <c r="D31" s="201"/>
      <c r="E31" s="201"/>
      <c r="F31" s="201"/>
      <c r="G31" s="201"/>
      <c r="H31" s="201"/>
      <c r="I31" s="201"/>
      <c r="J31" s="201"/>
      <c r="K31" s="201"/>
      <c r="L31" s="201"/>
      <c r="M31" s="201"/>
      <c r="N31" s="201"/>
      <c r="O31" s="201"/>
      <c r="P31" s="201"/>
      <c r="Q31" s="201"/>
      <c r="R31" s="201"/>
      <c r="S31" s="201"/>
      <c r="T31" s="201"/>
      <c r="U31" s="201"/>
      <c r="V31" s="201"/>
      <c r="W31" s="201"/>
      <c r="X31" s="201"/>
      <c r="Y31" s="214"/>
      <c r="Z31" s="215"/>
      <c r="AA31" s="215"/>
      <c r="AB31" s="215"/>
      <c r="AC31" s="216"/>
      <c r="AD31" s="123"/>
      <c r="AE31" s="123"/>
      <c r="AF31" s="123"/>
      <c r="AG31" s="123"/>
      <c r="AH31" s="123"/>
      <c r="AI31" s="123"/>
      <c r="AJ31" s="123"/>
      <c r="AK31" s="123"/>
      <c r="AL31" s="123"/>
      <c r="AM31" s="123"/>
    </row>
    <row r="32" spans="1:48" ht="15" customHeight="1">
      <c r="A32" s="217"/>
      <c r="B32" s="218"/>
      <c r="C32" s="218"/>
      <c r="D32" s="218"/>
      <c r="E32" s="218"/>
      <c r="F32" s="218"/>
      <c r="G32" s="218"/>
      <c r="H32" s="218"/>
      <c r="I32" s="218"/>
      <c r="J32" s="218"/>
      <c r="K32" s="218"/>
      <c r="L32" s="218"/>
      <c r="M32" s="218"/>
      <c r="N32" s="218"/>
      <c r="O32" s="218"/>
      <c r="P32" s="218"/>
      <c r="Q32" s="218"/>
      <c r="R32" s="218"/>
      <c r="S32" s="218"/>
      <c r="T32" s="218"/>
      <c r="U32" s="218"/>
      <c r="V32" s="218"/>
      <c r="W32" s="218"/>
      <c r="X32" s="219"/>
      <c r="Y32" s="187"/>
      <c r="Z32" s="188"/>
      <c r="AA32" s="188"/>
      <c r="AB32" s="188"/>
      <c r="AC32" s="189"/>
      <c r="AD32" s="205"/>
      <c r="AE32" s="205"/>
      <c r="AF32" s="205"/>
      <c r="AG32" s="205"/>
      <c r="AH32" s="205"/>
      <c r="AI32" s="205"/>
      <c r="AJ32" s="205"/>
      <c r="AK32" s="205"/>
      <c r="AL32" s="205"/>
      <c r="AM32" s="205"/>
    </row>
    <row r="33" spans="1:39" ht="15" customHeight="1">
      <c r="A33" s="212" t="s">
        <v>26</v>
      </c>
      <c r="B33" s="213"/>
      <c r="C33" s="213"/>
      <c r="D33" s="213"/>
      <c r="E33" s="213"/>
      <c r="F33" s="213"/>
      <c r="G33" s="213"/>
      <c r="H33" s="213"/>
      <c r="I33" s="213"/>
      <c r="J33" s="213"/>
      <c r="K33" s="213"/>
      <c r="L33" s="213"/>
      <c r="M33" s="213"/>
      <c r="N33" s="213"/>
      <c r="O33" s="213"/>
      <c r="P33" s="213"/>
      <c r="Q33" s="213"/>
      <c r="R33" s="213"/>
      <c r="S33" s="213"/>
      <c r="T33" s="213"/>
      <c r="U33" s="213"/>
      <c r="V33" s="213"/>
      <c r="W33" s="213"/>
      <c r="X33" s="213"/>
      <c r="Y33" s="209">
        <f>SUM(Y30:AC32)</f>
        <v>0</v>
      </c>
      <c r="Z33" s="210"/>
      <c r="AA33" s="210"/>
      <c r="AB33" s="210"/>
      <c r="AC33" s="211"/>
      <c r="AD33" s="81"/>
      <c r="AE33" s="81"/>
      <c r="AF33" s="81"/>
      <c r="AG33" s="81"/>
      <c r="AH33" s="81"/>
      <c r="AI33" s="81"/>
      <c r="AJ33" s="81"/>
      <c r="AK33" s="81"/>
      <c r="AL33" s="81"/>
      <c r="AM33" s="82"/>
    </row>
    <row r="34" spans="1:39" s="42" customFormat="1">
      <c r="A34" s="56"/>
      <c r="B34" s="41"/>
      <c r="C34" s="40"/>
      <c r="D34" s="41"/>
      <c r="E34" s="57"/>
      <c r="F34" s="41"/>
      <c r="G34" s="41"/>
      <c r="H34" s="41"/>
      <c r="I34" s="41"/>
      <c r="J34" s="58"/>
      <c r="K34" s="58"/>
      <c r="L34" s="58"/>
      <c r="M34" s="58"/>
      <c r="N34" s="58"/>
      <c r="O34" s="59"/>
      <c r="P34" s="40"/>
      <c r="S34" s="58"/>
      <c r="T34" s="54"/>
      <c r="U34" s="58"/>
      <c r="V34" s="58"/>
      <c r="W34" s="60"/>
      <c r="X34" s="43"/>
      <c r="Y34" s="43"/>
      <c r="Z34" s="43"/>
      <c r="AA34" s="43"/>
      <c r="AB34" s="43"/>
      <c r="AC34" s="43"/>
      <c r="AD34" s="44"/>
      <c r="AE34" s="45"/>
      <c r="AF34" s="45"/>
      <c r="AG34" s="45"/>
      <c r="AH34" s="79"/>
      <c r="AI34" s="208"/>
      <c r="AJ34" s="208"/>
      <c r="AK34" s="208"/>
      <c r="AL34" s="204"/>
      <c r="AM34" s="204"/>
    </row>
    <row r="35" spans="1:39" s="42" customFormat="1">
      <c r="A35" s="40" t="s">
        <v>52</v>
      </c>
      <c r="B35" s="41"/>
      <c r="C35" s="40"/>
      <c r="D35" s="41"/>
      <c r="E35" s="57"/>
      <c r="F35" s="41"/>
      <c r="G35" s="41"/>
      <c r="H35" s="41"/>
      <c r="I35" s="41"/>
      <c r="J35" s="58"/>
      <c r="K35" s="58"/>
      <c r="L35" s="58"/>
      <c r="M35" s="58"/>
      <c r="N35" s="58"/>
      <c r="O35" s="59"/>
      <c r="P35" s="40"/>
      <c r="S35" s="58"/>
      <c r="T35" s="54"/>
      <c r="U35" s="58"/>
      <c r="V35" s="58"/>
      <c r="W35" s="60"/>
      <c r="X35" s="43"/>
      <c r="Y35" s="43"/>
      <c r="Z35" s="43"/>
      <c r="AA35" s="43"/>
      <c r="AB35" s="43"/>
      <c r="AC35" s="43"/>
      <c r="AD35" s="44"/>
      <c r="AE35" s="45"/>
      <c r="AF35" s="45"/>
      <c r="AG35" s="45"/>
      <c r="AH35" s="79"/>
      <c r="AI35" s="208"/>
      <c r="AJ35" s="208"/>
      <c r="AK35" s="208"/>
      <c r="AL35" s="204"/>
      <c r="AM35" s="204"/>
    </row>
    <row r="36" spans="1:39" ht="15" customHeight="1">
      <c r="A36" s="131" t="s">
        <v>78</v>
      </c>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15" t="s">
        <v>91</v>
      </c>
      <c r="Z36" s="116"/>
      <c r="AA36" s="116"/>
      <c r="AB36" s="116"/>
      <c r="AC36" s="117"/>
      <c r="AD36" s="122" t="s">
        <v>79</v>
      </c>
      <c r="AE36" s="122"/>
      <c r="AF36" s="122"/>
      <c r="AG36" s="122"/>
      <c r="AH36" s="122"/>
      <c r="AI36" s="122" t="s">
        <v>80</v>
      </c>
      <c r="AJ36" s="122"/>
      <c r="AK36" s="122"/>
      <c r="AL36" s="122"/>
      <c r="AM36" s="122"/>
    </row>
    <row r="37" spans="1:39" ht="15" customHeight="1">
      <c r="A37" s="202"/>
      <c r="B37" s="203"/>
      <c r="C37" s="203"/>
      <c r="D37" s="203"/>
      <c r="E37" s="203"/>
      <c r="F37" s="203"/>
      <c r="G37" s="203"/>
      <c r="H37" s="203"/>
      <c r="I37" s="203"/>
      <c r="J37" s="203"/>
      <c r="K37" s="203"/>
      <c r="L37" s="203"/>
      <c r="M37" s="203"/>
      <c r="N37" s="203"/>
      <c r="O37" s="203"/>
      <c r="P37" s="203"/>
      <c r="Q37" s="203"/>
      <c r="R37" s="203"/>
      <c r="S37" s="203"/>
      <c r="T37" s="203"/>
      <c r="U37" s="203"/>
      <c r="V37" s="203"/>
      <c r="W37" s="203"/>
      <c r="X37" s="203"/>
      <c r="Y37" s="184"/>
      <c r="Z37" s="185"/>
      <c r="AA37" s="185"/>
      <c r="AB37" s="185"/>
      <c r="AC37" s="186"/>
      <c r="AD37" s="124"/>
      <c r="AE37" s="124"/>
      <c r="AF37" s="124"/>
      <c r="AG37" s="124"/>
      <c r="AH37" s="124"/>
      <c r="AI37" s="124"/>
      <c r="AJ37" s="124"/>
      <c r="AK37" s="124"/>
      <c r="AL37" s="124"/>
      <c r="AM37" s="124"/>
    </row>
    <row r="38" spans="1:39" ht="15" customHeight="1">
      <c r="A38" s="200"/>
      <c r="B38" s="201"/>
      <c r="C38" s="201"/>
      <c r="D38" s="201"/>
      <c r="E38" s="201"/>
      <c r="F38" s="201"/>
      <c r="G38" s="201"/>
      <c r="H38" s="201"/>
      <c r="I38" s="201"/>
      <c r="J38" s="201"/>
      <c r="K38" s="201"/>
      <c r="L38" s="201"/>
      <c r="M38" s="201"/>
      <c r="N38" s="201"/>
      <c r="O38" s="201"/>
      <c r="P38" s="201"/>
      <c r="Q38" s="201"/>
      <c r="R38" s="201"/>
      <c r="S38" s="201"/>
      <c r="T38" s="201"/>
      <c r="U38" s="201"/>
      <c r="V38" s="201"/>
      <c r="W38" s="201"/>
      <c r="X38" s="201"/>
      <c r="Y38" s="214"/>
      <c r="Z38" s="215"/>
      <c r="AA38" s="215"/>
      <c r="AB38" s="215"/>
      <c r="AC38" s="216"/>
      <c r="AD38" s="123"/>
      <c r="AE38" s="123"/>
      <c r="AF38" s="123"/>
      <c r="AG38" s="123"/>
      <c r="AH38" s="123"/>
      <c r="AI38" s="123"/>
      <c r="AJ38" s="123"/>
      <c r="AK38" s="123"/>
      <c r="AL38" s="123"/>
      <c r="AM38" s="123"/>
    </row>
    <row r="39" spans="1:39" ht="15" customHeight="1">
      <c r="A39" s="217"/>
      <c r="B39" s="218"/>
      <c r="C39" s="218"/>
      <c r="D39" s="218"/>
      <c r="E39" s="218"/>
      <c r="F39" s="218"/>
      <c r="G39" s="218"/>
      <c r="H39" s="218"/>
      <c r="I39" s="218"/>
      <c r="J39" s="218"/>
      <c r="K39" s="218"/>
      <c r="L39" s="218"/>
      <c r="M39" s="218"/>
      <c r="N39" s="218"/>
      <c r="O39" s="218"/>
      <c r="P39" s="218"/>
      <c r="Q39" s="218"/>
      <c r="R39" s="218"/>
      <c r="S39" s="218"/>
      <c r="T39" s="218"/>
      <c r="U39" s="218"/>
      <c r="V39" s="218"/>
      <c r="W39" s="218"/>
      <c r="X39" s="219"/>
      <c r="Y39" s="187"/>
      <c r="Z39" s="188"/>
      <c r="AA39" s="188"/>
      <c r="AB39" s="188"/>
      <c r="AC39" s="189"/>
      <c r="AD39" s="205"/>
      <c r="AE39" s="205"/>
      <c r="AF39" s="205"/>
      <c r="AG39" s="205"/>
      <c r="AH39" s="205"/>
      <c r="AI39" s="205"/>
      <c r="AJ39" s="205"/>
      <c r="AK39" s="205"/>
      <c r="AL39" s="205"/>
      <c r="AM39" s="205"/>
    </row>
    <row r="40" spans="1:39" ht="15" customHeight="1">
      <c r="A40" s="212" t="s">
        <v>26</v>
      </c>
      <c r="B40" s="213"/>
      <c r="C40" s="213"/>
      <c r="D40" s="213"/>
      <c r="E40" s="213"/>
      <c r="F40" s="213"/>
      <c r="G40" s="213"/>
      <c r="H40" s="213"/>
      <c r="I40" s="213"/>
      <c r="J40" s="213"/>
      <c r="K40" s="213"/>
      <c r="L40" s="213"/>
      <c r="M40" s="213"/>
      <c r="N40" s="213"/>
      <c r="O40" s="213"/>
      <c r="P40" s="213"/>
      <c r="Q40" s="213"/>
      <c r="R40" s="213"/>
      <c r="S40" s="213"/>
      <c r="T40" s="213"/>
      <c r="U40" s="213"/>
      <c r="V40" s="213"/>
      <c r="W40" s="213"/>
      <c r="X40" s="213"/>
      <c r="Y40" s="190">
        <f>SUM(Y37:AC39)</f>
        <v>0</v>
      </c>
      <c r="Z40" s="191"/>
      <c r="AA40" s="191"/>
      <c r="AB40" s="191"/>
      <c r="AC40" s="192"/>
      <c r="AD40" s="81"/>
      <c r="AE40" s="81"/>
      <c r="AF40" s="81"/>
      <c r="AG40" s="81"/>
      <c r="AH40" s="81"/>
      <c r="AI40" s="81"/>
      <c r="AJ40" s="81"/>
      <c r="AK40" s="81"/>
      <c r="AL40" s="81"/>
      <c r="AM40" s="82"/>
    </row>
    <row r="41" spans="1:39" s="42" customFormat="1" ht="6" customHeight="1">
      <c r="A41" s="61"/>
      <c r="B41" s="61"/>
      <c r="C41" s="61"/>
      <c r="D41" s="61"/>
      <c r="E41" s="62"/>
      <c r="F41" s="62"/>
      <c r="G41" s="62"/>
      <c r="H41" s="62"/>
      <c r="I41" s="62"/>
      <c r="J41" s="63"/>
      <c r="K41" s="63"/>
      <c r="L41" s="63"/>
      <c r="M41" s="63"/>
      <c r="N41" s="63"/>
      <c r="AH41" s="67"/>
    </row>
    <row r="42" spans="1:39" s="3" customFormat="1" ht="19.5" customHeight="1">
      <c r="A42" s="68" t="s">
        <v>50</v>
      </c>
      <c r="B42" s="11"/>
      <c r="C42" s="11"/>
      <c r="D42" s="11"/>
      <c r="E42" s="11"/>
      <c r="F42" s="11"/>
      <c r="G42" s="11"/>
      <c r="H42" s="11"/>
      <c r="I42" s="12"/>
      <c r="J42" s="14"/>
      <c r="K42" s="11"/>
      <c r="L42" s="13"/>
      <c r="M42" s="13"/>
      <c r="N42" s="13"/>
      <c r="O42" s="11"/>
      <c r="P42" s="11"/>
      <c r="Q42" s="11"/>
      <c r="R42" s="11"/>
      <c r="S42" s="11"/>
      <c r="T42" s="15"/>
      <c r="U42" s="15"/>
      <c r="V42" s="15"/>
      <c r="W42" s="15"/>
      <c r="Y42" s="158" t="s">
        <v>64</v>
      </c>
      <c r="Z42" s="159"/>
      <c r="AA42" s="159"/>
      <c r="AB42" s="159"/>
      <c r="AC42" s="160"/>
      <c r="AD42" s="115" t="s">
        <v>77</v>
      </c>
      <c r="AE42" s="116"/>
      <c r="AF42" s="116"/>
      <c r="AG42" s="116"/>
      <c r="AH42" s="117"/>
      <c r="AI42" s="115" t="s">
        <v>65</v>
      </c>
      <c r="AJ42" s="116"/>
      <c r="AK42" s="116"/>
      <c r="AL42" s="116"/>
      <c r="AM42" s="117"/>
    </row>
    <row r="43" spans="1:39" s="3" customFormat="1" ht="13.5" customHeight="1">
      <c r="A43" s="11"/>
      <c r="B43" s="11"/>
      <c r="C43" s="11"/>
      <c r="D43" s="11"/>
      <c r="E43" s="11"/>
      <c r="F43" s="11"/>
      <c r="G43" s="11"/>
      <c r="H43" s="11"/>
      <c r="I43" s="11"/>
      <c r="J43" s="11"/>
      <c r="K43" s="11"/>
      <c r="L43" s="11"/>
      <c r="M43" s="11"/>
      <c r="N43" s="11"/>
      <c r="O43" s="11"/>
      <c r="P43" s="11"/>
      <c r="Q43" s="11"/>
      <c r="R43" s="11"/>
      <c r="S43" s="11"/>
      <c r="T43" s="11"/>
      <c r="U43" s="11"/>
      <c r="V43" s="11"/>
      <c r="W43" s="11"/>
      <c r="Y43" s="163"/>
      <c r="Z43" s="164"/>
      <c r="AA43" s="164"/>
      <c r="AB43" s="113" t="s">
        <v>15</v>
      </c>
      <c r="AC43" s="114"/>
      <c r="AD43" s="118">
        <f>MIN(Y43,ROUNDDOWN(Y48/1000,0))</f>
        <v>0</v>
      </c>
      <c r="AE43" s="119"/>
      <c r="AF43" s="119"/>
      <c r="AG43" s="113" t="s">
        <v>15</v>
      </c>
      <c r="AH43" s="114"/>
      <c r="AI43" s="206">
        <f>IF(Y43&lt;AD43,0,Y43-AD43)</f>
        <v>0</v>
      </c>
      <c r="AJ43" s="207"/>
      <c r="AK43" s="207"/>
      <c r="AL43" s="113" t="s">
        <v>15</v>
      </c>
      <c r="AM43" s="114"/>
    </row>
    <row r="44" spans="1:39" s="3" customFormat="1" ht="12">
      <c r="A44" s="7"/>
      <c r="B44" s="11"/>
      <c r="C44" s="11"/>
      <c r="D44" s="11"/>
      <c r="E44" s="11"/>
      <c r="F44" s="11"/>
      <c r="G44" s="11"/>
      <c r="H44" s="11"/>
      <c r="I44" s="11"/>
      <c r="J44" s="11"/>
      <c r="K44" s="11"/>
      <c r="L44" s="11"/>
      <c r="M44" s="11"/>
      <c r="N44" s="11"/>
      <c r="O44" s="11"/>
      <c r="P44" s="11"/>
      <c r="Q44" s="11"/>
      <c r="R44" s="11"/>
      <c r="S44" s="11"/>
      <c r="T44" s="11"/>
      <c r="U44" s="11"/>
      <c r="V44" s="11"/>
      <c r="W44" s="11"/>
      <c r="Y44" s="163"/>
      <c r="Z44" s="164"/>
      <c r="AA44" s="164"/>
      <c r="AB44" s="113"/>
      <c r="AC44" s="114"/>
      <c r="AD44" s="120"/>
      <c r="AE44" s="121"/>
      <c r="AF44" s="121"/>
      <c r="AG44" s="113"/>
      <c r="AH44" s="114"/>
      <c r="AI44" s="118"/>
      <c r="AJ44" s="119"/>
      <c r="AK44" s="119"/>
      <c r="AL44" s="113"/>
      <c r="AM44" s="114"/>
    </row>
    <row r="45" spans="1:39" ht="15" customHeight="1">
      <c r="A45" s="131" t="s">
        <v>39</v>
      </c>
      <c r="B45" s="132"/>
      <c r="C45" s="132"/>
      <c r="D45" s="132"/>
      <c r="E45" s="132"/>
      <c r="F45" s="132"/>
      <c r="G45" s="132"/>
      <c r="H45" s="132"/>
      <c r="I45" s="132"/>
      <c r="J45" s="132"/>
      <c r="K45" s="132"/>
      <c r="L45" s="132"/>
      <c r="M45" s="132"/>
      <c r="N45" s="132"/>
      <c r="O45" s="132"/>
      <c r="P45" s="132"/>
      <c r="Q45" s="132"/>
      <c r="R45" s="132"/>
      <c r="S45" s="132"/>
      <c r="T45" s="132"/>
      <c r="U45" s="132"/>
      <c r="V45" s="132"/>
      <c r="W45" s="132"/>
      <c r="X45" s="132"/>
      <c r="Y45" s="131" t="s">
        <v>91</v>
      </c>
      <c r="Z45" s="132"/>
      <c r="AA45" s="132"/>
      <c r="AB45" s="132"/>
      <c r="AC45" s="133"/>
      <c r="AD45" s="193" t="s">
        <v>79</v>
      </c>
      <c r="AE45" s="193"/>
      <c r="AF45" s="193"/>
      <c r="AG45" s="193"/>
      <c r="AH45" s="193"/>
      <c r="AI45" s="193" t="s">
        <v>80</v>
      </c>
      <c r="AJ45" s="193"/>
      <c r="AK45" s="193"/>
      <c r="AL45" s="193"/>
      <c r="AM45" s="193"/>
    </row>
    <row r="46" spans="1:39" ht="15" customHeight="1">
      <c r="A46" s="223"/>
      <c r="B46" s="224"/>
      <c r="C46" s="224"/>
      <c r="D46" s="224"/>
      <c r="E46" s="224"/>
      <c r="F46" s="224"/>
      <c r="G46" s="224"/>
      <c r="H46" s="224"/>
      <c r="I46" s="224"/>
      <c r="J46" s="224"/>
      <c r="K46" s="224"/>
      <c r="L46" s="224"/>
      <c r="M46" s="224"/>
      <c r="N46" s="224"/>
      <c r="O46" s="224"/>
      <c r="P46" s="224"/>
      <c r="Q46" s="224"/>
      <c r="R46" s="224"/>
      <c r="S46" s="224"/>
      <c r="T46" s="224"/>
      <c r="U46" s="224"/>
      <c r="V46" s="224"/>
      <c r="W46" s="224"/>
      <c r="X46" s="224"/>
      <c r="Y46" s="184"/>
      <c r="Z46" s="185"/>
      <c r="AA46" s="185"/>
      <c r="AB46" s="185"/>
      <c r="AC46" s="186"/>
      <c r="AD46" s="194"/>
      <c r="AE46" s="195"/>
      <c r="AF46" s="195"/>
      <c r="AG46" s="195"/>
      <c r="AH46" s="196"/>
      <c r="AI46" s="194"/>
      <c r="AJ46" s="195"/>
      <c r="AK46" s="195"/>
      <c r="AL46" s="195"/>
      <c r="AM46" s="196"/>
    </row>
    <row r="47" spans="1:39" ht="15" customHeight="1">
      <c r="A47" s="220"/>
      <c r="B47" s="221"/>
      <c r="C47" s="221"/>
      <c r="D47" s="221"/>
      <c r="E47" s="221"/>
      <c r="F47" s="221"/>
      <c r="G47" s="221"/>
      <c r="H47" s="221"/>
      <c r="I47" s="221"/>
      <c r="J47" s="221"/>
      <c r="K47" s="221"/>
      <c r="L47" s="221"/>
      <c r="M47" s="221"/>
      <c r="N47" s="221"/>
      <c r="O47" s="221"/>
      <c r="P47" s="221"/>
      <c r="Q47" s="221"/>
      <c r="R47" s="221"/>
      <c r="S47" s="221"/>
      <c r="T47" s="221"/>
      <c r="U47" s="221"/>
      <c r="V47" s="221"/>
      <c r="W47" s="221"/>
      <c r="X47" s="222"/>
      <c r="Y47" s="187"/>
      <c r="Z47" s="188"/>
      <c r="AA47" s="188"/>
      <c r="AB47" s="188"/>
      <c r="AC47" s="189"/>
      <c r="AD47" s="197"/>
      <c r="AE47" s="198"/>
      <c r="AF47" s="198"/>
      <c r="AG47" s="198"/>
      <c r="AH47" s="199"/>
      <c r="AI47" s="197"/>
      <c r="AJ47" s="198"/>
      <c r="AK47" s="198"/>
      <c r="AL47" s="198"/>
      <c r="AM47" s="199"/>
    </row>
    <row r="48" spans="1:39" ht="15" customHeight="1">
      <c r="A48" s="212" t="s">
        <v>26</v>
      </c>
      <c r="B48" s="213"/>
      <c r="C48" s="213"/>
      <c r="D48" s="213"/>
      <c r="E48" s="213"/>
      <c r="F48" s="213"/>
      <c r="G48" s="213"/>
      <c r="H48" s="213"/>
      <c r="I48" s="213"/>
      <c r="J48" s="213"/>
      <c r="K48" s="213"/>
      <c r="L48" s="213"/>
      <c r="M48" s="213"/>
      <c r="N48" s="213"/>
      <c r="O48" s="213"/>
      <c r="P48" s="213"/>
      <c r="Q48" s="213"/>
      <c r="R48" s="213"/>
      <c r="S48" s="213"/>
      <c r="T48" s="213"/>
      <c r="U48" s="213"/>
      <c r="V48" s="213"/>
      <c r="W48" s="213"/>
      <c r="X48" s="213"/>
      <c r="Y48" s="190">
        <f>SUM(Y46:AC47)</f>
        <v>0</v>
      </c>
      <c r="Z48" s="191"/>
      <c r="AA48" s="191"/>
      <c r="AB48" s="191"/>
      <c r="AC48" s="192"/>
      <c r="AD48" s="81"/>
      <c r="AE48" s="81"/>
      <c r="AF48" s="81"/>
      <c r="AG48" s="81"/>
      <c r="AH48" s="81"/>
      <c r="AI48" s="81"/>
      <c r="AJ48" s="81"/>
      <c r="AK48" s="81"/>
      <c r="AL48" s="81"/>
      <c r="AM48" s="82"/>
    </row>
    <row r="49" spans="1:39" s="42" customFormat="1" ht="4.5" customHeight="1">
      <c r="A49" s="61"/>
      <c r="B49" s="61"/>
      <c r="C49" s="61"/>
      <c r="D49" s="61"/>
      <c r="E49" s="64"/>
      <c r="F49" s="64"/>
      <c r="G49" s="64"/>
      <c r="H49" s="64"/>
      <c r="I49" s="64"/>
      <c r="J49" s="65"/>
      <c r="K49" s="65"/>
      <c r="L49" s="65"/>
      <c r="M49" s="65"/>
      <c r="N49" s="65"/>
      <c r="O49" s="64"/>
      <c r="P49" s="64"/>
      <c r="Q49" s="64"/>
      <c r="R49" s="64"/>
      <c r="S49" s="64"/>
      <c r="T49" s="64"/>
      <c r="U49" s="64"/>
      <c r="V49" s="64"/>
      <c r="W49" s="64"/>
      <c r="X49" s="64"/>
      <c r="Y49" s="66"/>
      <c r="Z49" s="66"/>
      <c r="AA49" s="66"/>
      <c r="AB49" s="66"/>
      <c r="AC49" s="66"/>
      <c r="AD49" s="66"/>
      <c r="AE49" s="64"/>
      <c r="AF49" s="64"/>
      <c r="AG49" s="64"/>
      <c r="AH49" s="64"/>
      <c r="AI49" s="64"/>
      <c r="AJ49" s="64"/>
      <c r="AK49" s="64"/>
      <c r="AL49" s="64"/>
      <c r="AM49" s="64"/>
    </row>
    <row r="50" spans="1:39" s="42" customFormat="1">
      <c r="A50" s="40" t="s">
        <v>66</v>
      </c>
    </row>
    <row r="51" spans="1:39">
      <c r="A51" s="40" t="s">
        <v>92</v>
      </c>
    </row>
    <row r="52" spans="1:39">
      <c r="AI52" s="183"/>
      <c r="AJ52" s="183"/>
      <c r="AK52" s="183"/>
      <c r="AL52" s="183"/>
      <c r="AM52" s="183"/>
    </row>
  </sheetData>
  <sheetProtection formatCells="0" formatColumns="0" formatRows="0" insertColumns="0" insertRows="0" autoFilter="0"/>
  <mergeCells count="109">
    <mergeCell ref="A29:X29"/>
    <mergeCell ref="A36:X36"/>
    <mergeCell ref="A33:X33"/>
    <mergeCell ref="A37:X37"/>
    <mergeCell ref="A38:X38"/>
    <mergeCell ref="A40:X40"/>
    <mergeCell ref="A48:X48"/>
    <mergeCell ref="AD38:AH38"/>
    <mergeCell ref="AG43:AH44"/>
    <mergeCell ref="AD43:AF44"/>
    <mergeCell ref="AD42:AH42"/>
    <mergeCell ref="Y45:AC45"/>
    <mergeCell ref="Y30:AC30"/>
    <mergeCell ref="Y31:AC31"/>
    <mergeCell ref="Y32:AC32"/>
    <mergeCell ref="AD29:AH29"/>
    <mergeCell ref="A32:X32"/>
    <mergeCell ref="A39:X39"/>
    <mergeCell ref="A47:X47"/>
    <mergeCell ref="A46:X46"/>
    <mergeCell ref="Y38:AC38"/>
    <mergeCell ref="Y39:AC39"/>
    <mergeCell ref="Y36:AC36"/>
    <mergeCell ref="Y29:AC29"/>
    <mergeCell ref="A31:X31"/>
    <mergeCell ref="A30:X30"/>
    <mergeCell ref="AL35:AM35"/>
    <mergeCell ref="AI45:AM45"/>
    <mergeCell ref="AD32:AH32"/>
    <mergeCell ref="AI32:AM32"/>
    <mergeCell ref="AD39:AH39"/>
    <mergeCell ref="AI39:AM39"/>
    <mergeCell ref="AD36:AH36"/>
    <mergeCell ref="AI36:AM36"/>
    <mergeCell ref="Y43:AA44"/>
    <mergeCell ref="AB43:AC44"/>
    <mergeCell ref="Y42:AC42"/>
    <mergeCell ref="A45:X45"/>
    <mergeCell ref="AI42:AM42"/>
    <mergeCell ref="AI43:AK44"/>
    <mergeCell ref="AL43:AM44"/>
    <mergeCell ref="Y40:AC40"/>
    <mergeCell ref="AI34:AK34"/>
    <mergeCell ref="AL34:AM34"/>
    <mergeCell ref="Y37:AC37"/>
    <mergeCell ref="AI35:AK35"/>
    <mergeCell ref="Y33:AC33"/>
    <mergeCell ref="AI52:AM52"/>
    <mergeCell ref="Y46:AC46"/>
    <mergeCell ref="Y47:AC47"/>
    <mergeCell ref="Y48:AC48"/>
    <mergeCell ref="AD45:AH45"/>
    <mergeCell ref="AD46:AH46"/>
    <mergeCell ref="AI46:AM46"/>
    <mergeCell ref="AD47:AH47"/>
    <mergeCell ref="AI47:AM47"/>
    <mergeCell ref="A10:K10"/>
    <mergeCell ref="AP10:AU10"/>
    <mergeCell ref="A11:H11"/>
    <mergeCell ref="Y26:AC26"/>
    <mergeCell ref="Y27:AA28"/>
    <mergeCell ref="AB27:AC28"/>
    <mergeCell ref="A13:AM13"/>
    <mergeCell ref="A19:AM19"/>
    <mergeCell ref="A22:W22"/>
    <mergeCell ref="X21:Z21"/>
    <mergeCell ref="X22:Z22"/>
    <mergeCell ref="X15:Z15"/>
    <mergeCell ref="AA16:AM16"/>
    <mergeCell ref="AA15:AM15"/>
    <mergeCell ref="A24:AM24"/>
    <mergeCell ref="X17:Z17"/>
    <mergeCell ref="A15:W15"/>
    <mergeCell ref="A16:W16"/>
    <mergeCell ref="A17:W17"/>
    <mergeCell ref="A21:W21"/>
    <mergeCell ref="X16:Z16"/>
    <mergeCell ref="AA17:AM17"/>
    <mergeCell ref="AD26:AH26"/>
    <mergeCell ref="L10:AM10"/>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D27:AF28"/>
    <mergeCell ref="AG27:AH28"/>
    <mergeCell ref="AI26:AM26"/>
    <mergeCell ref="AI27:AK28"/>
    <mergeCell ref="AL27:AM28"/>
    <mergeCell ref="AI29:AM29"/>
    <mergeCell ref="AI38:AM38"/>
    <mergeCell ref="AD30:AH30"/>
    <mergeCell ref="AI30:AM30"/>
    <mergeCell ref="AD31:AH31"/>
    <mergeCell ref="AI31:AM31"/>
    <mergeCell ref="AD37:AH37"/>
    <mergeCell ref="AI37:AM37"/>
  </mergeCells>
  <phoneticPr fontId="3"/>
  <dataValidations count="3">
    <dataValidation imeMode="halfAlpha" allowBlank="1" showInputMessage="1" showErrorMessage="1" sqref="S26:V28 J26:N28 S35:V35 J35:N35" xr:uid="{00000000-0002-0000-0300-000000000000}"/>
    <dataValidation type="list" allowBlank="1" showInputMessage="1" showErrorMessage="1" sqref="X15:Z17 X21:Z22" xr:uid="{00000000-0002-0000-0300-000001000000}">
      <formula1>"✔"</formula1>
    </dataValidation>
    <dataValidation allowBlank="1" sqref="D9:G9" xr:uid="{00000000-0002-0000-0300-000003000000}"/>
  </dataValidations>
  <printOptions horizontalCentered="1"/>
  <pageMargins left="0.55118110236220474" right="0.55118110236220474" top="0.82677165354330717" bottom="0.23622047244094491" header="0.51181102362204722" footer="0.35433070866141736"/>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175260</xdr:colOff>
                    <xdr:row>10</xdr:row>
                    <xdr:rowOff>0</xdr:rowOff>
                  </from>
                  <to>
                    <xdr:col>9</xdr:col>
                    <xdr:colOff>30480</xdr:colOff>
                    <xdr:row>11</xdr:row>
                    <xdr:rowOff>30480</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45720</xdr:colOff>
                    <xdr:row>11</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xr:uid="{1272CF40-49F7-4832-89C4-D9E5C047B455}">
          <x14:formula1>
            <xm:f>リスト!$B$2:$B$25</xm:f>
          </x14:formula1>
          <xm:sqref>L10:AM10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25"/>
  <sheetViews>
    <sheetView workbookViewId="0">
      <selection activeCell="G26" sqref="G26"/>
    </sheetView>
  </sheetViews>
  <sheetFormatPr defaultRowHeight="13.2"/>
  <cols>
    <col min="2" max="2" width="39.109375" bestFit="1" customWidth="1"/>
  </cols>
  <sheetData>
    <row r="1" spans="1:6">
      <c r="B1" t="s">
        <v>44</v>
      </c>
    </row>
    <row r="2" spans="1:6">
      <c r="A2">
        <v>1</v>
      </c>
      <c r="B2" s="83" t="s">
        <v>107</v>
      </c>
      <c r="C2">
        <v>100</v>
      </c>
      <c r="D2" s="84" t="s">
        <v>108</v>
      </c>
      <c r="F2" s="83"/>
    </row>
    <row r="3" spans="1:6">
      <c r="A3">
        <v>2</v>
      </c>
      <c r="B3" s="83" t="s">
        <v>109</v>
      </c>
      <c r="C3">
        <v>100</v>
      </c>
      <c r="D3" s="84" t="s">
        <v>108</v>
      </c>
      <c r="F3" s="83"/>
    </row>
    <row r="4" spans="1:6">
      <c r="A4">
        <v>3</v>
      </c>
      <c r="B4" s="83" t="s">
        <v>110</v>
      </c>
      <c r="C4">
        <v>100</v>
      </c>
      <c r="D4" s="84" t="s">
        <v>108</v>
      </c>
      <c r="F4" s="83"/>
    </row>
    <row r="5" spans="1:6">
      <c r="A5">
        <v>4</v>
      </c>
      <c r="B5" s="83" t="s">
        <v>111</v>
      </c>
      <c r="C5">
        <v>100</v>
      </c>
      <c r="D5" s="84" t="s">
        <v>108</v>
      </c>
      <c r="F5" s="83"/>
    </row>
    <row r="6" spans="1:6">
      <c r="A6">
        <v>5</v>
      </c>
      <c r="B6" s="83" t="s">
        <v>112</v>
      </c>
      <c r="C6">
        <v>100</v>
      </c>
      <c r="D6" s="84" t="s">
        <v>108</v>
      </c>
      <c r="F6" s="83"/>
    </row>
    <row r="7" spans="1:6">
      <c r="A7">
        <v>6</v>
      </c>
      <c r="B7" s="83" t="s">
        <v>113</v>
      </c>
      <c r="C7">
        <v>100</v>
      </c>
      <c r="D7" s="84" t="s">
        <v>108</v>
      </c>
      <c r="F7" s="83"/>
    </row>
    <row r="8" spans="1:6" ht="24">
      <c r="A8">
        <v>7</v>
      </c>
      <c r="B8" s="83" t="s">
        <v>114</v>
      </c>
      <c r="C8">
        <v>100</v>
      </c>
      <c r="D8" s="84" t="s">
        <v>108</v>
      </c>
      <c r="F8" s="85"/>
    </row>
    <row r="9" spans="1:6">
      <c r="A9">
        <v>8</v>
      </c>
      <c r="B9" s="83" t="s">
        <v>115</v>
      </c>
      <c r="C9">
        <v>100</v>
      </c>
      <c r="D9" s="84" t="s">
        <v>108</v>
      </c>
    </row>
    <row r="10" spans="1:6">
      <c r="A10">
        <v>9</v>
      </c>
      <c r="B10" s="83" t="s">
        <v>116</v>
      </c>
      <c r="C10">
        <v>100</v>
      </c>
      <c r="D10" s="84" t="s">
        <v>108</v>
      </c>
    </row>
    <row r="11" spans="1:6">
      <c r="A11">
        <v>10</v>
      </c>
      <c r="B11" s="83" t="s">
        <v>117</v>
      </c>
      <c r="C11">
        <v>100</v>
      </c>
      <c r="D11" s="84" t="s">
        <v>108</v>
      </c>
    </row>
    <row r="12" spans="1:6">
      <c r="A12">
        <v>11</v>
      </c>
      <c r="B12" s="83" t="s">
        <v>118</v>
      </c>
      <c r="C12">
        <v>100</v>
      </c>
      <c r="D12" s="84" t="s">
        <v>108</v>
      </c>
    </row>
    <row r="13" spans="1:6">
      <c r="A13">
        <v>12</v>
      </c>
      <c r="B13" s="83" t="s">
        <v>119</v>
      </c>
      <c r="C13">
        <v>100</v>
      </c>
      <c r="D13" s="84" t="s">
        <v>108</v>
      </c>
    </row>
    <row r="14" spans="1:6">
      <c r="A14">
        <v>13</v>
      </c>
      <c r="B14" s="83" t="s">
        <v>120</v>
      </c>
      <c r="C14">
        <v>100</v>
      </c>
      <c r="D14" s="84" t="s">
        <v>108</v>
      </c>
    </row>
    <row r="15" spans="1:6">
      <c r="A15">
        <v>14</v>
      </c>
      <c r="B15" s="83" t="s">
        <v>121</v>
      </c>
      <c r="C15">
        <v>100</v>
      </c>
      <c r="D15" s="84" t="s">
        <v>108</v>
      </c>
    </row>
    <row r="16" spans="1:6" ht="24">
      <c r="A16">
        <v>15</v>
      </c>
      <c r="B16" s="83" t="s">
        <v>122</v>
      </c>
      <c r="C16">
        <v>100</v>
      </c>
      <c r="D16" s="84" t="s">
        <v>108</v>
      </c>
    </row>
    <row r="17" spans="1:6">
      <c r="A17">
        <v>16</v>
      </c>
      <c r="B17" s="83" t="s">
        <v>123</v>
      </c>
      <c r="C17">
        <v>100</v>
      </c>
      <c r="D17" s="84" t="s">
        <v>108</v>
      </c>
    </row>
    <row r="18" spans="1:6">
      <c r="A18">
        <v>17</v>
      </c>
      <c r="B18" s="85" t="s">
        <v>124</v>
      </c>
      <c r="C18">
        <v>100</v>
      </c>
      <c r="D18" s="84" t="s">
        <v>108</v>
      </c>
    </row>
    <row r="19" spans="1:6">
      <c r="A19">
        <v>18</v>
      </c>
      <c r="B19" s="83" t="s">
        <v>40</v>
      </c>
      <c r="C19">
        <v>3</v>
      </c>
      <c r="D19" s="84" t="s">
        <v>125</v>
      </c>
      <c r="E19">
        <v>18</v>
      </c>
      <c r="F19" t="s">
        <v>125</v>
      </c>
    </row>
    <row r="20" spans="1:6">
      <c r="A20">
        <v>19</v>
      </c>
      <c r="B20" s="83" t="s">
        <v>42</v>
      </c>
      <c r="C20">
        <v>3</v>
      </c>
      <c r="D20" s="84" t="s">
        <v>125</v>
      </c>
      <c r="E20">
        <v>18</v>
      </c>
      <c r="F20" t="s">
        <v>125</v>
      </c>
    </row>
    <row r="21" spans="1:6">
      <c r="A21">
        <v>20</v>
      </c>
      <c r="B21" s="83" t="s">
        <v>43</v>
      </c>
      <c r="C21">
        <v>3</v>
      </c>
      <c r="D21" s="84" t="s">
        <v>125</v>
      </c>
      <c r="E21">
        <v>18</v>
      </c>
      <c r="F21" t="s">
        <v>125</v>
      </c>
    </row>
    <row r="22" spans="1:6">
      <c r="A22">
        <v>21</v>
      </c>
      <c r="B22" s="83" t="s">
        <v>41</v>
      </c>
      <c r="C22">
        <v>3</v>
      </c>
      <c r="D22" s="84" t="s">
        <v>125</v>
      </c>
      <c r="E22">
        <v>18</v>
      </c>
      <c r="F22" t="s">
        <v>125</v>
      </c>
    </row>
    <row r="23" spans="1:6">
      <c r="A23">
        <v>22</v>
      </c>
      <c r="B23" s="83" t="s">
        <v>126</v>
      </c>
      <c r="C23">
        <v>3</v>
      </c>
      <c r="D23" s="84" t="s">
        <v>125</v>
      </c>
      <c r="E23">
        <v>18</v>
      </c>
      <c r="F23" t="s">
        <v>125</v>
      </c>
    </row>
    <row r="24" spans="1:6">
      <c r="A24">
        <v>23</v>
      </c>
      <c r="B24" s="83" t="s">
        <v>45</v>
      </c>
      <c r="C24">
        <v>3</v>
      </c>
      <c r="D24" s="84" t="s">
        <v>125</v>
      </c>
      <c r="E24">
        <v>18</v>
      </c>
      <c r="F24" t="s">
        <v>125</v>
      </c>
    </row>
    <row r="25" spans="1:6">
      <c r="A25">
        <v>24</v>
      </c>
      <c r="B25" s="85" t="s">
        <v>46</v>
      </c>
      <c r="C25">
        <v>3</v>
      </c>
      <c r="D25" s="84" t="s">
        <v>125</v>
      </c>
      <c r="E25">
        <v>18</v>
      </c>
      <c r="F25" t="s">
        <v>125</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DD934D-25CE-4E8B-9221-0D2CAC421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116862-F8D7-47FC-8917-98C64F3C53D5}">
  <ds:schemaRefs>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 ds:uri="http://schemas.microsoft.com/office/2006/metadata/properties"/>
    <ds:schemaRef ds:uri="2ea94b1b-0416-417c-a68e-6b349799839f"/>
    <ds:schemaRef ds:uri="263dbbe5-076b-4606-a03b-9598f5f2f35a"/>
    <ds:schemaRef ds:uri="7c629b65-7d30-4138-96d4-6ad76f7e9986"/>
  </ds:schemaRefs>
</ds:datastoreItem>
</file>

<file path=customXml/itemProps3.xml><?xml version="1.0" encoding="utf-8"?>
<ds:datastoreItem xmlns:ds="http://schemas.openxmlformats.org/officeDocument/2006/customXml" ds:itemID="{1268B72C-C7C8-4BA0-9743-9C9E3D299F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(はじめにお読み下さい)申請書の使い方</vt:lpstr>
      <vt:lpstr>報告書</vt:lpstr>
      <vt:lpstr>精算額一覧</vt:lpstr>
      <vt:lpstr>個票1</vt:lpstr>
      <vt:lpstr>リスト</vt:lpstr>
      <vt:lpstr>個票1!Print_Area</vt:lpstr>
      <vt:lpstr>精算額一覧!Print_Area</vt:lpstr>
      <vt:lpstr>報告書!Print_Area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山本　隼</dc:creator>
  <cp:keywords/>
  <dc:description/>
  <cp:lastModifiedBy>芝田　拓夢</cp:lastModifiedBy>
  <cp:revision/>
  <cp:lastPrinted>2026-04-21T08:06:32Z</cp:lastPrinted>
  <dcterms:created xsi:type="dcterms:W3CDTF">2018-06-19T01:27:02Z</dcterms:created>
  <dcterms:modified xsi:type="dcterms:W3CDTF">2026-04-21T08:11:52Z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