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平成３２年国勢調査\05　32国調／本調査\2019(H31)年度業務\19_集計・公表・報告書\公表（府・統計局）\06 R2就業状態等基本集計\★R2 詳細版\0629決裁後施行文書\HP掲載用\"/>
    </mc:Choice>
  </mc:AlternateContent>
  <bookViews>
    <workbookView xWindow="600" yWindow="450" windowWidth="19860" windowHeight="7485" tabRatio="657"/>
  </bookViews>
  <sheets>
    <sheet name="表1-1" sheetId="8" r:id="rId1"/>
    <sheet name="表1-1･図1-1" sheetId="1" state="hidden" r:id="rId2"/>
    <sheet name="表1-1･図1-1 (2)" sheetId="7" state="hidden" r:id="rId3"/>
    <sheet name="表1-2" sheetId="13" r:id="rId4"/>
    <sheet name="表1-3" sheetId="18" r:id="rId5"/>
    <sheet name="表2-1" sheetId="19" r:id="rId6"/>
    <sheet name="表2-2" sheetId="20" r:id="rId7"/>
    <sheet name="表2-3" sheetId="21" r:id="rId8"/>
    <sheet name="表3-1" sheetId="22" r:id="rId9"/>
    <sheet name="表3-2" sheetId="24" r:id="rId10"/>
    <sheet name="表3-3" sheetId="25" r:id="rId11"/>
    <sheet name="表3-4" sheetId="26" r:id="rId12"/>
    <sheet name="表4-1" sheetId="27" r:id="rId13"/>
    <sheet name="表4-2" sheetId="28" r:id="rId14"/>
    <sheet name="表4-3" sheetId="29" r:id="rId15"/>
    <sheet name="表5-1" sheetId="30" r:id="rId16"/>
    <sheet name="表6-1" sheetId="31" r:id="rId17"/>
    <sheet name="表6-2" sheetId="32" r:id="rId18"/>
    <sheet name="表6-3" sheetId="33" r:id="rId19"/>
    <sheet name="表7-1" sheetId="34" r:id="rId20"/>
    <sheet name="表1-2･図1-3" sheetId="2" state="hidden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code" localSheetId="9">#REF!</definedName>
    <definedName name="code" localSheetId="10">#REF!</definedName>
    <definedName name="code" localSheetId="11">#REF!</definedName>
    <definedName name="code" localSheetId="12">#REF!</definedName>
    <definedName name="code" localSheetId="13">#REF!</definedName>
    <definedName name="code">#REF!</definedName>
    <definedName name="codeR2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6">#REF!</definedName>
    <definedName name="Data" localSheetId="17">#REF!</definedName>
    <definedName name="Data">#REF!</definedName>
    <definedName name="DataEnd" localSheetId="8">'[1]H17 b001'!#REF!</definedName>
    <definedName name="DataEnd" localSheetId="9">'[1]H17 b001'!#REF!</definedName>
    <definedName name="DataEnd" localSheetId="10">#REF!</definedName>
    <definedName name="DataEnd" localSheetId="11">#REF!</definedName>
    <definedName name="DataEnd" localSheetId="12">#REF!</definedName>
    <definedName name="DataEnd" localSheetId="13">#REF!</definedName>
    <definedName name="DataEnd" localSheetId="16">'[2]H17 b001'!#REF!</definedName>
    <definedName name="DataEnd" localSheetId="17">'[2]H17 b001'!#REF!</definedName>
    <definedName name="DataEnd" localSheetId="18">'[3]H17 b001'!#REF!</definedName>
    <definedName name="DataEnd">#REF!</definedName>
    <definedName name="DateEndR2">#REF!</definedName>
    <definedName name="DateR2">#REF!</definedName>
    <definedName name="Hyousoku" localSheetId="10">#REF!</definedName>
    <definedName name="Hyousoku" localSheetId="11">#REF!</definedName>
    <definedName name="Hyousoku" localSheetId="12">#REF!</definedName>
    <definedName name="Hyousoku" localSheetId="13">#REF!</definedName>
    <definedName name="Hyousoku" localSheetId="16">#REF!</definedName>
    <definedName name="Hyousoku" localSheetId="17">#REF!</definedName>
    <definedName name="Hyousoku">#REF!</definedName>
    <definedName name="HyousokuArea" localSheetId="10">#REF!</definedName>
    <definedName name="HyousokuArea" localSheetId="11">#REF!</definedName>
    <definedName name="HyousokuArea" localSheetId="12">#REF!</definedName>
    <definedName name="HyousokuArea" localSheetId="13">#REF!</definedName>
    <definedName name="HyousokuArea" localSheetId="16">#REF!</definedName>
    <definedName name="HyousokuArea" localSheetId="17">#REF!</definedName>
    <definedName name="HyousokuArea">#REF!</definedName>
    <definedName name="HyousokuEnd" localSheetId="8">'[1]H17 b001'!#REF!</definedName>
    <definedName name="HyousokuEnd" localSheetId="9">'[1]H17 b001'!#REF!</definedName>
    <definedName name="HyousokuEnd" localSheetId="10">#REF!</definedName>
    <definedName name="HyousokuEnd" localSheetId="11">#REF!</definedName>
    <definedName name="HyousokuEnd" localSheetId="12">#REF!</definedName>
    <definedName name="HyousokuEnd" localSheetId="13">#REF!</definedName>
    <definedName name="HyousokuEnd" localSheetId="16">'[2]H17 b001'!#REF!</definedName>
    <definedName name="HyousokuEnd" localSheetId="17">'[2]H17 b001'!#REF!</definedName>
    <definedName name="HyousokuEnd" localSheetId="18">'[3]H17 b001'!#REF!</definedName>
    <definedName name="HyousokuEnd">#REF!</definedName>
    <definedName name="Hyoutou" localSheetId="10">#REF!</definedName>
    <definedName name="Hyoutou" localSheetId="11">#REF!</definedName>
    <definedName name="Hyoutou" localSheetId="12">#REF!</definedName>
    <definedName name="Hyoutou" localSheetId="13">#REF!</definedName>
    <definedName name="Hyoutou" localSheetId="16">#REF!</definedName>
    <definedName name="Hyoutou" localSheetId="17">#REF!</definedName>
    <definedName name="Hyoutou">#REF!</definedName>
    <definedName name="_xlnm.Print_Area" localSheetId="0">'表1-1'!$A$1:$L$35</definedName>
    <definedName name="_xlnm.Print_Area" localSheetId="1">'表1-1･図1-1'!$A$1:$L$93</definedName>
    <definedName name="_xlnm.Print_Area" localSheetId="2">'表1-1･図1-1 (2)'!$A$1:$L$93</definedName>
    <definedName name="_xlnm.Print_Area" localSheetId="3">'表1-2'!$A$1:$S$21</definedName>
    <definedName name="_xlnm.Print_Area" localSheetId="20">'表1-2･図1-3'!$A$1:$AH$44</definedName>
    <definedName name="_xlnm.Print_Area" localSheetId="4">'表1-3'!$A$1:$Q$81</definedName>
    <definedName name="_xlnm.Print_Area" localSheetId="5">'表2-1'!$A$1:$H$19</definedName>
    <definedName name="_xlnm.Print_Area" localSheetId="6">'表2-2'!$A$1:$O$17</definedName>
    <definedName name="_xlnm.Print_Area" localSheetId="7">'表2-3'!$A$1:$X$38</definedName>
    <definedName name="_xlnm.Print_Area" localSheetId="8">'表3-1'!$A$1:$L$18</definedName>
    <definedName name="_xlnm.Print_Area" localSheetId="9">'表3-2'!$A$1:$P$31</definedName>
    <definedName name="_xlnm.Print_Area" localSheetId="11">'表3-4'!$A$1:$X$31</definedName>
    <definedName name="_xlnm.Print_Area" localSheetId="14">'表4-3'!$A$1:$O$30</definedName>
    <definedName name="_xlnm.Print_Area" localSheetId="15">'表5-1'!$A$1:$N$12</definedName>
    <definedName name="_xlnm.Print_Area" localSheetId="16">'表6-1'!$A$1:$M$19</definedName>
    <definedName name="_xlnm.Print_Area" localSheetId="17">'表6-2'!$A$1:$O$53</definedName>
    <definedName name="_xlnm.Print_Area" localSheetId="18">'表6-3'!$A$1:$O$38</definedName>
    <definedName name="_xlnm.Print_Area" localSheetId="19">'表7-1'!$A$1:$O$25</definedName>
    <definedName name="Rangai" localSheetId="9">#REF!</definedName>
    <definedName name="Rangai" localSheetId="10">#REF!</definedName>
    <definedName name="Rangai" localSheetId="11">#REF!</definedName>
    <definedName name="Rangai" localSheetId="12">#REF!</definedName>
    <definedName name="Rangai" localSheetId="13">#REF!</definedName>
    <definedName name="Rangai">#REF!</definedName>
    <definedName name="Rangai0" localSheetId="8">'[1]H17 b001'!#REF!</definedName>
    <definedName name="Rangai0" localSheetId="9">'[1]H17 b001'!#REF!</definedName>
    <definedName name="Rangai0" localSheetId="10">#REF!</definedName>
    <definedName name="Rangai0" localSheetId="11">#REF!</definedName>
    <definedName name="Rangai0" localSheetId="12">#REF!</definedName>
    <definedName name="Rangai0" localSheetId="13">#REF!</definedName>
    <definedName name="Rangai0" localSheetId="15">[4]H17第14表!#REF!</definedName>
    <definedName name="Rangai0" localSheetId="16">'[2]H17 b001'!#REF!</definedName>
    <definedName name="Rangai0" localSheetId="17">'[2]H17 b001'!#REF!</definedName>
    <definedName name="Rangai0" localSheetId="18">'[3]H17 b001'!#REF!</definedName>
    <definedName name="Rangai0">#REF!</definedName>
    <definedName name="RangaiEng" localSheetId="8">[5]欄外!#REF!</definedName>
    <definedName name="RangaiEng" localSheetId="9">[5]欄外!#REF!</definedName>
    <definedName name="RangaiEng" localSheetId="10">#REF!</definedName>
    <definedName name="RangaiEng" localSheetId="11">#REF!</definedName>
    <definedName name="RangaiEng" localSheetId="12">#REF!</definedName>
    <definedName name="RangaiEng" localSheetId="13">#REF!</definedName>
    <definedName name="RangaiEng" localSheetId="16">[5]欄外!#REF!</definedName>
    <definedName name="RangaiEng" localSheetId="17">[5]欄外!#REF!</definedName>
    <definedName name="RangaiEng" localSheetId="18">[5]欄外!#REF!</definedName>
    <definedName name="RangaiEng">[5]欄外!#REF!</definedName>
    <definedName name="Title" localSheetId="10">#REF!</definedName>
    <definedName name="Title" localSheetId="11">#REF!</definedName>
    <definedName name="Title" localSheetId="12">#REF!</definedName>
    <definedName name="Title" localSheetId="13">#REF!</definedName>
    <definedName name="Title" localSheetId="16">#REF!</definedName>
    <definedName name="Title" localSheetId="17">#REF!</definedName>
    <definedName name="Title">#REF!</definedName>
    <definedName name="TitleEnglish" localSheetId="10">#REF!</definedName>
    <definedName name="TitleEnglish" localSheetId="11">#REF!</definedName>
    <definedName name="TitleEnglish" localSheetId="12">#REF!</definedName>
    <definedName name="TitleEnglish" localSheetId="13">#REF!</definedName>
    <definedName name="TitleEnglish" localSheetId="15">[4]H17第14表!#REF!</definedName>
    <definedName name="TitleEnglish" localSheetId="16">#REF!</definedName>
    <definedName name="TitleEnglish" localSheetId="17">#REF!</definedName>
    <definedName name="TitleEnglish">#REF!</definedName>
  </definedNames>
  <calcPr calcId="162913" refMode="R1C1"/>
</workbook>
</file>

<file path=xl/calcChain.xml><?xml version="1.0" encoding="utf-8"?>
<calcChain xmlns="http://schemas.openxmlformats.org/spreadsheetml/2006/main">
  <c r="J6" i="30" l="1"/>
  <c r="H6" i="30"/>
  <c r="I6" i="30" s="1"/>
  <c r="L6" i="30" l="1"/>
  <c r="M6" i="30"/>
  <c r="K6" i="30"/>
  <c r="I17" i="27" l="1"/>
  <c r="H17" i="27" l="1"/>
  <c r="J5" i="24" l="1"/>
  <c r="I9" i="22"/>
  <c r="K19" i="24" l="1"/>
  <c r="J17" i="24"/>
  <c r="J25" i="24"/>
  <c r="I21" i="24"/>
  <c r="J11" i="24"/>
  <c r="I22" i="24"/>
  <c r="J10" i="22"/>
  <c r="I11" i="22"/>
  <c r="K12" i="22"/>
  <c r="J8" i="24"/>
  <c r="J27" i="24"/>
  <c r="J13" i="24"/>
  <c r="I10" i="24"/>
  <c r="K20" i="24"/>
  <c r="I24" i="24"/>
  <c r="I5" i="24"/>
  <c r="K8" i="24"/>
  <c r="I27" i="24"/>
  <c r="K28" i="24"/>
  <c r="K12" i="24"/>
  <c r="I15" i="24"/>
  <c r="K16" i="24"/>
  <c r="J21" i="24"/>
  <c r="K24" i="24"/>
  <c r="I25" i="24"/>
  <c r="K22" i="24"/>
  <c r="J9" i="24"/>
  <c r="K10" i="24"/>
  <c r="I12" i="24"/>
  <c r="J15" i="24"/>
  <c r="I19" i="24"/>
  <c r="J24" i="24"/>
  <c r="K25" i="24"/>
  <c r="K27" i="24"/>
  <c r="I29" i="24"/>
  <c r="K6" i="24"/>
  <c r="I6" i="24"/>
  <c r="I8" i="24"/>
  <c r="K14" i="24"/>
  <c r="I14" i="24"/>
  <c r="I16" i="24"/>
  <c r="J19" i="24"/>
  <c r="I23" i="24"/>
  <c r="I28" i="24"/>
  <c r="K21" i="24"/>
  <c r="K23" i="24"/>
  <c r="J20" i="24"/>
  <c r="I11" i="24"/>
  <c r="K17" i="24"/>
  <c r="I18" i="24"/>
  <c r="I20" i="24"/>
  <c r="J22" i="24"/>
  <c r="J23" i="24"/>
  <c r="J28" i="24"/>
  <c r="K29" i="24"/>
  <c r="J29" i="24"/>
  <c r="K5" i="24"/>
  <c r="J6" i="24"/>
  <c r="I7" i="24"/>
  <c r="K9" i="24"/>
  <c r="J10" i="24"/>
  <c r="K13" i="24"/>
  <c r="J14" i="24"/>
  <c r="J18" i="24"/>
  <c r="J7" i="24"/>
  <c r="K18" i="24"/>
  <c r="K7" i="24"/>
  <c r="I9" i="24"/>
  <c r="K11" i="24"/>
  <c r="J12" i="24"/>
  <c r="I13" i="24"/>
  <c r="K15" i="24"/>
  <c r="J16" i="24"/>
  <c r="I17" i="24"/>
  <c r="J8" i="22"/>
  <c r="K9" i="22"/>
  <c r="H9" i="22" s="1"/>
  <c r="K8" i="22"/>
  <c r="J9" i="22"/>
  <c r="K11" i="22"/>
  <c r="J12" i="22"/>
  <c r="I10" i="22"/>
  <c r="I6" i="22"/>
  <c r="K6" i="22"/>
  <c r="I8" i="22"/>
  <c r="I7" i="22"/>
  <c r="K7" i="22"/>
  <c r="J6" i="22"/>
  <c r="J7" i="22"/>
  <c r="K10" i="22"/>
  <c r="J11" i="22"/>
  <c r="I12" i="22"/>
  <c r="H11" i="22" l="1"/>
  <c r="H12" i="22"/>
  <c r="H8" i="22"/>
  <c r="H10" i="22"/>
  <c r="H7" i="22"/>
  <c r="H6" i="22"/>
  <c r="C43" i="7" l="1"/>
  <c r="C44" i="7"/>
  <c r="C45" i="7"/>
  <c r="C46" i="7"/>
  <c r="C47" i="7"/>
  <c r="I37" i="7"/>
  <c r="H37" i="7"/>
  <c r="G37" i="7"/>
  <c r="F37" i="7"/>
  <c r="E37" i="7"/>
  <c r="D37" i="7"/>
  <c r="C37" i="7"/>
  <c r="I35" i="7"/>
  <c r="H35" i="7"/>
  <c r="G35" i="7"/>
  <c r="G36" i="7" s="1"/>
  <c r="F35" i="7"/>
  <c r="E35" i="7"/>
  <c r="D35" i="7"/>
  <c r="D36" i="7" s="1"/>
  <c r="C35" i="7"/>
  <c r="C36" i="7" s="1"/>
  <c r="K34" i="7"/>
  <c r="H47" i="7" s="1"/>
  <c r="H34" i="7"/>
  <c r="F34" i="7"/>
  <c r="H33" i="7"/>
  <c r="J33" i="7" s="1"/>
  <c r="F33" i="7"/>
  <c r="K33" i="7" s="1"/>
  <c r="H46" i="7" s="1"/>
  <c r="H32" i="7"/>
  <c r="J32" i="7" s="1"/>
  <c r="F32" i="7"/>
  <c r="K32" i="7" s="1"/>
  <c r="H45" i="7" s="1"/>
  <c r="H31" i="7"/>
  <c r="J31" i="7" s="1"/>
  <c r="F31" i="7"/>
  <c r="K31" i="7" s="1"/>
  <c r="H44" i="7" s="1"/>
  <c r="H30" i="7"/>
  <c r="J30" i="7" s="1"/>
  <c r="F30" i="7"/>
  <c r="K30" i="7" s="1"/>
  <c r="H43" i="7" s="1"/>
  <c r="G29" i="7"/>
  <c r="F29" i="7"/>
  <c r="E29" i="7"/>
  <c r="D29" i="7"/>
  <c r="C29" i="7"/>
  <c r="I27" i="7"/>
  <c r="H27" i="7"/>
  <c r="G27" i="7"/>
  <c r="F27" i="7"/>
  <c r="E27" i="7"/>
  <c r="D27" i="7"/>
  <c r="C27" i="7"/>
  <c r="I25" i="7"/>
  <c r="H25" i="7"/>
  <c r="H26" i="7" s="1"/>
  <c r="G25" i="7"/>
  <c r="G26" i="7" s="1"/>
  <c r="F25" i="7"/>
  <c r="F26" i="7" s="1"/>
  <c r="E25" i="7"/>
  <c r="E26" i="7" s="1"/>
  <c r="D25" i="7"/>
  <c r="D26" i="7" s="1"/>
  <c r="C25" i="7"/>
  <c r="C26" i="7" s="1"/>
  <c r="I24" i="7"/>
  <c r="H24" i="7"/>
  <c r="J24" i="7" s="1"/>
  <c r="F24" i="7"/>
  <c r="K24" i="7" s="1"/>
  <c r="G47" i="7" s="1"/>
  <c r="I23" i="7"/>
  <c r="H23" i="7"/>
  <c r="J23" i="7" s="1"/>
  <c r="F23" i="7"/>
  <c r="K23" i="7" s="1"/>
  <c r="G46" i="7" s="1"/>
  <c r="H22" i="7"/>
  <c r="J22" i="7" s="1"/>
  <c r="F22" i="7"/>
  <c r="K22" i="7" s="1"/>
  <c r="G45" i="7" s="1"/>
  <c r="I21" i="7"/>
  <c r="H21" i="7"/>
  <c r="J21" i="7" s="1"/>
  <c r="F21" i="7"/>
  <c r="K21" i="7" s="1"/>
  <c r="G44" i="7" s="1"/>
  <c r="H20" i="7"/>
  <c r="I20" i="7" s="1"/>
  <c r="F20" i="7"/>
  <c r="K20" i="7" s="1"/>
  <c r="G43" i="7" s="1"/>
  <c r="G19" i="7"/>
  <c r="F19" i="7"/>
  <c r="E19" i="7"/>
  <c r="D19" i="7"/>
  <c r="C19" i="7"/>
  <c r="I17" i="7"/>
  <c r="H17" i="7"/>
  <c r="G17" i="7"/>
  <c r="F17" i="7"/>
  <c r="E17" i="7"/>
  <c r="D17" i="7"/>
  <c r="C17" i="7"/>
  <c r="I15" i="7"/>
  <c r="D48" i="7" s="1"/>
  <c r="H15" i="7"/>
  <c r="G15" i="7"/>
  <c r="G16" i="7" s="1"/>
  <c r="F15" i="7"/>
  <c r="F16" i="7" s="1"/>
  <c r="E15" i="7"/>
  <c r="D15" i="7"/>
  <c r="D16" i="7" s="1"/>
  <c r="C15" i="7"/>
  <c r="C16" i="7" s="1"/>
  <c r="H14" i="7"/>
  <c r="H16" i="7" s="1"/>
  <c r="F14" i="7"/>
  <c r="K14" i="7" s="1"/>
  <c r="F47" i="7" s="1"/>
  <c r="H13" i="7"/>
  <c r="J13" i="7" s="1"/>
  <c r="E46" i="7" s="1"/>
  <c r="F13" i="7"/>
  <c r="K13" i="7" s="1"/>
  <c r="F46" i="7" s="1"/>
  <c r="I12" i="7"/>
  <c r="D45" i="7" s="1"/>
  <c r="H12" i="7"/>
  <c r="J12" i="7" s="1"/>
  <c r="E45" i="7" s="1"/>
  <c r="F12" i="7"/>
  <c r="K12" i="7" s="1"/>
  <c r="F45" i="7" s="1"/>
  <c r="H11" i="7"/>
  <c r="I11" i="7" s="1"/>
  <c r="D44" i="7" s="1"/>
  <c r="F11" i="7"/>
  <c r="K11" i="7" s="1"/>
  <c r="F44" i="7" s="1"/>
  <c r="I10" i="7"/>
  <c r="D43" i="7" s="1"/>
  <c r="H10" i="7"/>
  <c r="J10" i="7" s="1"/>
  <c r="E43" i="7" s="1"/>
  <c r="F10" i="7"/>
  <c r="K10" i="7" s="1"/>
  <c r="F43" i="7" s="1"/>
  <c r="G9" i="7"/>
  <c r="F9" i="7"/>
  <c r="E9" i="7"/>
  <c r="D9" i="7"/>
  <c r="C42" i="7" s="1"/>
  <c r="C9" i="7"/>
  <c r="K19" i="7" l="1"/>
  <c r="G42" i="7" s="1"/>
  <c r="K29" i="7"/>
  <c r="H42" i="7" s="1"/>
  <c r="K17" i="7"/>
  <c r="J17" i="7"/>
  <c r="H36" i="7"/>
  <c r="J27" i="7"/>
  <c r="K35" i="7"/>
  <c r="K36" i="7" s="1"/>
  <c r="K37" i="7"/>
  <c r="J35" i="7"/>
  <c r="K9" i="7"/>
  <c r="F42" i="7" s="1"/>
  <c r="J11" i="7"/>
  <c r="E44" i="7" s="1"/>
  <c r="I13" i="7"/>
  <c r="D46" i="7" s="1"/>
  <c r="I14" i="7"/>
  <c r="D47" i="7" s="1"/>
  <c r="I26" i="7"/>
  <c r="K27" i="7"/>
  <c r="I32" i="7"/>
  <c r="J14" i="7"/>
  <c r="E47" i="7" s="1"/>
  <c r="J15" i="7"/>
  <c r="J16" i="7" s="1"/>
  <c r="K25" i="7"/>
  <c r="G48" i="7" s="1"/>
  <c r="E36" i="7"/>
  <c r="J37" i="7"/>
  <c r="C48" i="7"/>
  <c r="E16" i="7"/>
  <c r="I34" i="7"/>
  <c r="I36" i="7" s="1"/>
  <c r="F36" i="7"/>
  <c r="I22" i="7"/>
  <c r="J34" i="7"/>
  <c r="I16" i="7"/>
  <c r="J20" i="7"/>
  <c r="I30" i="7"/>
  <c r="I33" i="7"/>
  <c r="K15" i="7"/>
  <c r="J25" i="7"/>
  <c r="J26" i="7" s="1"/>
  <c r="I31" i="7"/>
  <c r="N18" i="2"/>
  <c r="M18" i="2"/>
  <c r="L18" i="2"/>
  <c r="K18" i="2"/>
  <c r="J18" i="2"/>
  <c r="I18" i="2"/>
  <c r="H18" i="2"/>
  <c r="G18" i="2"/>
  <c r="F18" i="2"/>
  <c r="E18" i="2"/>
  <c r="D18" i="2"/>
  <c r="C18" i="2"/>
  <c r="N10" i="2"/>
  <c r="M10" i="2"/>
  <c r="L10" i="2"/>
  <c r="K10" i="2"/>
  <c r="J10" i="2"/>
  <c r="I10" i="2"/>
  <c r="H10" i="2"/>
  <c r="G10" i="2"/>
  <c r="F10" i="2"/>
  <c r="E10" i="2"/>
  <c r="D10" i="2"/>
  <c r="C10" i="2"/>
  <c r="E48" i="7" l="1"/>
  <c r="H48" i="7"/>
  <c r="J36" i="7"/>
  <c r="K26" i="7"/>
  <c r="F48" i="7"/>
  <c r="K16" i="7"/>
  <c r="C37" i="1"/>
  <c r="D37" i="1"/>
  <c r="E37" i="1"/>
  <c r="F37" i="1"/>
  <c r="G37" i="1"/>
  <c r="H37" i="1"/>
  <c r="I3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C17" i="1"/>
  <c r="G29" i="1"/>
  <c r="F29" i="1"/>
  <c r="E29" i="1"/>
  <c r="D29" i="1"/>
  <c r="C29" i="1"/>
  <c r="G19" i="1"/>
  <c r="F19" i="1"/>
  <c r="E19" i="1"/>
  <c r="D19" i="1"/>
  <c r="C19" i="1"/>
  <c r="G9" i="1"/>
  <c r="F9" i="1"/>
  <c r="E9" i="1"/>
  <c r="D9" i="1"/>
  <c r="C9" i="1"/>
  <c r="N19" i="2"/>
  <c r="N20" i="2" s="1"/>
  <c r="M19" i="2"/>
  <c r="M20" i="2" s="1"/>
  <c r="L19" i="2"/>
  <c r="L20" i="2" s="1"/>
  <c r="K19" i="2"/>
  <c r="K20" i="2" s="1"/>
  <c r="J19" i="2"/>
  <c r="J20" i="2" s="1"/>
  <c r="I19" i="2"/>
  <c r="I20" i="2" s="1"/>
  <c r="H19" i="2"/>
  <c r="H20" i="2" s="1"/>
  <c r="G19" i="2"/>
  <c r="G20" i="2" s="1"/>
  <c r="F19" i="2"/>
  <c r="F20" i="2" s="1"/>
  <c r="E19" i="2"/>
  <c r="E20" i="2" s="1"/>
  <c r="D19" i="2"/>
  <c r="D20" i="2" s="1"/>
  <c r="C19" i="2"/>
  <c r="C20" i="2" s="1"/>
  <c r="W6" i="2"/>
  <c r="X6" i="2"/>
  <c r="Y6" i="2"/>
  <c r="Z6" i="2"/>
  <c r="AA6" i="2"/>
  <c r="AB6" i="2"/>
  <c r="AC6" i="2"/>
  <c r="AD6" i="2"/>
  <c r="AE6" i="2"/>
  <c r="AF6" i="2"/>
  <c r="AG6" i="2"/>
  <c r="W7" i="2"/>
  <c r="X7" i="2"/>
  <c r="Y7" i="2"/>
  <c r="Z7" i="2"/>
  <c r="AA7" i="2"/>
  <c r="AB7" i="2"/>
  <c r="AC7" i="2"/>
  <c r="AD7" i="2"/>
  <c r="AE7" i="2"/>
  <c r="AF7" i="2"/>
  <c r="AG7" i="2"/>
  <c r="W8" i="2"/>
  <c r="X8" i="2"/>
  <c r="Y8" i="2"/>
  <c r="Z8" i="2"/>
  <c r="AA8" i="2"/>
  <c r="AB8" i="2"/>
  <c r="AC8" i="2"/>
  <c r="AD8" i="2"/>
  <c r="AE8" i="2"/>
  <c r="AF8" i="2"/>
  <c r="AG8" i="2"/>
  <c r="W9" i="2"/>
  <c r="X9" i="2"/>
  <c r="Y9" i="2"/>
  <c r="Z9" i="2"/>
  <c r="AA9" i="2"/>
  <c r="AB9" i="2"/>
  <c r="AC9" i="2"/>
  <c r="AD9" i="2"/>
  <c r="AE9" i="2"/>
  <c r="AF9" i="2"/>
  <c r="AG9" i="2"/>
  <c r="W10" i="2"/>
  <c r="X10" i="2"/>
  <c r="Y10" i="2"/>
  <c r="Z10" i="2"/>
  <c r="AA10" i="2"/>
  <c r="AB10" i="2"/>
  <c r="AC10" i="2"/>
  <c r="AD10" i="2"/>
  <c r="AE10" i="2"/>
  <c r="AF10" i="2"/>
  <c r="AG10" i="2"/>
  <c r="V7" i="2"/>
  <c r="V8" i="2"/>
  <c r="V9" i="2"/>
  <c r="V10" i="2"/>
  <c r="V6" i="2"/>
  <c r="N11" i="2"/>
  <c r="M11" i="2"/>
  <c r="M12" i="2" s="1"/>
  <c r="AF12" i="2" s="1"/>
  <c r="L11" i="2"/>
  <c r="L12" i="2" s="1"/>
  <c r="AE12" i="2" s="1"/>
  <c r="K11" i="2"/>
  <c r="K12" i="2" s="1"/>
  <c r="AD12" i="2" s="1"/>
  <c r="J11" i="2"/>
  <c r="J12" i="2" s="1"/>
  <c r="AC12" i="2" s="1"/>
  <c r="I11" i="2"/>
  <c r="I12" i="2" s="1"/>
  <c r="AB12" i="2" s="1"/>
  <c r="H11" i="2"/>
  <c r="H12" i="2" s="1"/>
  <c r="AA12" i="2" s="1"/>
  <c r="G11" i="2"/>
  <c r="G12" i="2" s="1"/>
  <c r="Z12" i="2" s="1"/>
  <c r="F11" i="2"/>
  <c r="F12" i="2" s="1"/>
  <c r="Y12" i="2" s="1"/>
  <c r="E11" i="2"/>
  <c r="E12" i="2" s="1"/>
  <c r="X12" i="2" s="1"/>
  <c r="D11" i="2"/>
  <c r="D12" i="2" s="1"/>
  <c r="W12" i="2" s="1"/>
  <c r="C11" i="2"/>
  <c r="C12" i="2" s="1"/>
  <c r="V12" i="2" s="1"/>
  <c r="F34" i="1"/>
  <c r="K34" i="1" s="1"/>
  <c r="H47" i="1" s="1"/>
  <c r="F33" i="1"/>
  <c r="K33" i="1" s="1"/>
  <c r="H46" i="1" s="1"/>
  <c r="F32" i="1"/>
  <c r="K32" i="1" s="1"/>
  <c r="H45" i="1" s="1"/>
  <c r="F31" i="1"/>
  <c r="K31" i="1" s="1"/>
  <c r="H44" i="1" s="1"/>
  <c r="F30" i="1"/>
  <c r="K30" i="1" s="1"/>
  <c r="H43" i="1" s="1"/>
  <c r="H30" i="1"/>
  <c r="I30" i="1" s="1"/>
  <c r="H31" i="1"/>
  <c r="I31" i="1" s="1"/>
  <c r="H32" i="1"/>
  <c r="I32" i="1" s="1"/>
  <c r="H33" i="1"/>
  <c r="I33" i="1" s="1"/>
  <c r="H34" i="1"/>
  <c r="I34" i="1" s="1"/>
  <c r="F24" i="1"/>
  <c r="F23" i="1"/>
  <c r="K23" i="1" s="1"/>
  <c r="G46" i="1" s="1"/>
  <c r="F22" i="1"/>
  <c r="K22" i="1" s="1"/>
  <c r="G45" i="1" s="1"/>
  <c r="F21" i="1"/>
  <c r="F20" i="1"/>
  <c r="K20" i="1" s="1"/>
  <c r="G43" i="1" s="1"/>
  <c r="F11" i="1"/>
  <c r="F12" i="1"/>
  <c r="F13" i="1"/>
  <c r="F14" i="1"/>
  <c r="F15" i="1"/>
  <c r="C44" i="1"/>
  <c r="C45" i="1"/>
  <c r="C46" i="1"/>
  <c r="C47" i="1"/>
  <c r="C43" i="1"/>
  <c r="I35" i="1"/>
  <c r="F35" i="1"/>
  <c r="G35" i="1"/>
  <c r="G36" i="1" s="1"/>
  <c r="H35" i="1"/>
  <c r="E35" i="1"/>
  <c r="D35" i="1"/>
  <c r="C35" i="1"/>
  <c r="C36" i="1" s="1"/>
  <c r="H21" i="1"/>
  <c r="J21" i="1" s="1"/>
  <c r="H22" i="1"/>
  <c r="J22" i="1" s="1"/>
  <c r="H23" i="1"/>
  <c r="I23" i="1" s="1"/>
  <c r="H24" i="1"/>
  <c r="I24" i="1" s="1"/>
  <c r="H20" i="1"/>
  <c r="I20" i="1" s="1"/>
  <c r="K24" i="1"/>
  <c r="G47" i="1" s="1"/>
  <c r="K21" i="1"/>
  <c r="G44" i="1" s="1"/>
  <c r="I25" i="1"/>
  <c r="H25" i="1"/>
  <c r="G25" i="1"/>
  <c r="G26" i="1" s="1"/>
  <c r="F25" i="1"/>
  <c r="F26" i="1" s="1"/>
  <c r="E25" i="1"/>
  <c r="E26" i="1" s="1"/>
  <c r="D25" i="1"/>
  <c r="D26" i="1" s="1"/>
  <c r="I15" i="1"/>
  <c r="D48" i="1" s="1"/>
  <c r="H15" i="1"/>
  <c r="G15" i="1"/>
  <c r="G16" i="1" s="1"/>
  <c r="E15" i="1"/>
  <c r="E16" i="1" s="1"/>
  <c r="D15" i="1"/>
  <c r="D16" i="1" s="1"/>
  <c r="C25" i="1"/>
  <c r="C26" i="1" s="1"/>
  <c r="C15" i="1"/>
  <c r="C48" i="1" s="1"/>
  <c r="H11" i="1"/>
  <c r="J11" i="1" s="1"/>
  <c r="E44" i="1" s="1"/>
  <c r="H12" i="1"/>
  <c r="I12" i="1" s="1"/>
  <c r="D45" i="1" s="1"/>
  <c r="H13" i="1"/>
  <c r="J13" i="1" s="1"/>
  <c r="E46" i="1" s="1"/>
  <c r="H14" i="1"/>
  <c r="I14" i="1" s="1"/>
  <c r="D47" i="1" s="1"/>
  <c r="H10" i="1"/>
  <c r="J10" i="1" s="1"/>
  <c r="E43" i="1" s="1"/>
  <c r="F10" i="1"/>
  <c r="K10" i="1" s="1"/>
  <c r="F43" i="1" s="1"/>
  <c r="K27" i="1" l="1"/>
  <c r="J17" i="1"/>
  <c r="K17" i="1"/>
  <c r="J37" i="1"/>
  <c r="K15" i="1"/>
  <c r="F48" i="1" s="1"/>
  <c r="J27" i="1"/>
  <c r="K37" i="1"/>
  <c r="N12" i="2"/>
  <c r="AG12" i="2" s="1"/>
  <c r="J14" i="1"/>
  <c r="J15" i="1"/>
  <c r="AB11" i="2"/>
  <c r="AA11" i="2"/>
  <c r="AD11" i="2"/>
  <c r="Z11" i="2"/>
  <c r="V11" i="2"/>
  <c r="Y11" i="2"/>
  <c r="X11" i="2"/>
  <c r="W11" i="2"/>
  <c r="AG11" i="2"/>
  <c r="AF11" i="2"/>
  <c r="AE11" i="2"/>
  <c r="AC11" i="2"/>
  <c r="K29" i="1"/>
  <c r="H42" i="1" s="1"/>
  <c r="K9" i="1"/>
  <c r="F42" i="1" s="1"/>
  <c r="K19" i="1"/>
  <c r="G42" i="1" s="1"/>
  <c r="J30" i="1"/>
  <c r="J32" i="1"/>
  <c r="J33" i="1"/>
  <c r="I36" i="1"/>
  <c r="F36" i="1"/>
  <c r="J34" i="1"/>
  <c r="J31" i="1"/>
  <c r="K35" i="1"/>
  <c r="H48" i="1" s="1"/>
  <c r="H36" i="1"/>
  <c r="H26" i="1"/>
  <c r="I26" i="1"/>
  <c r="J24" i="1"/>
  <c r="J25" i="1"/>
  <c r="J35" i="1"/>
  <c r="I16" i="1"/>
  <c r="E47" i="1"/>
  <c r="J12" i="1"/>
  <c r="E45" i="1" s="1"/>
  <c r="K25" i="1"/>
  <c r="H16" i="1"/>
  <c r="I13" i="1"/>
  <c r="D46" i="1" s="1"/>
  <c r="I21" i="1"/>
  <c r="D36" i="1"/>
  <c r="C16" i="1"/>
  <c r="E36" i="1"/>
  <c r="J23" i="1"/>
  <c r="I22" i="1"/>
  <c r="J20" i="1"/>
  <c r="I11" i="1"/>
  <c r="D44" i="1" s="1"/>
  <c r="I10" i="1"/>
  <c r="D43" i="1" s="1"/>
  <c r="J26" i="1" l="1"/>
  <c r="J36" i="1"/>
  <c r="K36" i="1"/>
  <c r="K26" i="1"/>
  <c r="G48" i="1"/>
  <c r="J16" i="1"/>
  <c r="E48" i="1"/>
  <c r="AG19" i="2"/>
  <c r="AF19" i="2"/>
  <c r="AF20" i="2" s="1"/>
  <c r="AE19" i="2"/>
  <c r="AD19" i="2"/>
  <c r="AC19" i="2"/>
  <c r="AB19" i="2"/>
  <c r="AA19" i="2"/>
  <c r="Z19" i="2"/>
  <c r="Y19" i="2"/>
  <c r="X19" i="2"/>
  <c r="W19" i="2"/>
  <c r="V19" i="2"/>
  <c r="V20" i="2" s="1"/>
  <c r="H19" i="7" l="1"/>
  <c r="H19" i="1"/>
  <c r="H29" i="7"/>
  <c r="H29" i="1"/>
  <c r="H9" i="7"/>
  <c r="H9" i="1"/>
  <c r="AB20" i="2"/>
  <c r="AA20" i="2"/>
  <c r="AE20" i="2"/>
  <c r="Y20" i="2"/>
  <c r="Z20" i="2"/>
  <c r="W20" i="2"/>
  <c r="X20" i="2"/>
  <c r="AC20" i="2"/>
  <c r="AD20" i="2"/>
  <c r="AG20" i="2"/>
  <c r="K13" i="1"/>
  <c r="F46" i="1" s="1"/>
  <c r="K11" i="1"/>
  <c r="F44" i="1" s="1"/>
  <c r="K12" i="1"/>
  <c r="F45" i="1" s="1"/>
  <c r="J9" i="7" l="1"/>
  <c r="E42" i="7" s="1"/>
  <c r="I9" i="7"/>
  <c r="D42" i="7" s="1"/>
  <c r="J19" i="1"/>
  <c r="I19" i="1"/>
  <c r="I29" i="1"/>
  <c r="J29" i="1"/>
  <c r="I19" i="7"/>
  <c r="J19" i="7"/>
  <c r="I9" i="1"/>
  <c r="D42" i="1" s="1"/>
  <c r="J9" i="1"/>
  <c r="E42" i="1" s="1"/>
  <c r="J29" i="7"/>
  <c r="I29" i="7"/>
  <c r="F16" i="1"/>
  <c r="K14" i="1"/>
  <c r="K16" i="1" l="1"/>
  <c r="F47" i="1"/>
</calcChain>
</file>

<file path=xl/sharedStrings.xml><?xml version="1.0" encoding="utf-8"?>
<sst xmlns="http://schemas.openxmlformats.org/spreadsheetml/2006/main" count="1112" uniqueCount="550">
  <si>
    <t>労働力率</t>
    <rPh sb="0" eb="3">
      <t>ロウドウリョク</t>
    </rPh>
    <rPh sb="3" eb="4">
      <t>リツ</t>
    </rPh>
    <phoneticPr fontId="2"/>
  </si>
  <si>
    <t>就業率</t>
    <rPh sb="0" eb="2">
      <t>シュウギョウ</t>
    </rPh>
    <rPh sb="2" eb="3">
      <t>リツ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</si>
  <si>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</si>
  <si>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</si>
  <si>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</si>
  <si>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</si>
  <si>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</si>
  <si>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</si>
  <si>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(b)/(a-f)</t>
    <phoneticPr fontId="2"/>
  </si>
  <si>
    <t>(c)/(a-f)</t>
    <phoneticPr fontId="2"/>
  </si>
  <si>
    <t xml:space="preserve"> </t>
    <phoneticPr fontId="2"/>
  </si>
  <si>
    <r>
      <t xml:space="preserve"> </t>
    </r>
    <r>
      <rPr>
        <sz val="8"/>
        <color theme="1"/>
        <rFont val="ＭＳ 明朝"/>
        <family val="1"/>
        <charset val="128"/>
      </rPr>
      <t>注）労働力率及び就業者率は、労働力人口及び就業者をそれぞれ、総数から労働力状態「不詳」を差し引いた人口で除したもの</t>
    </r>
    <rPh sb="1" eb="2">
      <t>チュウ</t>
    </rPh>
    <rPh sb="31" eb="33">
      <t>ソウスウ</t>
    </rPh>
    <rPh sb="35" eb="38">
      <t>ロウドウリョク</t>
    </rPh>
    <rPh sb="38" eb="40">
      <t>ジョウタイ</t>
    </rPh>
    <rPh sb="41" eb="43">
      <t>フショウ</t>
    </rPh>
    <rPh sb="45" eb="46">
      <t>サ</t>
    </rPh>
    <rPh sb="47" eb="48">
      <t>ヒ</t>
    </rPh>
    <rPh sb="50" eb="52">
      <t>ジンコウ</t>
    </rPh>
    <phoneticPr fontId="2"/>
  </si>
  <si>
    <r>
      <rPr>
        <sz val="9"/>
        <color theme="1"/>
        <rFont val="ＭＳ Ｐゴシック"/>
        <family val="3"/>
        <charset val="128"/>
      </rPr>
      <t>昭和</t>
    </r>
    <r>
      <rPr>
        <sz val="9"/>
        <color theme="1"/>
        <rFont val="Arial"/>
        <family val="2"/>
      </rPr>
      <t>60</t>
    </r>
    <r>
      <rPr>
        <sz val="9"/>
        <color theme="1"/>
        <rFont val="ＭＳ Ｐゴシック"/>
        <family val="3"/>
        <charset val="128"/>
      </rPr>
      <t>年データ</t>
    </r>
    <rPh sb="0" eb="2">
      <t>ショウワ</t>
    </rPh>
    <rPh sb="4" eb="5">
      <t>ネン</t>
    </rPh>
    <phoneticPr fontId="2"/>
  </si>
  <si>
    <t>労働力率</t>
    <rPh sb="0" eb="3">
      <t>ロウドウリョク</t>
    </rPh>
    <rPh sb="3" eb="4">
      <t>リツ</t>
    </rPh>
    <phoneticPr fontId="10"/>
  </si>
  <si>
    <t>就業率</t>
    <rPh sb="0" eb="2">
      <t>シュウギョウ</t>
    </rPh>
    <rPh sb="2" eb="3">
      <t>リツ</t>
    </rPh>
    <phoneticPr fontId="10"/>
  </si>
  <si>
    <t>完全失業率</t>
    <rPh sb="0" eb="2">
      <t>カンゼン</t>
    </rPh>
    <rPh sb="2" eb="4">
      <t>シツギョウ</t>
    </rPh>
    <rPh sb="4" eb="5">
      <t>リツ</t>
    </rPh>
    <phoneticPr fontId="10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</si>
  <si>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</si>
  <si>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</si>
  <si>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</si>
  <si>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←仮入力</t>
    <rPh sb="1" eb="2">
      <t>カリ</t>
    </rPh>
    <rPh sb="2" eb="4">
      <t>ニュウリョク</t>
    </rPh>
    <phoneticPr fontId="2"/>
  </si>
  <si>
    <t>-</t>
  </si>
  <si>
    <t>完全失業率</t>
    <rPh sb="0" eb="2">
      <t>カンゼン</t>
    </rPh>
    <rPh sb="2" eb="4">
      <t>シツギョウ</t>
    </rPh>
    <rPh sb="4" eb="5">
      <t>リツ</t>
    </rPh>
    <phoneticPr fontId="2"/>
  </si>
  <si>
    <t>(%)</t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</si>
  <si>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</si>
  <si>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平成2年</t>
    <rPh sb="0" eb="2">
      <t>ヘイセイ</t>
    </rPh>
    <rPh sb="3" eb="4">
      <t>ネン</t>
    </rPh>
    <phoneticPr fontId="2"/>
  </si>
  <si>
    <t>7年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</si>
  <si>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</si>
  <si>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</si>
  <si>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22年</t>
    <rPh sb="2" eb="3">
      <t>ネン</t>
    </rPh>
    <phoneticPr fontId="2"/>
  </si>
  <si>
    <t>27年</t>
    <rPh sb="2" eb="3">
      <t>ネン</t>
    </rPh>
    <phoneticPr fontId="2"/>
  </si>
  <si>
    <t>図1-1　15歳以上人口、労働力率・就業率の推移</t>
    <rPh sb="0" eb="1">
      <t>ズ</t>
    </rPh>
    <rPh sb="7" eb="8">
      <t>サイ</t>
    </rPh>
    <rPh sb="8" eb="10">
      <t>イジョウ</t>
    </rPh>
    <rPh sb="10" eb="12">
      <t>ジンコウ</t>
    </rPh>
    <rPh sb="13" eb="16">
      <t>ロウドウリョク</t>
    </rPh>
    <rPh sb="16" eb="17">
      <t>リツ</t>
    </rPh>
    <rPh sb="18" eb="20">
      <t>シュウギョウ</t>
    </rPh>
    <rPh sb="20" eb="21">
      <t>リツ</t>
    </rPh>
    <rPh sb="22" eb="24">
      <t>スイイ</t>
    </rPh>
    <phoneticPr fontId="2"/>
  </si>
  <si>
    <t>(d)/(b)</t>
    <phoneticPr fontId="2"/>
  </si>
  <si>
    <r>
      <t>27</t>
    </r>
    <r>
      <rPr>
        <sz val="9"/>
        <color theme="1"/>
        <rFont val="ＭＳ ゴシック"/>
        <family val="3"/>
        <charset val="128"/>
      </rPr>
      <t>年</t>
    </r>
    <rPh sb="2" eb="3">
      <t>ネン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</si>
  <si>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 xml:space="preserve"> 2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</t>
    </r>
    <rPh sb="0" eb="2">
      <t>ヘイセイ</t>
    </rPh>
    <rPh sb="4" eb="5">
      <t>ネン</t>
    </rPh>
    <phoneticPr fontId="2"/>
  </si>
  <si>
    <r>
      <t>7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</t>
    </r>
    <rPh sb="1" eb="2">
      <t>ネン</t>
    </rPh>
    <phoneticPr fontId="2"/>
  </si>
  <si>
    <r>
      <t>12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</t>
    </r>
    <rPh sb="2" eb="3">
      <t>ネン</t>
    </rPh>
    <phoneticPr fontId="2"/>
  </si>
  <si>
    <r>
      <t>17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</t>
    </r>
    <rPh sb="2" eb="3">
      <t>ネン</t>
    </rPh>
    <phoneticPr fontId="2"/>
  </si>
  <si>
    <r>
      <t>22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</t>
    </r>
    <rPh sb="2" eb="3">
      <t>ネン</t>
    </rPh>
    <phoneticPr fontId="2"/>
  </si>
  <si>
    <r>
      <rPr>
        <sz val="9"/>
        <color theme="1"/>
        <rFont val="ＭＳ ゴシック"/>
        <family val="3"/>
        <charset val="128"/>
      </rPr>
      <t>男女，年次</t>
    </r>
    <rPh sb="0" eb="2">
      <t>ダンジョ</t>
    </rPh>
    <rPh sb="3" eb="5">
      <t>ネンジ</t>
    </rPh>
    <phoneticPr fontId="2"/>
  </si>
  <si>
    <r>
      <rPr>
        <sz val="9"/>
        <color theme="1"/>
        <rFont val="ＭＳ ゴシック"/>
        <family val="3"/>
        <charset val="128"/>
      </rPr>
      <t>総数</t>
    </r>
    <rPh sb="0" eb="2">
      <t>ソウスウ</t>
    </rPh>
    <phoneticPr fontId="2"/>
  </si>
  <si>
    <r>
      <t xml:space="preserve"> </t>
    </r>
    <r>
      <rPr>
        <sz val="9"/>
        <color theme="1"/>
        <rFont val="ＭＳ ゴシック"/>
        <family val="3"/>
        <charset val="128"/>
      </rPr>
      <t>労働力人口</t>
    </r>
    <rPh sb="1" eb="4">
      <t>ロウドウリョク</t>
    </rPh>
    <rPh sb="4" eb="6">
      <t>ジンコウ</t>
    </rPh>
    <phoneticPr fontId="2"/>
  </si>
  <si>
    <r>
      <rPr>
        <sz val="9"/>
        <color theme="1"/>
        <rFont val="ＭＳ ゴシック"/>
        <family val="3"/>
        <charset val="128"/>
      </rPr>
      <t>非労働力人口</t>
    </r>
    <rPh sb="0" eb="1">
      <t>ヒ</t>
    </rPh>
    <rPh sb="1" eb="4">
      <t>ロウドウリョク</t>
    </rPh>
    <rPh sb="4" eb="6">
      <t>ジンコウ</t>
    </rPh>
    <phoneticPr fontId="2"/>
  </si>
  <si>
    <r>
      <rPr>
        <sz val="9"/>
        <color theme="1"/>
        <rFont val="ＭＳ ゴシック"/>
        <family val="3"/>
        <charset val="128"/>
      </rPr>
      <t>労働力
状態
「不詳」</t>
    </r>
    <rPh sb="0" eb="3">
      <t>ロウドウリョク</t>
    </rPh>
    <rPh sb="4" eb="6">
      <t>ジョウタイ</t>
    </rPh>
    <rPh sb="8" eb="9">
      <t>フ</t>
    </rPh>
    <rPh sb="9" eb="10">
      <t>ショウ</t>
    </rPh>
    <phoneticPr fontId="2"/>
  </si>
  <si>
    <r>
      <rPr>
        <sz val="9"/>
        <color theme="1"/>
        <rFont val="ＭＳ ゴシック"/>
        <family val="3"/>
        <charset val="128"/>
      </rPr>
      <t>就業者</t>
    </r>
    <rPh sb="0" eb="1">
      <t>シュウ</t>
    </rPh>
    <rPh sb="1" eb="2">
      <t>ギョウ</t>
    </rPh>
    <rPh sb="2" eb="3">
      <t>シャ</t>
    </rPh>
    <phoneticPr fontId="2"/>
  </si>
  <si>
    <r>
      <rPr>
        <sz val="9"/>
        <color theme="1"/>
        <rFont val="ＭＳ ゴシック"/>
        <family val="3"/>
        <charset val="128"/>
      </rPr>
      <t>完全失業者</t>
    </r>
    <rPh sb="0" eb="2">
      <t>カンゼン</t>
    </rPh>
    <rPh sb="2" eb="4">
      <t>シツギョウ</t>
    </rPh>
    <rPh sb="4" eb="5">
      <t>シャ</t>
    </rPh>
    <phoneticPr fontId="2"/>
  </si>
  <si>
    <r>
      <rPr>
        <sz val="9"/>
        <color theme="1"/>
        <rFont val="ＭＳ ゴシック"/>
        <family val="3"/>
        <charset val="128"/>
      </rPr>
      <t>完全失業率</t>
    </r>
    <rPh sb="0" eb="2">
      <t>カンゼン</t>
    </rPh>
    <rPh sb="2" eb="4">
      <t>シツギョウ</t>
    </rPh>
    <rPh sb="4" eb="5">
      <t>リツ</t>
    </rPh>
    <phoneticPr fontId="2"/>
  </si>
  <si>
    <r>
      <t xml:space="preserve"> </t>
    </r>
    <r>
      <rPr>
        <sz val="9"/>
        <color theme="1"/>
        <rFont val="ＭＳ ゴシック"/>
        <family val="3"/>
        <charset val="128"/>
      </rPr>
      <t>総数</t>
    </r>
    <rPh sb="1" eb="3">
      <t>ソウスウ</t>
    </rPh>
    <phoneticPr fontId="2"/>
  </si>
  <si>
    <r>
      <t xml:space="preserve"> </t>
    </r>
    <r>
      <rPr>
        <sz val="9"/>
        <color theme="1"/>
        <rFont val="ＭＳ ゴシック"/>
        <family val="3"/>
        <charset val="128"/>
      </rPr>
      <t>男</t>
    </r>
    <rPh sb="1" eb="2">
      <t>オトコ</t>
    </rPh>
    <phoneticPr fontId="2"/>
  </si>
  <si>
    <r>
      <t xml:space="preserve"> </t>
    </r>
    <r>
      <rPr>
        <sz val="9"/>
        <color theme="1"/>
        <rFont val="ＭＳ ゴシック"/>
        <family val="3"/>
        <charset val="128"/>
      </rPr>
      <t>女</t>
    </r>
    <rPh sb="1" eb="2">
      <t>オンナ</t>
    </rPh>
    <phoneticPr fontId="2"/>
  </si>
  <si>
    <r>
      <rPr>
        <sz val="9"/>
        <color theme="1"/>
        <rFont val="ＭＳ Ｐゴシック"/>
        <family val="3"/>
        <charset val="128"/>
      </rPr>
      <t>実数</t>
    </r>
    <r>
      <rPr>
        <sz val="9"/>
        <color theme="1"/>
        <rFont val="Arial"/>
        <family val="2"/>
      </rPr>
      <t>(</t>
    </r>
    <r>
      <rPr>
        <sz val="9"/>
        <color theme="1"/>
        <rFont val="ＭＳ Ｐゴシック"/>
        <family val="3"/>
        <charset val="128"/>
      </rPr>
      <t>人</t>
    </r>
    <r>
      <rPr>
        <sz val="9"/>
        <color theme="1"/>
        <rFont val="Arial"/>
        <family val="2"/>
      </rPr>
      <t>)</t>
    </r>
    <rPh sb="0" eb="2">
      <t>ジッスウ</t>
    </rPh>
    <rPh sb="3" eb="4">
      <t>ニン</t>
    </rPh>
    <phoneticPr fontId="2"/>
  </si>
  <si>
    <r>
      <rPr>
        <sz val="9"/>
        <color theme="1"/>
        <rFont val="ＭＳ Ｐゴシック"/>
        <family val="3"/>
        <charset val="128"/>
      </rPr>
      <t>割合</t>
    </r>
    <r>
      <rPr>
        <sz val="9"/>
        <color theme="1"/>
        <rFont val="Arial"/>
        <family val="2"/>
      </rPr>
      <t>(%)</t>
    </r>
    <rPh sb="0" eb="2">
      <t>ワリアイ</t>
    </rPh>
    <phoneticPr fontId="2"/>
  </si>
  <si>
    <r>
      <rPr>
        <sz val="9"/>
        <rFont val="ＭＳ ゴシック"/>
        <family val="3"/>
        <charset val="128"/>
      </rPr>
      <t>平成</t>
    </r>
    <r>
      <rPr>
        <sz val="9"/>
        <rFont val="Arial"/>
        <family val="2"/>
      </rPr>
      <t xml:space="preserve"> 2</t>
    </r>
    <r>
      <rPr>
        <sz val="9"/>
        <rFont val="ＭＳ ゴシック"/>
        <family val="3"/>
        <charset val="128"/>
      </rPr>
      <t>年</t>
    </r>
    <r>
      <rPr>
        <sz val="9"/>
        <rFont val="Arial"/>
        <family val="2"/>
      </rPr>
      <t xml:space="preserve"> </t>
    </r>
    <rPh sb="0" eb="2">
      <t>ヘイセイ</t>
    </rPh>
    <rPh sb="4" eb="5">
      <t>ネン</t>
    </rPh>
    <phoneticPr fontId="2"/>
  </si>
  <si>
    <r>
      <t>7</t>
    </r>
    <r>
      <rPr>
        <sz val="9"/>
        <rFont val="ＭＳ ゴシック"/>
        <family val="3"/>
        <charset val="128"/>
      </rPr>
      <t>年</t>
    </r>
    <r>
      <rPr>
        <sz val="9"/>
        <rFont val="Arial"/>
        <family val="2"/>
      </rPr>
      <t xml:space="preserve"> </t>
    </r>
    <rPh sb="1" eb="2">
      <t>ネン</t>
    </rPh>
    <phoneticPr fontId="2"/>
  </si>
  <si>
    <r>
      <t>12</t>
    </r>
    <r>
      <rPr>
        <sz val="9"/>
        <rFont val="ＭＳ ゴシック"/>
        <family val="3"/>
        <charset val="128"/>
      </rPr>
      <t>年</t>
    </r>
    <r>
      <rPr>
        <sz val="9"/>
        <rFont val="Arial"/>
        <family val="2"/>
      </rPr>
      <t xml:space="preserve"> </t>
    </r>
    <rPh sb="2" eb="3">
      <t>ネン</t>
    </rPh>
    <phoneticPr fontId="2"/>
  </si>
  <si>
    <r>
      <t>17</t>
    </r>
    <r>
      <rPr>
        <sz val="9"/>
        <rFont val="ＭＳ ゴシック"/>
        <family val="3"/>
        <charset val="128"/>
      </rPr>
      <t>年</t>
    </r>
    <r>
      <rPr>
        <sz val="9"/>
        <rFont val="Arial"/>
        <family val="2"/>
      </rPr>
      <t xml:space="preserve"> </t>
    </r>
    <rPh sb="2" eb="3">
      <t>ネン</t>
    </rPh>
    <phoneticPr fontId="2"/>
  </si>
  <si>
    <r>
      <t>22</t>
    </r>
    <r>
      <rPr>
        <sz val="9"/>
        <rFont val="ＭＳ ゴシック"/>
        <family val="3"/>
        <charset val="128"/>
      </rPr>
      <t>年</t>
    </r>
    <r>
      <rPr>
        <sz val="9"/>
        <rFont val="Arial"/>
        <family val="2"/>
      </rPr>
      <t xml:space="preserve"> </t>
    </r>
    <rPh sb="2" eb="3">
      <t>ネン</t>
    </rPh>
    <phoneticPr fontId="2"/>
  </si>
  <si>
    <r>
      <t>27</t>
    </r>
    <r>
      <rPr>
        <sz val="9"/>
        <rFont val="ＭＳ ゴシック"/>
        <family val="3"/>
        <charset val="128"/>
      </rPr>
      <t>年</t>
    </r>
    <rPh sb="2" eb="3">
      <t>ネン</t>
    </rPh>
    <phoneticPr fontId="2"/>
  </si>
  <si>
    <r>
      <rPr>
        <sz val="9"/>
        <rFont val="ＭＳ ゴシック"/>
        <family val="3"/>
        <charset val="128"/>
      </rPr>
      <t>男女，年齢</t>
    </r>
    <rPh sb="0" eb="2">
      <t>ダンジョ</t>
    </rPh>
    <rPh sb="3" eb="5">
      <t>ネンレイ</t>
    </rPh>
    <phoneticPr fontId="2"/>
  </si>
  <si>
    <r>
      <rPr>
        <sz val="9"/>
        <rFont val="ＭＳ ゴシック"/>
        <family val="3"/>
        <charset val="128"/>
      </rPr>
      <t>男</t>
    </r>
    <rPh sb="0" eb="1">
      <t>オトコ</t>
    </rPh>
    <phoneticPr fontId="2"/>
  </si>
  <si>
    <r>
      <rPr>
        <sz val="9"/>
        <rFont val="ＭＳ ゴシック"/>
        <family val="3"/>
        <charset val="128"/>
      </rPr>
      <t>女</t>
    </r>
    <rPh sb="0" eb="1">
      <t>オンナ</t>
    </rPh>
    <phoneticPr fontId="2"/>
  </si>
  <si>
    <r>
      <rPr>
        <sz val="9"/>
        <rFont val="ＭＳ ゴシック"/>
        <family val="3"/>
        <charset val="128"/>
      </rPr>
      <t>総数</t>
    </r>
    <rPh sb="0" eb="2">
      <t>ソウスウ</t>
    </rPh>
    <phoneticPr fontId="2"/>
  </si>
  <si>
    <r>
      <t>15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19</t>
    </r>
    <r>
      <rPr>
        <sz val="9"/>
        <rFont val="ＭＳ ゴシック"/>
        <family val="3"/>
        <charset val="128"/>
      </rPr>
      <t>歳</t>
    </r>
  </si>
  <si>
    <r>
      <t>20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24</t>
    </r>
    <r>
      <rPr>
        <sz val="9"/>
        <rFont val="ＭＳ ゴシック"/>
        <family val="3"/>
        <charset val="128"/>
      </rPr>
      <t>歳</t>
    </r>
  </si>
  <si>
    <r>
      <t>25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29</t>
    </r>
    <r>
      <rPr>
        <sz val="9"/>
        <rFont val="ＭＳ ゴシック"/>
        <family val="3"/>
        <charset val="128"/>
      </rPr>
      <t>歳</t>
    </r>
  </si>
  <si>
    <r>
      <t>30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34</t>
    </r>
    <r>
      <rPr>
        <sz val="9"/>
        <rFont val="ＭＳ ゴシック"/>
        <family val="3"/>
        <charset val="128"/>
      </rPr>
      <t>歳</t>
    </r>
  </si>
  <si>
    <r>
      <t>35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39</t>
    </r>
    <r>
      <rPr>
        <sz val="9"/>
        <rFont val="ＭＳ ゴシック"/>
        <family val="3"/>
        <charset val="128"/>
      </rPr>
      <t>歳</t>
    </r>
  </si>
  <si>
    <r>
      <t>40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44</t>
    </r>
    <r>
      <rPr>
        <sz val="9"/>
        <rFont val="ＭＳ ゴシック"/>
        <family val="3"/>
        <charset val="128"/>
      </rPr>
      <t>歳</t>
    </r>
  </si>
  <si>
    <r>
      <t>45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49</t>
    </r>
    <r>
      <rPr>
        <sz val="9"/>
        <rFont val="ＭＳ ゴシック"/>
        <family val="3"/>
        <charset val="128"/>
      </rPr>
      <t>歳</t>
    </r>
  </si>
  <si>
    <r>
      <t>50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54</t>
    </r>
    <r>
      <rPr>
        <sz val="9"/>
        <rFont val="ＭＳ ゴシック"/>
        <family val="3"/>
        <charset val="128"/>
      </rPr>
      <t>歳</t>
    </r>
  </si>
  <si>
    <r>
      <t>55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59</t>
    </r>
    <r>
      <rPr>
        <sz val="9"/>
        <rFont val="ＭＳ ゴシック"/>
        <family val="3"/>
        <charset val="128"/>
      </rPr>
      <t>歳</t>
    </r>
  </si>
  <si>
    <r>
      <t>60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64</t>
    </r>
    <r>
      <rPr>
        <sz val="9"/>
        <rFont val="ＭＳ ゴシック"/>
        <family val="3"/>
        <charset val="128"/>
      </rPr>
      <t>歳</t>
    </r>
  </si>
  <si>
    <r>
      <t>65</t>
    </r>
    <r>
      <rPr>
        <sz val="9"/>
        <rFont val="ＭＳ ゴシック"/>
        <family val="3"/>
        <charset val="128"/>
      </rPr>
      <t>歳以上</t>
    </r>
    <rPh sb="3" eb="5">
      <t>イジョウ</t>
    </rPh>
    <phoneticPr fontId="2"/>
  </si>
  <si>
    <r>
      <rPr>
        <sz val="9"/>
        <rFont val="ＭＳ ゴシック"/>
        <family val="3"/>
        <charset val="128"/>
      </rPr>
      <t>平成</t>
    </r>
    <r>
      <rPr>
        <sz val="9"/>
        <rFont val="Arial"/>
        <family val="2"/>
      </rPr>
      <t>22</t>
    </r>
    <r>
      <rPr>
        <sz val="9"/>
        <rFont val="ＭＳ ゴシック"/>
        <family val="3"/>
        <charset val="128"/>
      </rPr>
      <t>年と</t>
    </r>
    <r>
      <rPr>
        <sz val="9"/>
        <rFont val="Arial"/>
        <family val="2"/>
      </rPr>
      <t>27</t>
    </r>
    <r>
      <rPr>
        <sz val="9"/>
        <rFont val="ＭＳ ゴシック"/>
        <family val="3"/>
        <charset val="128"/>
      </rPr>
      <t>年
との差</t>
    </r>
    <r>
      <rPr>
        <sz val="9"/>
        <rFont val="Arial"/>
        <family val="2"/>
      </rPr>
      <t>(</t>
    </r>
    <r>
      <rPr>
        <sz val="9"/>
        <rFont val="ＭＳ ゴシック"/>
        <family val="3"/>
        <charset val="128"/>
      </rPr>
      <t>ﾎﾟｲﾝﾄ</t>
    </r>
    <r>
      <rPr>
        <sz val="9"/>
        <rFont val="Arial"/>
        <family val="2"/>
      </rPr>
      <t>)</t>
    </r>
    <rPh sb="0" eb="2">
      <t>ヘイセイ</t>
    </rPh>
    <rPh sb="4" eb="5">
      <t>ネン</t>
    </rPh>
    <rPh sb="8" eb="9">
      <t>ネン</t>
    </rPh>
    <rPh sb="12" eb="13">
      <t>サ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</si>
  <si>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22</t>
    </r>
    <r>
      <rPr>
        <sz val="9"/>
        <color theme="1"/>
        <rFont val="ＭＳ ゴシック"/>
        <family val="3"/>
        <charset val="128"/>
      </rPr>
      <t>年と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>年との差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人，ポイント</t>
    </r>
    <r>
      <rPr>
        <sz val="9"/>
        <color theme="1"/>
        <rFont val="Arial"/>
        <family val="2"/>
      </rPr>
      <t>)</t>
    </r>
    <rPh sb="0" eb="2">
      <t>ヘイセイ</t>
    </rPh>
    <rPh sb="4" eb="5">
      <t>ネン</t>
    </rPh>
    <rPh sb="8" eb="9">
      <t>ネン</t>
    </rPh>
    <rPh sb="11" eb="12">
      <t>サ</t>
    </rPh>
    <rPh sb="13" eb="14">
      <t>ヒト</t>
    </rPh>
    <phoneticPr fontId="2"/>
  </si>
  <si>
    <t>【グラフ用】</t>
    <rPh sb="4" eb="5">
      <t>ヨウ</t>
    </rPh>
    <phoneticPr fontId="2"/>
  </si>
  <si>
    <t>完全失業率</t>
    <rPh sb="0" eb="2">
      <t>カンゼン</t>
    </rPh>
    <rPh sb="2" eb="4">
      <t>シツギョウ</t>
    </rPh>
    <rPh sb="4" eb="5">
      <t>リツ</t>
    </rPh>
    <phoneticPr fontId="2"/>
  </si>
  <si>
    <t>労働力率 1)</t>
    <rPh sb="0" eb="3">
      <t>ロウドウリョク</t>
    </rPh>
    <rPh sb="3" eb="4">
      <t>リツ</t>
    </rPh>
    <phoneticPr fontId="2"/>
  </si>
  <si>
    <t>就業率 1)</t>
    <rPh sb="0" eb="2">
      <t>シュウギョウ</t>
    </rPh>
    <rPh sb="2" eb="3">
      <t>リツ</t>
    </rPh>
    <phoneticPr fontId="2"/>
  </si>
  <si>
    <r>
      <rPr>
        <sz val="10"/>
        <color rgb="FF0070C0"/>
        <rFont val="ＭＳ ゴシック"/>
        <family val="3"/>
        <charset val="128"/>
      </rPr>
      <t>表</t>
    </r>
    <r>
      <rPr>
        <sz val="10"/>
        <color rgb="FF0070C0"/>
        <rFont val="Arial"/>
        <family val="2"/>
      </rPr>
      <t>1-2</t>
    </r>
    <r>
      <rPr>
        <sz val="10"/>
        <color rgb="FF0070C0"/>
        <rFont val="ＭＳ ゴシック"/>
        <family val="3"/>
        <charset val="128"/>
      </rPr>
      <t>　年齢（</t>
    </r>
    <r>
      <rPr>
        <sz val="10"/>
        <color rgb="FF0070C0"/>
        <rFont val="Arial"/>
        <family val="2"/>
      </rPr>
      <t>5</t>
    </r>
    <r>
      <rPr>
        <sz val="10"/>
        <color rgb="FF0070C0"/>
        <rFont val="ＭＳ ゴシック"/>
        <family val="3"/>
        <charset val="128"/>
      </rPr>
      <t>歳階級），男女別労働力率‐大阪府（平成</t>
    </r>
    <r>
      <rPr>
        <sz val="10"/>
        <color rgb="FF0070C0"/>
        <rFont val="Arial"/>
        <family val="2"/>
      </rPr>
      <t>2</t>
    </r>
    <r>
      <rPr>
        <sz val="10"/>
        <color rgb="FF0070C0"/>
        <rFont val="ＭＳ ゴシック"/>
        <family val="3"/>
        <charset val="128"/>
      </rPr>
      <t>年～平成</t>
    </r>
    <r>
      <rPr>
        <sz val="10"/>
        <color rgb="FF0070C0"/>
        <rFont val="Arial"/>
        <family val="2"/>
      </rPr>
      <t>27</t>
    </r>
    <r>
      <rPr>
        <sz val="10"/>
        <color rgb="FF0070C0"/>
        <rFont val="ＭＳ ゴシック"/>
        <family val="3"/>
        <charset val="128"/>
      </rPr>
      <t>年）</t>
    </r>
    <rPh sb="0" eb="1">
      <t>ヒョウ</t>
    </rPh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20">
      <t>ロウドウリョク</t>
    </rPh>
    <rPh sb="20" eb="21">
      <t>リツ</t>
    </rPh>
    <rPh sb="22" eb="25">
      <t>オオサカフ</t>
    </rPh>
    <rPh sb="26" eb="28">
      <t>ヘイセイ</t>
    </rPh>
    <rPh sb="29" eb="30">
      <t>ネン</t>
    </rPh>
    <rPh sb="31" eb="33">
      <t>ヘイセイ</t>
    </rPh>
    <rPh sb="35" eb="36">
      <t>ネン</t>
    </rPh>
    <phoneticPr fontId="2"/>
  </si>
  <si>
    <t>(%)</t>
    <phoneticPr fontId="2"/>
  </si>
  <si>
    <r>
      <rPr>
        <sz val="8"/>
        <color rgb="FF0070C0"/>
        <rFont val="ＭＳ 明朝"/>
        <family val="1"/>
        <charset val="128"/>
      </rPr>
      <t>男女，年齢</t>
    </r>
    <rPh sb="0" eb="2">
      <t>ダンジョ</t>
    </rPh>
    <rPh sb="3" eb="5">
      <t>ネンレイ</t>
    </rPh>
    <phoneticPr fontId="2"/>
  </si>
  <si>
    <r>
      <rPr>
        <sz val="8"/>
        <color rgb="FF0070C0"/>
        <rFont val="ＭＳ 明朝"/>
        <family val="1"/>
        <charset val="128"/>
      </rPr>
      <t>総数</t>
    </r>
    <rPh sb="0" eb="2">
      <t>ソウスウ</t>
    </rPh>
    <phoneticPr fontId="2"/>
  </si>
  <si>
    <r>
      <t>15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19</t>
    </r>
    <r>
      <rPr>
        <sz val="8"/>
        <color rgb="FF0070C0"/>
        <rFont val="ＭＳ 明朝"/>
        <family val="1"/>
        <charset val="128"/>
      </rPr>
      <t>歳</t>
    </r>
  </si>
  <si>
    <r>
      <t>20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24</t>
    </r>
    <r>
      <rPr>
        <sz val="8"/>
        <color rgb="FF0070C0"/>
        <rFont val="ＭＳ 明朝"/>
        <family val="1"/>
        <charset val="128"/>
      </rPr>
      <t>歳</t>
    </r>
  </si>
  <si>
    <r>
      <t>25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29</t>
    </r>
    <r>
      <rPr>
        <sz val="8"/>
        <color rgb="FF0070C0"/>
        <rFont val="ＭＳ 明朝"/>
        <family val="1"/>
        <charset val="128"/>
      </rPr>
      <t>歳</t>
    </r>
  </si>
  <si>
    <r>
      <t>30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34</t>
    </r>
    <r>
      <rPr>
        <sz val="8"/>
        <color rgb="FF0070C0"/>
        <rFont val="ＭＳ 明朝"/>
        <family val="1"/>
        <charset val="128"/>
      </rPr>
      <t>歳</t>
    </r>
  </si>
  <si>
    <r>
      <t>35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39</t>
    </r>
    <r>
      <rPr>
        <sz val="8"/>
        <color rgb="FF0070C0"/>
        <rFont val="ＭＳ 明朝"/>
        <family val="1"/>
        <charset val="128"/>
      </rPr>
      <t>歳</t>
    </r>
  </si>
  <si>
    <r>
      <t>40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44</t>
    </r>
    <r>
      <rPr>
        <sz val="8"/>
        <color rgb="FF0070C0"/>
        <rFont val="ＭＳ 明朝"/>
        <family val="1"/>
        <charset val="128"/>
      </rPr>
      <t>歳</t>
    </r>
  </si>
  <si>
    <r>
      <t>45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49</t>
    </r>
    <r>
      <rPr>
        <sz val="8"/>
        <color rgb="FF0070C0"/>
        <rFont val="ＭＳ 明朝"/>
        <family val="1"/>
        <charset val="128"/>
      </rPr>
      <t>歳</t>
    </r>
  </si>
  <si>
    <r>
      <t>50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54</t>
    </r>
    <r>
      <rPr>
        <sz val="8"/>
        <color rgb="FF0070C0"/>
        <rFont val="ＭＳ 明朝"/>
        <family val="1"/>
        <charset val="128"/>
      </rPr>
      <t>歳</t>
    </r>
  </si>
  <si>
    <r>
      <t>55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59</t>
    </r>
    <r>
      <rPr>
        <sz val="8"/>
        <color rgb="FF0070C0"/>
        <rFont val="ＭＳ 明朝"/>
        <family val="1"/>
        <charset val="128"/>
      </rPr>
      <t>歳</t>
    </r>
  </si>
  <si>
    <r>
      <t>60</t>
    </r>
    <r>
      <rPr>
        <sz val="8"/>
        <color rgb="FF0070C0"/>
        <rFont val="ＭＳ 明朝"/>
        <family val="1"/>
        <charset val="128"/>
      </rPr>
      <t>～</t>
    </r>
    <r>
      <rPr>
        <sz val="8"/>
        <color rgb="FF0070C0"/>
        <rFont val="Arial"/>
        <family val="2"/>
      </rPr>
      <t>64</t>
    </r>
    <r>
      <rPr>
        <sz val="8"/>
        <color rgb="FF0070C0"/>
        <rFont val="ＭＳ 明朝"/>
        <family val="1"/>
        <charset val="128"/>
      </rPr>
      <t>歳</t>
    </r>
  </si>
  <si>
    <r>
      <t>65</t>
    </r>
    <r>
      <rPr>
        <sz val="8"/>
        <color rgb="FF0070C0"/>
        <rFont val="ＭＳ 明朝"/>
        <family val="1"/>
        <charset val="128"/>
      </rPr>
      <t>歳以上</t>
    </r>
    <rPh sb="3" eb="5">
      <t>イジョウ</t>
    </rPh>
    <phoneticPr fontId="2"/>
  </si>
  <si>
    <r>
      <rPr>
        <sz val="8"/>
        <color rgb="FF0070C0"/>
        <rFont val="ＭＳ 明朝"/>
        <family val="1"/>
        <charset val="128"/>
      </rPr>
      <t>男</t>
    </r>
    <rPh sb="0" eb="1">
      <t>オトコ</t>
    </rPh>
    <phoneticPr fontId="2"/>
  </si>
  <si>
    <r>
      <rPr>
        <sz val="9"/>
        <color rgb="FF0070C0"/>
        <rFont val="ＭＳ 明朝"/>
        <family val="1"/>
        <charset val="128"/>
      </rPr>
      <t>平成</t>
    </r>
    <r>
      <rPr>
        <sz val="9"/>
        <color rgb="FF0070C0"/>
        <rFont val="Arial"/>
        <family val="2"/>
      </rPr>
      <t xml:space="preserve"> 2</t>
    </r>
    <r>
      <rPr>
        <sz val="9"/>
        <color rgb="FF0070C0"/>
        <rFont val="ＭＳ 明朝"/>
        <family val="1"/>
        <charset val="128"/>
      </rPr>
      <t>年</t>
    </r>
    <r>
      <rPr>
        <sz val="9"/>
        <color rgb="FF0070C0"/>
        <rFont val="Arial"/>
        <family val="2"/>
      </rPr>
      <t xml:space="preserve"> </t>
    </r>
    <rPh sb="0" eb="2">
      <t>ヘイセイ</t>
    </rPh>
    <rPh sb="4" eb="5">
      <t>ネン</t>
    </rPh>
    <phoneticPr fontId="2"/>
  </si>
  <si>
    <r>
      <t>7</t>
    </r>
    <r>
      <rPr>
        <sz val="9"/>
        <color rgb="FF0070C0"/>
        <rFont val="ＭＳ 明朝"/>
        <family val="1"/>
        <charset val="128"/>
      </rPr>
      <t>年</t>
    </r>
    <r>
      <rPr>
        <sz val="9"/>
        <color rgb="FF0070C0"/>
        <rFont val="Arial"/>
        <family val="2"/>
      </rPr>
      <t xml:space="preserve"> </t>
    </r>
    <rPh sb="1" eb="2">
      <t>ネン</t>
    </rPh>
    <phoneticPr fontId="2"/>
  </si>
  <si>
    <r>
      <t>12</t>
    </r>
    <r>
      <rPr>
        <sz val="9"/>
        <color rgb="FF0070C0"/>
        <rFont val="ＭＳ 明朝"/>
        <family val="1"/>
        <charset val="128"/>
      </rPr>
      <t>年</t>
    </r>
    <r>
      <rPr>
        <sz val="9"/>
        <color rgb="FF0070C0"/>
        <rFont val="Arial"/>
        <family val="2"/>
      </rPr>
      <t xml:space="preserve"> </t>
    </r>
    <rPh sb="2" eb="3">
      <t>ネン</t>
    </rPh>
    <phoneticPr fontId="2"/>
  </si>
  <si>
    <r>
      <t>17</t>
    </r>
    <r>
      <rPr>
        <sz val="9"/>
        <color rgb="FF0070C0"/>
        <rFont val="ＭＳ 明朝"/>
        <family val="1"/>
        <charset val="128"/>
      </rPr>
      <t>年</t>
    </r>
    <r>
      <rPr>
        <sz val="9"/>
        <color rgb="FF0070C0"/>
        <rFont val="Arial"/>
        <family val="2"/>
      </rPr>
      <t xml:space="preserve"> </t>
    </r>
    <rPh sb="2" eb="3">
      <t>ネン</t>
    </rPh>
    <phoneticPr fontId="2"/>
  </si>
  <si>
    <r>
      <t>22</t>
    </r>
    <r>
      <rPr>
        <sz val="9"/>
        <color rgb="FF0070C0"/>
        <rFont val="ＭＳ 明朝"/>
        <family val="1"/>
        <charset val="128"/>
      </rPr>
      <t>年</t>
    </r>
    <r>
      <rPr>
        <sz val="9"/>
        <color rgb="FF0070C0"/>
        <rFont val="Arial"/>
        <family val="2"/>
      </rPr>
      <t xml:space="preserve"> </t>
    </r>
    <rPh sb="2" eb="3">
      <t>ネン</t>
    </rPh>
    <phoneticPr fontId="2"/>
  </si>
  <si>
    <r>
      <t>27</t>
    </r>
    <r>
      <rPr>
        <sz val="9"/>
        <color rgb="FF0070C0"/>
        <rFont val="ＭＳ 明朝"/>
        <family val="1"/>
        <charset val="128"/>
      </rPr>
      <t>年</t>
    </r>
    <rPh sb="2" eb="3">
      <t>ネン</t>
    </rPh>
    <phoneticPr fontId="2"/>
  </si>
  <si>
    <r>
      <rPr>
        <sz val="8"/>
        <color rgb="FF0070C0"/>
        <rFont val="ＭＳ 明朝"/>
        <family val="1"/>
        <charset val="128"/>
      </rPr>
      <t>前回差</t>
    </r>
    <r>
      <rPr>
        <sz val="8"/>
        <color rgb="FF0070C0"/>
        <rFont val="Arial"/>
        <family val="2"/>
      </rPr>
      <t>(</t>
    </r>
    <r>
      <rPr>
        <sz val="8"/>
        <color rgb="FF0070C0"/>
        <rFont val="ＭＳ 明朝"/>
        <family val="1"/>
        <charset val="128"/>
      </rPr>
      <t>ﾎﾟｲﾝﾄ</t>
    </r>
    <r>
      <rPr>
        <sz val="8"/>
        <color rgb="FF0070C0"/>
        <rFont val="Arial"/>
        <family val="2"/>
      </rPr>
      <t>)</t>
    </r>
    <rPh sb="0" eb="2">
      <t>ゼンカイ</t>
    </rPh>
    <rPh sb="2" eb="3">
      <t>サ</t>
    </rPh>
    <phoneticPr fontId="2"/>
  </si>
  <si>
    <r>
      <rPr>
        <sz val="8"/>
        <color rgb="FF0070C0"/>
        <rFont val="ＭＳ 明朝"/>
        <family val="1"/>
        <charset val="128"/>
      </rPr>
      <t>女</t>
    </r>
    <rPh sb="0" eb="1">
      <t>オンナ</t>
    </rPh>
    <phoneticPr fontId="2"/>
  </si>
  <si>
    <t>昭和60年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</si>
  <si>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</si>
  <si>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Arial"/>
        <family val="2"/>
      </rPr>
      <t>)</t>
    </r>
    <r>
      <rPr>
        <sz val="9"/>
        <color theme="1"/>
        <rFont val="ＭＳ ゴシック"/>
        <family val="3"/>
        <charset val="128"/>
      </rPr>
      <t>全国
平成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>年</t>
    </r>
    <rPh sb="1" eb="3">
      <t>サンコウ</t>
    </rPh>
    <rPh sb="4" eb="6">
      <t>ゼンコク</t>
    </rPh>
    <rPh sb="7" eb="9">
      <t>ヘイセイ</t>
    </rPh>
    <rPh sb="11" eb="12">
      <t>ネン</t>
    </rPh>
    <phoneticPr fontId="2"/>
  </si>
  <si>
    <t>表1-1　労働力状態，男女別15歳以上人口の推移 ‐ 大阪府（昭和60年～平成27年）</t>
    <rPh sb="0" eb="1">
      <t>ヒョウ</t>
    </rPh>
    <rPh sb="5" eb="8">
      <t>ロウドウリョク</t>
    </rPh>
    <rPh sb="8" eb="10">
      <t>ジョウタイ</t>
    </rPh>
    <rPh sb="11" eb="13">
      <t>ダンジョ</t>
    </rPh>
    <rPh sb="13" eb="14">
      <t>ベツ</t>
    </rPh>
    <rPh sb="16" eb="19">
      <t>サイイジョウ</t>
    </rPh>
    <rPh sb="19" eb="21">
      <t>ジンコウ</t>
    </rPh>
    <rPh sb="22" eb="24">
      <t>スイイ</t>
    </rPh>
    <rPh sb="27" eb="30">
      <t>オオサカフ</t>
    </rPh>
    <rPh sb="31" eb="33">
      <t>ショウワ</t>
    </rPh>
    <rPh sb="35" eb="36">
      <t>ネン</t>
    </rPh>
    <rPh sb="37" eb="39">
      <t>ヘイセイ</t>
    </rPh>
    <rPh sb="41" eb="42">
      <t>ネン</t>
    </rPh>
    <phoneticPr fontId="2"/>
  </si>
  <si>
    <t>15歳以上労働力人口</t>
    <rPh sb="2" eb="3">
      <t>サイ</t>
    </rPh>
    <rPh sb="3" eb="5">
      <t>イジョウ</t>
    </rPh>
    <rPh sb="5" eb="8">
      <t>ロウドウリョク</t>
    </rPh>
    <rPh sb="8" eb="10">
      <t>ジンコウ</t>
    </rPh>
    <phoneticPr fontId="2"/>
  </si>
  <si>
    <r>
      <rPr>
        <sz val="10"/>
        <color theme="1"/>
        <rFont val="ＭＳ ゴシック"/>
        <family val="3"/>
        <charset val="128"/>
      </rPr>
      <t>表</t>
    </r>
    <r>
      <rPr>
        <sz val="10"/>
        <color theme="1"/>
        <rFont val="Arial"/>
        <family val="2"/>
      </rPr>
      <t>1-2</t>
    </r>
    <r>
      <rPr>
        <sz val="10"/>
        <color theme="1"/>
        <rFont val="ＭＳ ゴシック"/>
        <family val="3"/>
        <charset val="128"/>
      </rPr>
      <t>　年齢（</t>
    </r>
    <r>
      <rPr>
        <sz val="10"/>
        <color theme="1"/>
        <rFont val="Arial"/>
        <family val="2"/>
      </rPr>
      <t>5</t>
    </r>
    <r>
      <rPr>
        <sz val="10"/>
        <color theme="1"/>
        <rFont val="ＭＳ ゴシック"/>
        <family val="3"/>
        <charset val="128"/>
      </rPr>
      <t>歳階級），男女別労働力率‐大阪府（平成</t>
    </r>
    <r>
      <rPr>
        <sz val="10"/>
        <color theme="1"/>
        <rFont val="Arial"/>
        <family val="2"/>
      </rPr>
      <t>7</t>
    </r>
    <r>
      <rPr>
        <sz val="10"/>
        <color theme="1"/>
        <rFont val="ＭＳ ゴシック"/>
        <family val="3"/>
        <charset val="128"/>
      </rPr>
      <t>年～令和２</t>
    </r>
    <r>
      <rPr>
        <sz val="10"/>
        <color theme="1"/>
        <rFont val="ＭＳ ゴシック"/>
        <family val="3"/>
        <charset val="128"/>
      </rPr>
      <t>年）</t>
    </r>
    <rPh sb="0" eb="1">
      <t>ヒョウ</t>
    </rPh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20">
      <t>ロウドウリョク</t>
    </rPh>
    <rPh sb="20" eb="21">
      <t>リツ</t>
    </rPh>
    <rPh sb="22" eb="25">
      <t>オオサカフ</t>
    </rPh>
    <rPh sb="26" eb="28">
      <t>ヘイセイ</t>
    </rPh>
    <rPh sb="29" eb="30">
      <t>ネン</t>
    </rPh>
    <rPh sb="31" eb="33">
      <t>レイワ</t>
    </rPh>
    <rPh sb="34" eb="35">
      <t>ネン</t>
    </rPh>
    <phoneticPr fontId="2"/>
  </si>
  <si>
    <t>　</t>
    <phoneticPr fontId="2"/>
  </si>
  <si>
    <r>
      <t>85</t>
    </r>
    <r>
      <rPr>
        <sz val="8"/>
        <color theme="1"/>
        <rFont val="ＭＳ 明朝"/>
        <family val="1"/>
        <charset val="128"/>
      </rPr>
      <t>歳以上</t>
    </r>
    <rPh sb="3" eb="5">
      <t>イジョウ</t>
    </rPh>
    <phoneticPr fontId="2"/>
  </si>
  <si>
    <r>
      <t>65</t>
    </r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>69</t>
    </r>
    <r>
      <rPr>
        <sz val="9"/>
        <color theme="1"/>
        <rFont val="ＭＳ Ｐゴシック"/>
        <family val="3"/>
        <charset val="128"/>
      </rPr>
      <t>歳</t>
    </r>
    <phoneticPr fontId="2"/>
  </si>
  <si>
    <r>
      <t>70</t>
    </r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>74</t>
    </r>
    <r>
      <rPr>
        <sz val="9"/>
        <color theme="1"/>
        <rFont val="ＭＳ Ｐゴシック"/>
        <family val="3"/>
        <charset val="128"/>
      </rPr>
      <t>歳</t>
    </r>
    <phoneticPr fontId="2"/>
  </si>
  <si>
    <r>
      <t>75</t>
    </r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>79</t>
    </r>
    <r>
      <rPr>
        <sz val="9"/>
        <color theme="1"/>
        <rFont val="ＭＳ Ｐゴシック"/>
        <family val="3"/>
        <charset val="128"/>
      </rPr>
      <t>歳</t>
    </r>
    <phoneticPr fontId="2"/>
  </si>
  <si>
    <r>
      <t>80</t>
    </r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>84</t>
    </r>
    <r>
      <rPr>
        <sz val="9"/>
        <color theme="1"/>
        <rFont val="ＭＳ Ｐゴシック"/>
        <family val="3"/>
        <charset val="128"/>
      </rPr>
      <t>歳</t>
    </r>
    <phoneticPr fontId="2"/>
  </si>
  <si>
    <t>総数</t>
    <phoneticPr fontId="2"/>
  </si>
  <si>
    <r>
      <rPr>
        <sz val="9"/>
        <rFont val="ＭＳ Ｐゴシック"/>
        <family val="3"/>
        <charset val="128"/>
      </rPr>
      <t>令和</t>
    </r>
    <r>
      <rPr>
        <sz val="9"/>
        <rFont val="Arial"/>
        <family val="2"/>
      </rPr>
      <t>2</t>
    </r>
    <r>
      <rPr>
        <sz val="9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2"/>
  </si>
  <si>
    <r>
      <rPr>
        <sz val="9"/>
        <rFont val="ＭＳ ゴシック"/>
        <family val="3"/>
        <charset val="128"/>
      </rPr>
      <t>平成</t>
    </r>
    <r>
      <rPr>
        <sz val="9"/>
        <rFont val="Arial"/>
        <family val="2"/>
      </rPr>
      <t>27</t>
    </r>
    <r>
      <rPr>
        <sz val="9"/>
        <rFont val="ＭＳ ゴシック"/>
        <family val="3"/>
        <charset val="128"/>
      </rPr>
      <t>年と令和</t>
    </r>
    <r>
      <rPr>
        <sz val="9"/>
        <rFont val="Arial"/>
        <family val="2"/>
      </rPr>
      <t>2</t>
    </r>
    <r>
      <rPr>
        <sz val="9"/>
        <rFont val="ＭＳ ゴシック"/>
        <family val="3"/>
        <charset val="128"/>
      </rPr>
      <t>年との差</t>
    </r>
    <r>
      <rPr>
        <sz val="9"/>
        <rFont val="Arial"/>
        <family val="2"/>
      </rPr>
      <t>(</t>
    </r>
    <r>
      <rPr>
        <sz val="9"/>
        <rFont val="ＭＳ ゴシック"/>
        <family val="3"/>
        <charset val="128"/>
      </rPr>
      <t>人，ポイント</t>
    </r>
    <r>
      <rPr>
        <sz val="9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2" eb="13">
      <t>サ</t>
    </rPh>
    <rPh sb="14" eb="15">
      <t>ヒト</t>
    </rPh>
    <phoneticPr fontId="2"/>
  </si>
  <si>
    <r>
      <t>(</t>
    </r>
    <r>
      <rPr>
        <sz val="9"/>
        <rFont val="ＭＳ ゴシック"/>
        <family val="3"/>
        <charset val="128"/>
      </rPr>
      <t>参考</t>
    </r>
    <r>
      <rPr>
        <sz val="9"/>
        <rFont val="Arial"/>
        <family val="2"/>
      </rPr>
      <t>)</t>
    </r>
    <r>
      <rPr>
        <sz val="9"/>
        <rFont val="ＭＳ ゴシック"/>
        <family val="3"/>
        <charset val="128"/>
      </rPr>
      <t>全国
令和</t>
    </r>
    <r>
      <rPr>
        <sz val="9"/>
        <rFont val="Arial"/>
        <family val="2"/>
      </rPr>
      <t>2</t>
    </r>
    <r>
      <rPr>
        <sz val="9"/>
        <rFont val="ＭＳ ゴシック"/>
        <family val="3"/>
        <charset val="128"/>
      </rPr>
      <t>年</t>
    </r>
    <rPh sb="1" eb="3">
      <t>サンコウ</t>
    </rPh>
    <rPh sb="4" eb="6">
      <t>ゼンコク</t>
    </rPh>
    <rPh sb="7" eb="9">
      <t>レイワ</t>
    </rPh>
    <rPh sb="10" eb="11">
      <t>ネン</t>
    </rPh>
    <phoneticPr fontId="2"/>
  </si>
  <si>
    <t>-</t>
    <phoneticPr fontId="2"/>
  </si>
  <si>
    <t>-</t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</si>
  <si>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7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</t>
    </r>
    <rPh sb="0" eb="2">
      <t>ヘイセイ</t>
    </rPh>
    <rPh sb="3" eb="4">
      <t>ネン</t>
    </rPh>
    <phoneticPr fontId="2"/>
  </si>
  <si>
    <r>
      <rPr>
        <sz val="11"/>
        <rFont val="ＭＳ ゴシック"/>
        <family val="3"/>
        <charset val="128"/>
      </rPr>
      <t>男</t>
    </r>
    <rPh sb="0" eb="1">
      <t>オトコ</t>
    </rPh>
    <phoneticPr fontId="2"/>
  </si>
  <si>
    <r>
      <t>12</t>
    </r>
    <r>
      <rPr>
        <sz val="11"/>
        <rFont val="ＭＳ ゴシック"/>
        <family val="3"/>
        <charset val="128"/>
      </rPr>
      <t>年</t>
    </r>
    <r>
      <rPr>
        <sz val="11"/>
        <rFont val="Arial"/>
        <family val="2"/>
      </rPr>
      <t xml:space="preserve"> </t>
    </r>
    <rPh sb="2" eb="3">
      <t>ネン</t>
    </rPh>
    <phoneticPr fontId="2"/>
  </si>
  <si>
    <r>
      <t>17</t>
    </r>
    <r>
      <rPr>
        <sz val="11"/>
        <rFont val="ＭＳ ゴシック"/>
        <family val="3"/>
        <charset val="128"/>
      </rPr>
      <t>年</t>
    </r>
    <r>
      <rPr>
        <sz val="11"/>
        <rFont val="Arial"/>
        <family val="2"/>
      </rPr>
      <t xml:space="preserve"> </t>
    </r>
    <rPh sb="2" eb="3">
      <t>ネン</t>
    </rPh>
    <phoneticPr fontId="2"/>
  </si>
  <si>
    <r>
      <t>22</t>
    </r>
    <r>
      <rPr>
        <sz val="11"/>
        <rFont val="ＭＳ ゴシック"/>
        <family val="3"/>
        <charset val="128"/>
      </rPr>
      <t>年</t>
    </r>
    <r>
      <rPr>
        <sz val="11"/>
        <rFont val="Arial"/>
        <family val="2"/>
      </rPr>
      <t xml:space="preserve"> </t>
    </r>
    <rPh sb="2" eb="3">
      <t>ネン</t>
    </rPh>
    <phoneticPr fontId="2"/>
  </si>
  <si>
    <r>
      <t>27</t>
    </r>
    <r>
      <rPr>
        <sz val="11"/>
        <rFont val="ＭＳ ゴシック"/>
        <family val="3"/>
        <charset val="128"/>
      </rPr>
      <t>年</t>
    </r>
    <rPh sb="2" eb="3">
      <t>ネン</t>
    </rPh>
    <phoneticPr fontId="2"/>
  </si>
  <si>
    <r>
      <rPr>
        <sz val="11"/>
        <rFont val="ＭＳ ゴシック"/>
        <family val="3"/>
        <charset val="128"/>
      </rPr>
      <t>女</t>
    </r>
    <rPh sb="0" eb="1">
      <t>オンナ</t>
    </rPh>
    <phoneticPr fontId="2"/>
  </si>
  <si>
    <t>市町村</t>
    <rPh sb="0" eb="3">
      <t>シチョウソン</t>
    </rPh>
    <phoneticPr fontId="2"/>
  </si>
  <si>
    <t>15歳以上
人口総数
（人）</t>
    <rPh sb="2" eb="3">
      <t>サイ</t>
    </rPh>
    <rPh sb="3" eb="5">
      <t>イジョウ</t>
    </rPh>
    <rPh sb="6" eb="8">
      <t>ジンコウ</t>
    </rPh>
    <rPh sb="8" eb="10">
      <t>ソウスウ</t>
    </rPh>
    <rPh sb="12" eb="13">
      <t>ニン</t>
    </rPh>
    <phoneticPr fontId="2"/>
  </si>
  <si>
    <t>労働力状態（人）</t>
    <rPh sb="0" eb="3">
      <t>ロウドウリョク</t>
    </rPh>
    <rPh sb="3" eb="5">
      <t>ジョウタイ</t>
    </rPh>
    <rPh sb="6" eb="7">
      <t>ニン</t>
    </rPh>
    <phoneticPr fontId="2"/>
  </si>
  <si>
    <t>労働力率（％）</t>
    <rPh sb="0" eb="3">
      <t>ロウドウリョク</t>
    </rPh>
    <rPh sb="3" eb="4">
      <t>リツ</t>
    </rPh>
    <phoneticPr fontId="2"/>
  </si>
  <si>
    <t>就業率（％）</t>
    <rPh sb="0" eb="2">
      <t>シュウギョウ</t>
    </rPh>
    <rPh sb="2" eb="3">
      <t>リツ</t>
    </rPh>
    <phoneticPr fontId="2"/>
  </si>
  <si>
    <t>完全失業率（％）</t>
    <rPh sb="0" eb="2">
      <t>カンゼン</t>
    </rPh>
    <rPh sb="2" eb="4">
      <t>シツギョウ</t>
    </rPh>
    <rPh sb="4" eb="5">
      <t>リツ</t>
    </rPh>
    <phoneticPr fontId="2"/>
  </si>
  <si>
    <t>労働力人口</t>
    <rPh sb="0" eb="3">
      <t>ロウドウリョク</t>
    </rPh>
    <rPh sb="3" eb="5">
      <t>ジンコウ</t>
    </rPh>
    <phoneticPr fontId="2"/>
  </si>
  <si>
    <t>非労働力
人口</t>
    <rPh sb="0" eb="1">
      <t>ヒ</t>
    </rPh>
    <rPh sb="1" eb="4">
      <t>ロウドウリョク</t>
    </rPh>
    <rPh sb="5" eb="7">
      <t>ジンコウ</t>
    </rPh>
    <phoneticPr fontId="2"/>
  </si>
  <si>
    <t>令和
2年</t>
    <rPh sb="0" eb="2">
      <t>レイワ</t>
    </rPh>
    <rPh sb="4" eb="5">
      <t>ネン</t>
    </rPh>
    <phoneticPr fontId="2"/>
  </si>
  <si>
    <t>平成
27年</t>
    <rPh sb="0" eb="2">
      <t>ヘイセイ</t>
    </rPh>
    <rPh sb="5" eb="6">
      <t>ネン</t>
    </rPh>
    <phoneticPr fontId="2"/>
  </si>
  <si>
    <t>増減
(ﾎﾟｲﾝﾄ)</t>
    <rPh sb="0" eb="2">
      <t>ゾウゲン</t>
    </rPh>
    <phoneticPr fontId="2"/>
  </si>
  <si>
    <t>就業者</t>
    <rPh sb="0" eb="3">
      <t>シュウギョウシャ</t>
    </rPh>
    <phoneticPr fontId="2"/>
  </si>
  <si>
    <t>完全失業者</t>
    <rPh sb="0" eb="2">
      <t>カンゼン</t>
    </rPh>
    <rPh sb="2" eb="5">
      <t>シツギョウシャ</t>
    </rPh>
    <phoneticPr fontId="2"/>
  </si>
  <si>
    <t>大阪府</t>
    <rPh sb="0" eb="3">
      <t>オオサカフ</t>
    </rPh>
    <phoneticPr fontId="36"/>
  </si>
  <si>
    <t>大阪市</t>
    <rPh sb="0" eb="3">
      <t>オオサカシ</t>
    </rPh>
    <phoneticPr fontId="36"/>
  </si>
  <si>
    <t>（都島区）</t>
    <rPh sb="1" eb="4">
      <t>ミヤコジマク</t>
    </rPh>
    <phoneticPr fontId="36"/>
  </si>
  <si>
    <t>（福島区）</t>
    <rPh sb="1" eb="4">
      <t>フクシマク</t>
    </rPh>
    <phoneticPr fontId="36"/>
  </si>
  <si>
    <t>（此花区）</t>
    <rPh sb="1" eb="4">
      <t>コノハナク</t>
    </rPh>
    <phoneticPr fontId="36"/>
  </si>
  <si>
    <t>（西区）</t>
    <rPh sb="1" eb="3">
      <t>ニシク</t>
    </rPh>
    <phoneticPr fontId="36"/>
  </si>
  <si>
    <t>（港区）</t>
    <rPh sb="1" eb="3">
      <t>ミナトク</t>
    </rPh>
    <phoneticPr fontId="36"/>
  </si>
  <si>
    <t>（大正区）</t>
    <rPh sb="1" eb="3">
      <t>タイショウ</t>
    </rPh>
    <rPh sb="3" eb="4">
      <t>ク</t>
    </rPh>
    <phoneticPr fontId="36"/>
  </si>
  <si>
    <t>（天王寺区）</t>
    <rPh sb="1" eb="5">
      <t>テンノウジク</t>
    </rPh>
    <phoneticPr fontId="36"/>
  </si>
  <si>
    <t>（浪速区）</t>
    <rPh sb="1" eb="4">
      <t>ナニワク</t>
    </rPh>
    <phoneticPr fontId="36"/>
  </si>
  <si>
    <t>（西淀川区）</t>
    <rPh sb="1" eb="5">
      <t>ニシヨドガワク</t>
    </rPh>
    <phoneticPr fontId="36"/>
  </si>
  <si>
    <t>（東淀川区）</t>
    <rPh sb="1" eb="5">
      <t>ヒガシヨドガワク</t>
    </rPh>
    <phoneticPr fontId="36"/>
  </si>
  <si>
    <t>（東成区）</t>
    <rPh sb="1" eb="4">
      <t>ヒガシナリク</t>
    </rPh>
    <phoneticPr fontId="36"/>
  </si>
  <si>
    <t>（生野区）</t>
    <rPh sb="1" eb="4">
      <t>イクノク</t>
    </rPh>
    <phoneticPr fontId="36"/>
  </si>
  <si>
    <t>（旭区）</t>
    <rPh sb="1" eb="3">
      <t>アサヒク</t>
    </rPh>
    <phoneticPr fontId="36"/>
  </si>
  <si>
    <t>（城東区）</t>
    <rPh sb="1" eb="4">
      <t>ジョウトウク</t>
    </rPh>
    <phoneticPr fontId="36"/>
  </si>
  <si>
    <t>（阿倍野区）</t>
    <rPh sb="1" eb="5">
      <t>アベノク</t>
    </rPh>
    <phoneticPr fontId="36"/>
  </si>
  <si>
    <t>（住吉区）</t>
    <rPh sb="1" eb="4">
      <t>スミヨシク</t>
    </rPh>
    <phoneticPr fontId="36"/>
  </si>
  <si>
    <t>（東住吉区）</t>
    <rPh sb="1" eb="5">
      <t>ヒガシスミヨシク</t>
    </rPh>
    <phoneticPr fontId="36"/>
  </si>
  <si>
    <t>（西成区）</t>
    <rPh sb="1" eb="4">
      <t>ニシナリク</t>
    </rPh>
    <phoneticPr fontId="36"/>
  </si>
  <si>
    <t>（淀川区）</t>
    <rPh sb="1" eb="4">
      <t>ヨドガワク</t>
    </rPh>
    <phoneticPr fontId="36"/>
  </si>
  <si>
    <t>（鶴見区）</t>
    <rPh sb="1" eb="4">
      <t>ツルミク</t>
    </rPh>
    <phoneticPr fontId="36"/>
  </si>
  <si>
    <t>（住之江区）</t>
    <rPh sb="1" eb="5">
      <t>スミノエク</t>
    </rPh>
    <phoneticPr fontId="36"/>
  </si>
  <si>
    <t>（平野区）</t>
    <rPh sb="1" eb="4">
      <t>ヒラノク</t>
    </rPh>
    <phoneticPr fontId="36"/>
  </si>
  <si>
    <t>（北区）</t>
    <rPh sb="1" eb="3">
      <t>キタク</t>
    </rPh>
    <phoneticPr fontId="36"/>
  </si>
  <si>
    <t>（中央区）</t>
    <rPh sb="1" eb="4">
      <t>チュウオウク</t>
    </rPh>
    <phoneticPr fontId="36"/>
  </si>
  <si>
    <t>堺市</t>
    <rPh sb="0" eb="2">
      <t>サカイシ</t>
    </rPh>
    <phoneticPr fontId="36"/>
  </si>
  <si>
    <t>（堺区）</t>
    <rPh sb="1" eb="2">
      <t>サカイ</t>
    </rPh>
    <phoneticPr fontId="36"/>
  </si>
  <si>
    <t>（中区）</t>
    <rPh sb="1" eb="2">
      <t>ナカ</t>
    </rPh>
    <phoneticPr fontId="36"/>
  </si>
  <si>
    <t>（東区）</t>
    <rPh sb="1" eb="2">
      <t>ヒガシ</t>
    </rPh>
    <phoneticPr fontId="36"/>
  </si>
  <si>
    <t>（西区）</t>
    <phoneticPr fontId="36"/>
  </si>
  <si>
    <t>（南区）</t>
    <rPh sb="1" eb="2">
      <t>ミナミ</t>
    </rPh>
    <phoneticPr fontId="36"/>
  </si>
  <si>
    <t>（北区）</t>
    <rPh sb="1" eb="2">
      <t>キタ</t>
    </rPh>
    <phoneticPr fontId="36"/>
  </si>
  <si>
    <t>（美原区）</t>
    <rPh sb="1" eb="2">
      <t>ビ</t>
    </rPh>
    <rPh sb="2" eb="3">
      <t>ハラ</t>
    </rPh>
    <phoneticPr fontId="36"/>
  </si>
  <si>
    <t>岸和田市</t>
    <rPh sb="0" eb="4">
      <t>キシワダシ</t>
    </rPh>
    <phoneticPr fontId="36"/>
  </si>
  <si>
    <t>豊中市</t>
    <rPh sb="0" eb="3">
      <t>トヨナカシ</t>
    </rPh>
    <phoneticPr fontId="36"/>
  </si>
  <si>
    <t>池田市</t>
    <rPh sb="0" eb="2">
      <t>イケダ</t>
    </rPh>
    <rPh sb="2" eb="3">
      <t>シ</t>
    </rPh>
    <phoneticPr fontId="36"/>
  </si>
  <si>
    <t>吹田市</t>
    <rPh sb="0" eb="3">
      <t>スイタシ</t>
    </rPh>
    <phoneticPr fontId="36"/>
  </si>
  <si>
    <t>泉大津市</t>
    <rPh sb="0" eb="4">
      <t>イズミオオツシ</t>
    </rPh>
    <phoneticPr fontId="36"/>
  </si>
  <si>
    <t>高槻市</t>
    <rPh sb="0" eb="3">
      <t>タカツキシ</t>
    </rPh>
    <phoneticPr fontId="36"/>
  </si>
  <si>
    <t>貝塚市</t>
    <rPh sb="0" eb="3">
      <t>カイヅカシ</t>
    </rPh>
    <phoneticPr fontId="36"/>
  </si>
  <si>
    <t>守口市</t>
    <rPh sb="0" eb="3">
      <t>モリグチシ</t>
    </rPh>
    <phoneticPr fontId="36"/>
  </si>
  <si>
    <t>枚方市</t>
    <rPh sb="0" eb="3">
      <t>ヒラカタシ</t>
    </rPh>
    <phoneticPr fontId="36"/>
  </si>
  <si>
    <t>茨木市</t>
    <rPh sb="0" eb="3">
      <t>イバラキシ</t>
    </rPh>
    <phoneticPr fontId="36"/>
  </si>
  <si>
    <t>八尾市</t>
    <rPh sb="0" eb="3">
      <t>ヤオシ</t>
    </rPh>
    <phoneticPr fontId="36"/>
  </si>
  <si>
    <t>泉佐野市</t>
    <rPh sb="0" eb="4">
      <t>イズミサノシ</t>
    </rPh>
    <phoneticPr fontId="36"/>
  </si>
  <si>
    <t>富田林市</t>
    <rPh sb="0" eb="4">
      <t>トンダバヤシシ</t>
    </rPh>
    <phoneticPr fontId="36"/>
  </si>
  <si>
    <t>寝屋川市</t>
    <rPh sb="0" eb="4">
      <t>ネヤガワシ</t>
    </rPh>
    <phoneticPr fontId="36"/>
  </si>
  <si>
    <t>河内長野市</t>
    <rPh sb="0" eb="5">
      <t>カワチナガノシ</t>
    </rPh>
    <phoneticPr fontId="36"/>
  </si>
  <si>
    <t>松原市</t>
    <rPh sb="0" eb="3">
      <t>マツバラシ</t>
    </rPh>
    <phoneticPr fontId="36"/>
  </si>
  <si>
    <t>大東市</t>
    <rPh sb="0" eb="3">
      <t>ダイトウシ</t>
    </rPh>
    <phoneticPr fontId="36"/>
  </si>
  <si>
    <t>和泉市</t>
    <rPh sb="0" eb="3">
      <t>イズミシ</t>
    </rPh>
    <phoneticPr fontId="36"/>
  </si>
  <si>
    <t>箕面市</t>
    <rPh sb="0" eb="3">
      <t>ミノオシ</t>
    </rPh>
    <phoneticPr fontId="36"/>
  </si>
  <si>
    <t>柏原市</t>
    <rPh sb="0" eb="3">
      <t>カシワラシ</t>
    </rPh>
    <phoneticPr fontId="36"/>
  </si>
  <si>
    <t>羽曳野市</t>
    <rPh sb="0" eb="4">
      <t>ハビキノシ</t>
    </rPh>
    <phoneticPr fontId="36"/>
  </si>
  <si>
    <t>門真市</t>
    <rPh sb="0" eb="3">
      <t>カドマシ</t>
    </rPh>
    <phoneticPr fontId="36"/>
  </si>
  <si>
    <t>摂津市</t>
    <rPh sb="0" eb="3">
      <t>セッツシ</t>
    </rPh>
    <phoneticPr fontId="36"/>
  </si>
  <si>
    <t>高石市</t>
    <rPh sb="0" eb="3">
      <t>タカイシシ</t>
    </rPh>
    <phoneticPr fontId="36"/>
  </si>
  <si>
    <t>藤井寺市</t>
    <rPh sb="0" eb="4">
      <t>フジイデラシ</t>
    </rPh>
    <phoneticPr fontId="36"/>
  </si>
  <si>
    <t>東大阪市</t>
    <rPh sb="0" eb="4">
      <t>ヒガシオオサカシ</t>
    </rPh>
    <phoneticPr fontId="36"/>
  </si>
  <si>
    <t>泉南市</t>
    <rPh sb="0" eb="3">
      <t>センナンシ</t>
    </rPh>
    <phoneticPr fontId="36"/>
  </si>
  <si>
    <t>四條畷市</t>
    <rPh sb="0" eb="4">
      <t>シジョウナワテシ</t>
    </rPh>
    <phoneticPr fontId="36"/>
  </si>
  <si>
    <t>交野市</t>
    <rPh sb="0" eb="3">
      <t>カタノシ</t>
    </rPh>
    <phoneticPr fontId="36"/>
  </si>
  <si>
    <t>大阪狭山市</t>
    <rPh sb="0" eb="5">
      <t>オオサカサヤマシ</t>
    </rPh>
    <phoneticPr fontId="36"/>
  </si>
  <si>
    <t>阪南市</t>
    <rPh sb="0" eb="3">
      <t>ハンナンシ</t>
    </rPh>
    <phoneticPr fontId="36"/>
  </si>
  <si>
    <t>島本町</t>
    <rPh sb="0" eb="3">
      <t>シマモトチョウ</t>
    </rPh>
    <phoneticPr fontId="36"/>
  </si>
  <si>
    <t>豊能町</t>
    <rPh sb="0" eb="3">
      <t>トヨノチョウ</t>
    </rPh>
    <phoneticPr fontId="36"/>
  </si>
  <si>
    <t>能勢町</t>
    <rPh sb="0" eb="3">
      <t>ノセチョウ</t>
    </rPh>
    <phoneticPr fontId="36"/>
  </si>
  <si>
    <t>忠岡町</t>
    <rPh sb="0" eb="3">
      <t>タダオカチョウ</t>
    </rPh>
    <phoneticPr fontId="36"/>
  </si>
  <si>
    <t>熊取町</t>
    <rPh sb="0" eb="3">
      <t>クマトリチョウ</t>
    </rPh>
    <phoneticPr fontId="36"/>
  </si>
  <si>
    <t>田尻町</t>
    <rPh sb="0" eb="3">
      <t>タジリチョウ</t>
    </rPh>
    <phoneticPr fontId="36"/>
  </si>
  <si>
    <t>岬町</t>
    <rPh sb="0" eb="2">
      <t>ミサキチョウ</t>
    </rPh>
    <phoneticPr fontId="36"/>
  </si>
  <si>
    <t>太子町</t>
    <rPh sb="0" eb="2">
      <t>タイシ</t>
    </rPh>
    <rPh sb="2" eb="3">
      <t>チョウ</t>
    </rPh>
    <phoneticPr fontId="36"/>
  </si>
  <si>
    <t>河南町</t>
    <rPh sb="0" eb="3">
      <t>カナンチョウ</t>
    </rPh>
    <phoneticPr fontId="36"/>
  </si>
  <si>
    <t>千早赤阪村</t>
    <rPh sb="0" eb="5">
      <t>チハヤアカサカムラ</t>
    </rPh>
    <phoneticPr fontId="36"/>
  </si>
  <si>
    <r>
      <rPr>
        <sz val="9"/>
        <color theme="1"/>
        <rFont val="ＭＳ ゴシック"/>
        <family val="3"/>
        <charset val="128"/>
      </rPr>
      <t>年次</t>
    </r>
    <rPh sb="0" eb="2">
      <t>ネンジ</t>
    </rPh>
    <phoneticPr fontId="2"/>
  </si>
  <si>
    <r>
      <rPr>
        <sz val="9"/>
        <color theme="1"/>
        <rFont val="ＭＳ ゴシック"/>
        <family val="3"/>
        <charset val="128"/>
      </rPr>
      <t>実　数　（人）</t>
    </r>
    <rPh sb="0" eb="1">
      <t>ジツ</t>
    </rPh>
    <rPh sb="2" eb="3">
      <t>カズ</t>
    </rPh>
    <rPh sb="5" eb="6">
      <t>ヒト</t>
    </rPh>
    <phoneticPr fontId="2"/>
  </si>
  <si>
    <r>
      <rPr>
        <sz val="9"/>
        <color theme="1"/>
        <rFont val="ＭＳ ゴシック"/>
        <family val="3"/>
        <charset val="128"/>
      </rPr>
      <t>雇用者</t>
    </r>
    <rPh sb="0" eb="3">
      <t>コヨウシャ</t>
    </rPh>
    <phoneticPr fontId="2"/>
  </si>
  <si>
    <r>
      <rPr>
        <sz val="9"/>
        <color theme="1"/>
        <rFont val="ＭＳ ゴシック"/>
        <family val="3"/>
        <charset val="128"/>
      </rPr>
      <t>役員</t>
    </r>
    <rPh sb="0" eb="2">
      <t>ヤクイン</t>
    </rPh>
    <phoneticPr fontId="2"/>
  </si>
  <si>
    <r>
      <rPr>
        <sz val="9"/>
        <color theme="1"/>
        <rFont val="ＭＳ ゴシック"/>
        <family val="3"/>
        <charset val="128"/>
      </rPr>
      <t>自営業主</t>
    </r>
    <r>
      <rPr>
        <sz val="9"/>
        <color theme="1"/>
        <rFont val="Arial"/>
        <family val="2"/>
      </rPr>
      <t xml:space="preserve"> 1)</t>
    </r>
    <rPh sb="0" eb="3">
      <t>ジエイギョウ</t>
    </rPh>
    <rPh sb="3" eb="4">
      <t>ヌシ</t>
    </rPh>
    <phoneticPr fontId="2"/>
  </si>
  <si>
    <r>
      <rPr>
        <sz val="9"/>
        <color theme="1"/>
        <rFont val="ＭＳ ゴシック"/>
        <family val="3"/>
        <charset val="128"/>
      </rPr>
      <t>家族従業者</t>
    </r>
    <phoneticPr fontId="2"/>
  </si>
  <si>
    <r>
      <t>22</t>
    </r>
    <r>
      <rPr>
        <sz val="9"/>
        <color theme="1"/>
        <rFont val="ＭＳ ゴシック"/>
        <family val="3"/>
        <charset val="128"/>
      </rPr>
      <t>年</t>
    </r>
    <rPh sb="2" eb="3">
      <t>ネン</t>
    </rPh>
    <phoneticPr fontId="2"/>
  </si>
  <si>
    <r>
      <rPr>
        <sz val="9"/>
        <color theme="1"/>
        <rFont val="ＭＳ Ｐ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</si>
  <si>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color theme="1"/>
        <rFont val="ＭＳ Ｐゴシック"/>
        <family val="3"/>
        <charset val="128"/>
      </rPr>
      <t>令和</t>
    </r>
    <r>
      <rPr>
        <sz val="9"/>
        <color theme="1"/>
        <rFont val="Arial"/>
        <family val="2"/>
      </rPr>
      <t>2</t>
    </r>
    <r>
      <rPr>
        <sz val="9"/>
        <color theme="1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</si>
  <si>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>年と令和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>年
との差</t>
    </r>
    <r>
      <rPr>
        <sz val="9"/>
        <color theme="1"/>
        <rFont val="Arial"/>
        <family val="2"/>
      </rPr>
      <t/>
    </r>
    <rPh sb="0" eb="2">
      <t>ヘイセイ</t>
    </rPh>
    <rPh sb="4" eb="5">
      <t>ネン</t>
    </rPh>
    <rPh sb="6" eb="8">
      <t>レイワ</t>
    </rPh>
    <rPh sb="9" eb="10">
      <t>ネン</t>
    </rPh>
    <rPh sb="13" eb="14">
      <t>サ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</si>
  <si>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Arial"/>
        <family val="2"/>
      </rPr>
      <t>)</t>
    </r>
    <r>
      <rPr>
        <sz val="9"/>
        <color theme="1"/>
        <rFont val="ＭＳ ゴシック"/>
        <family val="3"/>
        <charset val="128"/>
      </rPr>
      <t>全国
令和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>年</t>
    </r>
    <rPh sb="1" eb="3">
      <t>サンコウ</t>
    </rPh>
    <rPh sb="4" eb="6">
      <t>ゼンコク</t>
    </rPh>
    <rPh sb="7" eb="9">
      <t>レイワ</t>
    </rPh>
    <rPh sb="10" eb="11">
      <t>ネン</t>
    </rPh>
    <phoneticPr fontId="2"/>
  </si>
  <si>
    <r>
      <rPr>
        <sz val="9"/>
        <color theme="1"/>
        <rFont val="ＭＳ ゴシック"/>
        <family val="3"/>
        <charset val="128"/>
      </rPr>
      <t>割　合　（</t>
    </r>
    <r>
      <rPr>
        <sz val="9"/>
        <color theme="1"/>
        <rFont val="Arial"/>
        <family val="2"/>
      </rPr>
      <t>%</t>
    </r>
    <r>
      <rPr>
        <sz val="9"/>
        <color theme="1"/>
        <rFont val="ＭＳ ゴシック"/>
        <family val="3"/>
        <charset val="128"/>
      </rPr>
      <t>）</t>
    </r>
    <rPh sb="0" eb="1">
      <t>ワリ</t>
    </rPh>
    <rPh sb="2" eb="3">
      <t>ア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</si>
  <si>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>年</t>
    </r>
    <rPh sb="0" eb="2">
      <t>ヘイセイ</t>
    </rPh>
    <rPh sb="4" eb="5">
      <t>ネン</t>
    </rPh>
    <phoneticPr fontId="2"/>
  </si>
  <si>
    <t>注）不詳補完値による。</t>
    <rPh sb="0" eb="1">
      <t>チュウ</t>
    </rPh>
    <rPh sb="2" eb="4">
      <t>フショウ</t>
    </rPh>
    <rPh sb="4" eb="6">
      <t>ホカン</t>
    </rPh>
    <rPh sb="6" eb="7">
      <t>チ</t>
    </rPh>
    <phoneticPr fontId="2"/>
  </si>
  <si>
    <t>1)「自営業主」に含まれるのは、「雇人のある業主」、「雇人のない業主」及び「家庭内職者」</t>
    <rPh sb="3" eb="5">
      <t>ジエイ</t>
    </rPh>
    <rPh sb="6" eb="7">
      <t>シュ</t>
    </rPh>
    <rPh sb="9" eb="10">
      <t>フク</t>
    </rPh>
    <rPh sb="17" eb="19">
      <t>ヤトイニン</t>
    </rPh>
    <rPh sb="22" eb="24">
      <t>ギョウシュ</t>
    </rPh>
    <rPh sb="27" eb="29">
      <t>ヤトイニン</t>
    </rPh>
    <rPh sb="32" eb="34">
      <t>ギョウシュ</t>
    </rPh>
    <rPh sb="35" eb="36">
      <t>オヨ</t>
    </rPh>
    <rPh sb="38" eb="40">
      <t>カテイ</t>
    </rPh>
    <rPh sb="40" eb="42">
      <t>ナイショク</t>
    </rPh>
    <rPh sb="42" eb="43">
      <t>シャ</t>
    </rPh>
    <phoneticPr fontId="2"/>
  </si>
  <si>
    <r>
      <rPr>
        <sz val="9"/>
        <color theme="1"/>
        <rFont val="ＭＳ ゴシック"/>
        <family val="3"/>
        <charset val="128"/>
      </rPr>
      <t>（人，</t>
    </r>
    <r>
      <rPr>
        <sz val="9"/>
        <color theme="1"/>
        <rFont val="Arial"/>
        <family val="2"/>
      </rPr>
      <t>%</t>
    </r>
    <r>
      <rPr>
        <sz val="9"/>
        <color theme="1"/>
        <rFont val="ＭＳ ゴシック"/>
        <family val="3"/>
        <charset val="128"/>
      </rPr>
      <t>）</t>
    </r>
    <rPh sb="1" eb="2">
      <t>ヒト</t>
    </rPh>
    <phoneticPr fontId="2"/>
  </si>
  <si>
    <r>
      <rPr>
        <sz val="9"/>
        <color theme="1"/>
        <rFont val="ＭＳ ゴシック"/>
        <family val="3"/>
        <charset val="128"/>
      </rPr>
      <t>従業上の地位</t>
    </r>
    <rPh sb="0" eb="2">
      <t>ジュウギョウ</t>
    </rPh>
    <rPh sb="2" eb="3">
      <t>ジョウ</t>
    </rPh>
    <rPh sb="4" eb="6">
      <t>チイ</t>
    </rPh>
    <phoneticPr fontId="2"/>
  </si>
  <si>
    <r>
      <rPr>
        <sz val="9"/>
        <color theme="1"/>
        <rFont val="ＭＳ ゴシック"/>
        <family val="3"/>
        <charset val="128"/>
      </rPr>
      <t>男</t>
    </r>
    <rPh sb="0" eb="1">
      <t>オトコ</t>
    </rPh>
    <phoneticPr fontId="2"/>
  </si>
  <si>
    <r>
      <rPr>
        <sz val="9"/>
        <color theme="1"/>
        <rFont val="ＭＳ ゴシック"/>
        <family val="3"/>
        <charset val="128"/>
      </rPr>
      <t>女</t>
    </r>
    <rPh sb="0" eb="1">
      <t>オンナ</t>
    </rPh>
    <phoneticPr fontId="2"/>
  </si>
  <si>
    <r>
      <rPr>
        <sz val="9"/>
        <color theme="1"/>
        <rFont val="ＭＳ ゴシック"/>
        <family val="3"/>
        <charset val="128"/>
      </rPr>
      <t>就業者に
占める割合</t>
    </r>
    <rPh sb="0" eb="3">
      <t>シュウギョウシャ</t>
    </rPh>
    <rPh sb="5" eb="6">
      <t>シ</t>
    </rPh>
    <rPh sb="8" eb="10">
      <t>ワリアイ</t>
    </rPh>
    <phoneticPr fontId="2"/>
  </si>
  <si>
    <r>
      <rPr>
        <sz val="9"/>
        <color theme="1"/>
        <rFont val="ＭＳ ゴシック"/>
        <family val="3"/>
        <charset val="128"/>
      </rPr>
      <t>雇用者に
占める割合</t>
    </r>
    <rPh sb="0" eb="3">
      <t>コヨウシャ</t>
    </rPh>
    <rPh sb="5" eb="6">
      <t>シ</t>
    </rPh>
    <rPh sb="8" eb="10">
      <t>ワリアイ</t>
    </rPh>
    <phoneticPr fontId="2"/>
  </si>
  <si>
    <t>総数(就業者)</t>
    <rPh sb="0" eb="2">
      <t>ソウスウ</t>
    </rPh>
    <rPh sb="3" eb="6">
      <t>シュウギョウシャ</t>
    </rPh>
    <phoneticPr fontId="2"/>
  </si>
  <si>
    <t xml:space="preserve">- </t>
  </si>
  <si>
    <t>雇用者等（役員を含む）</t>
    <rPh sb="0" eb="3">
      <t>コヨウシャ</t>
    </rPh>
    <rPh sb="3" eb="4">
      <t>トウ</t>
    </rPh>
    <rPh sb="5" eb="7">
      <t>ヤクイン</t>
    </rPh>
    <rPh sb="8" eb="9">
      <t>フク</t>
    </rPh>
    <phoneticPr fontId="2"/>
  </si>
  <si>
    <r>
      <rPr>
        <sz val="9"/>
        <color theme="1"/>
        <rFont val="ＭＳ ゴシック"/>
        <family val="3"/>
        <charset val="128"/>
      </rPr>
      <t>正規の職員・従業員</t>
    </r>
  </si>
  <si>
    <r>
      <rPr>
        <sz val="9"/>
        <color theme="1"/>
        <rFont val="ＭＳ ゴシック"/>
        <family val="3"/>
        <charset val="128"/>
      </rPr>
      <t>労働者派遣事業所の派遣社員</t>
    </r>
  </si>
  <si>
    <r>
      <rPr>
        <sz val="9"/>
        <color theme="1"/>
        <rFont val="ＭＳ ゴシック"/>
        <family val="3"/>
        <charset val="128"/>
      </rPr>
      <t>パート・アルバイト・その他</t>
    </r>
  </si>
  <si>
    <t xml:space="preserve">- </t>
    <phoneticPr fontId="2"/>
  </si>
  <si>
    <t>自営業主（家庭内職者を含む）</t>
    <rPh sb="0" eb="3">
      <t>ジエイギョウ</t>
    </rPh>
    <rPh sb="3" eb="4">
      <t>ヌシ</t>
    </rPh>
    <rPh sb="5" eb="7">
      <t>カテイ</t>
    </rPh>
    <rPh sb="7" eb="9">
      <t>ナイショク</t>
    </rPh>
    <rPh sb="9" eb="10">
      <t>シャ</t>
    </rPh>
    <rPh sb="11" eb="12">
      <t>フク</t>
    </rPh>
    <phoneticPr fontId="2"/>
  </si>
  <si>
    <t>雇人のある業主</t>
    <rPh sb="0" eb="1">
      <t>ヤト</t>
    </rPh>
    <rPh sb="1" eb="2">
      <t>ニン</t>
    </rPh>
    <rPh sb="5" eb="7">
      <t>ギョウシュ</t>
    </rPh>
    <phoneticPr fontId="2"/>
  </si>
  <si>
    <t>雇人のない業主（家庭内職者を含む）</t>
    <rPh sb="0" eb="1">
      <t>ヤト</t>
    </rPh>
    <rPh sb="1" eb="2">
      <t>ニン</t>
    </rPh>
    <rPh sb="5" eb="7">
      <t>ギョウシュ</t>
    </rPh>
    <rPh sb="8" eb="10">
      <t>カテイ</t>
    </rPh>
    <rPh sb="10" eb="12">
      <t>ナイショク</t>
    </rPh>
    <rPh sb="12" eb="13">
      <t>シャ</t>
    </rPh>
    <rPh sb="14" eb="15">
      <t>フク</t>
    </rPh>
    <phoneticPr fontId="2"/>
  </si>
  <si>
    <r>
      <rPr>
        <sz val="9"/>
        <color theme="1"/>
        <rFont val="ＭＳ ゴシック"/>
        <family val="3"/>
        <charset val="128"/>
      </rPr>
      <t>家族従事者</t>
    </r>
    <rPh sb="0" eb="2">
      <t>カゾク</t>
    </rPh>
    <rPh sb="2" eb="5">
      <t>ジュウジシャ</t>
    </rPh>
    <phoneticPr fontId="2"/>
  </si>
  <si>
    <r>
      <rPr>
        <sz val="9"/>
        <color theme="1"/>
        <rFont val="ＭＳ ゴシック"/>
        <family val="3"/>
        <charset val="128"/>
      </rPr>
      <t>男女、年齢</t>
    </r>
    <rPh sb="0" eb="2">
      <t>ダンジョ</t>
    </rPh>
    <rPh sb="3" eb="5">
      <t>ネンレイ</t>
    </rPh>
    <phoneticPr fontId="2"/>
  </si>
  <si>
    <r>
      <rPr>
        <sz val="9"/>
        <color theme="1"/>
        <rFont val="ＭＳ ゴシック"/>
        <family val="3"/>
        <charset val="128"/>
      </rPr>
      <t>実数（人）</t>
    </r>
    <rPh sb="0" eb="1">
      <t>ジツ</t>
    </rPh>
    <rPh sb="1" eb="2">
      <t>カズ</t>
    </rPh>
    <rPh sb="3" eb="4">
      <t>ヒト</t>
    </rPh>
    <phoneticPr fontId="2"/>
  </si>
  <si>
    <r>
      <rPr>
        <sz val="9"/>
        <color theme="1"/>
        <rFont val="ＭＳ ゴシック"/>
        <family val="3"/>
        <charset val="128"/>
      </rPr>
      <t>割合（％）</t>
    </r>
    <rPh sb="0" eb="2">
      <t>ワリアイ</t>
    </rPh>
    <phoneticPr fontId="2"/>
  </si>
  <si>
    <r>
      <rPr>
        <sz val="9"/>
        <color theme="1"/>
        <rFont val="ＭＳ ゴシック"/>
        <family val="3"/>
        <charset val="128"/>
      </rPr>
      <t>不詳</t>
    </r>
    <rPh sb="0" eb="2">
      <t>フショウ</t>
    </rPh>
    <phoneticPr fontId="2"/>
  </si>
  <si>
    <r>
      <rPr>
        <sz val="9"/>
        <color theme="1"/>
        <rFont val="ＭＳ ゴシック"/>
        <family val="3"/>
        <charset val="128"/>
      </rPr>
      <t>正規の職員・従業員</t>
    </r>
    <phoneticPr fontId="2"/>
  </si>
  <si>
    <r>
      <rPr>
        <sz val="7.5"/>
        <color theme="1"/>
        <rFont val="ＭＳ ゴシック"/>
        <family val="3"/>
        <charset val="128"/>
      </rPr>
      <t>労働者派遣事業所の派遣社員</t>
    </r>
    <phoneticPr fontId="2"/>
  </si>
  <si>
    <r>
      <rPr>
        <sz val="7.5"/>
        <color theme="1"/>
        <rFont val="ＭＳ ゴシック"/>
        <family val="3"/>
        <charset val="128"/>
      </rPr>
      <t>パート・アルバイト・その他</t>
    </r>
    <phoneticPr fontId="2"/>
  </si>
  <si>
    <r>
      <rPr>
        <sz val="9"/>
        <color theme="1"/>
        <rFont val="ＭＳ ゴシック"/>
        <family val="3"/>
        <charset val="128"/>
      </rPr>
      <t>男</t>
    </r>
  </si>
  <si>
    <r>
      <t>15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19</t>
    </r>
    <r>
      <rPr>
        <sz val="9"/>
        <color theme="1"/>
        <rFont val="ＭＳ ゴシック"/>
        <family val="3"/>
        <charset val="128"/>
      </rPr>
      <t>歳</t>
    </r>
  </si>
  <si>
    <r>
      <t>20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24</t>
    </r>
    <r>
      <rPr>
        <sz val="9"/>
        <color theme="1"/>
        <rFont val="ＭＳ ゴシック"/>
        <family val="3"/>
        <charset val="128"/>
      </rPr>
      <t>歳</t>
    </r>
  </si>
  <si>
    <r>
      <t>25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29</t>
    </r>
    <r>
      <rPr>
        <sz val="9"/>
        <color theme="1"/>
        <rFont val="ＭＳ ゴシック"/>
        <family val="3"/>
        <charset val="128"/>
      </rPr>
      <t>歳</t>
    </r>
  </si>
  <si>
    <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34</t>
    </r>
    <r>
      <rPr>
        <sz val="9"/>
        <color theme="1"/>
        <rFont val="ＭＳ ゴシック"/>
        <family val="3"/>
        <charset val="128"/>
      </rPr>
      <t>歳</t>
    </r>
  </si>
  <si>
    <r>
      <t>35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39</t>
    </r>
    <r>
      <rPr>
        <sz val="9"/>
        <color theme="1"/>
        <rFont val="ＭＳ ゴシック"/>
        <family val="3"/>
        <charset val="128"/>
      </rPr>
      <t>歳</t>
    </r>
  </si>
  <si>
    <r>
      <t>40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44</t>
    </r>
    <r>
      <rPr>
        <sz val="9"/>
        <color theme="1"/>
        <rFont val="ＭＳ ゴシック"/>
        <family val="3"/>
        <charset val="128"/>
      </rPr>
      <t>歳</t>
    </r>
  </si>
  <si>
    <r>
      <t>45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49</t>
    </r>
    <r>
      <rPr>
        <sz val="9"/>
        <color theme="1"/>
        <rFont val="ＭＳ ゴシック"/>
        <family val="3"/>
        <charset val="128"/>
      </rPr>
      <t>歳</t>
    </r>
  </si>
  <si>
    <r>
      <t>50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54</t>
    </r>
    <r>
      <rPr>
        <sz val="9"/>
        <color theme="1"/>
        <rFont val="ＭＳ ゴシック"/>
        <family val="3"/>
        <charset val="128"/>
      </rPr>
      <t>歳</t>
    </r>
  </si>
  <si>
    <r>
      <t>55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59</t>
    </r>
    <r>
      <rPr>
        <sz val="9"/>
        <color theme="1"/>
        <rFont val="ＭＳ ゴシック"/>
        <family val="3"/>
        <charset val="128"/>
      </rPr>
      <t>歳</t>
    </r>
  </si>
  <si>
    <r>
      <t>60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64</t>
    </r>
    <r>
      <rPr>
        <sz val="9"/>
        <color theme="1"/>
        <rFont val="ＭＳ ゴシック"/>
        <family val="3"/>
        <charset val="128"/>
      </rPr>
      <t>歳</t>
    </r>
  </si>
  <si>
    <r>
      <t>65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69</t>
    </r>
    <r>
      <rPr>
        <sz val="9"/>
        <color theme="1"/>
        <rFont val="ＭＳ ゴシック"/>
        <family val="3"/>
        <charset val="128"/>
      </rPr>
      <t>歳</t>
    </r>
    <phoneticPr fontId="2"/>
  </si>
  <si>
    <r>
      <t>70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74</t>
    </r>
    <r>
      <rPr>
        <sz val="9"/>
        <color theme="1"/>
        <rFont val="ＭＳ ゴシック"/>
        <family val="3"/>
        <charset val="128"/>
      </rPr>
      <t>歳</t>
    </r>
    <phoneticPr fontId="2"/>
  </si>
  <si>
    <r>
      <t>75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</rPr>
      <t>79</t>
    </r>
    <r>
      <rPr>
        <sz val="9"/>
        <color theme="1"/>
        <rFont val="ＭＳ ゴシック"/>
        <family val="3"/>
        <charset val="128"/>
      </rPr>
      <t>歳</t>
    </r>
    <phoneticPr fontId="2"/>
  </si>
  <si>
    <r>
      <t>80</t>
    </r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>84</t>
    </r>
    <r>
      <rPr>
        <sz val="9"/>
        <color theme="1"/>
        <rFont val="ＭＳ Ｐゴシック"/>
        <family val="3"/>
        <charset val="128"/>
      </rPr>
      <t>歳</t>
    </r>
    <rPh sb="5" eb="6">
      <t>サイ</t>
    </rPh>
    <phoneticPr fontId="2"/>
  </si>
  <si>
    <r>
      <t>85</t>
    </r>
    <r>
      <rPr>
        <sz val="9"/>
        <color theme="1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2"/>
  </si>
  <si>
    <r>
      <rPr>
        <sz val="9"/>
        <color theme="1"/>
        <rFont val="ＭＳ ゴシック"/>
        <family val="3"/>
        <charset val="128"/>
      </rPr>
      <t>女</t>
    </r>
  </si>
  <si>
    <r>
      <rPr>
        <sz val="9"/>
        <rFont val="ＭＳ ゴシック"/>
        <family val="3"/>
        <charset val="128"/>
      </rPr>
      <t>実数</t>
    </r>
    <r>
      <rPr>
        <sz val="9"/>
        <rFont val="Arial"/>
        <family val="2"/>
      </rPr>
      <t>(</t>
    </r>
    <r>
      <rPr>
        <sz val="9"/>
        <rFont val="ＭＳ ゴシック"/>
        <family val="3"/>
        <charset val="128"/>
      </rPr>
      <t>人</t>
    </r>
    <r>
      <rPr>
        <sz val="9"/>
        <rFont val="Arial"/>
        <family val="2"/>
      </rPr>
      <t>)</t>
    </r>
    <rPh sb="0" eb="2">
      <t>ジッスウ</t>
    </rPh>
    <rPh sb="3" eb="4">
      <t>ヒト</t>
    </rPh>
    <phoneticPr fontId="2"/>
  </si>
  <si>
    <r>
      <rPr>
        <sz val="9"/>
        <rFont val="ＭＳ ゴシック"/>
        <family val="3"/>
        <charset val="128"/>
      </rPr>
      <t>割合</t>
    </r>
    <r>
      <rPr>
        <sz val="9"/>
        <rFont val="Arial"/>
        <family val="2"/>
      </rPr>
      <t>(%)</t>
    </r>
    <rPh sb="0" eb="2">
      <t>ワリアイ</t>
    </rPh>
    <phoneticPr fontId="2"/>
  </si>
  <si>
    <r>
      <rPr>
        <sz val="9"/>
        <rFont val="ＭＳ ゴシック"/>
        <family val="3"/>
        <charset val="128"/>
      </rPr>
      <t>分類不能</t>
    </r>
    <rPh sb="0" eb="2">
      <t>ブンルイ</t>
    </rPh>
    <rPh sb="2" eb="4">
      <t>フノウ</t>
    </rPh>
    <phoneticPr fontId="2"/>
  </si>
  <si>
    <r>
      <rPr>
        <sz val="9"/>
        <rFont val="ＭＳ ゴシック"/>
        <family val="3"/>
        <charset val="128"/>
      </rPr>
      <t>平成２年</t>
    </r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</si>
  <si>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</si>
  <si>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r>
      <t>12</t>
    </r>
    <r>
      <rPr>
        <sz val="9"/>
        <rFont val="ＭＳ ゴシック"/>
        <family val="3"/>
        <charset val="128"/>
      </rPr>
      <t>年</t>
    </r>
    <rPh sb="2" eb="3">
      <t>ネン</t>
    </rPh>
    <phoneticPr fontId="2"/>
  </si>
  <si>
    <r>
      <t>17</t>
    </r>
    <r>
      <rPr>
        <sz val="9"/>
        <rFont val="ＭＳ ゴシック"/>
        <family val="3"/>
        <charset val="128"/>
      </rPr>
      <t>年</t>
    </r>
    <rPh sb="2" eb="3">
      <t>ネン</t>
    </rPh>
    <phoneticPr fontId="2"/>
  </si>
  <si>
    <r>
      <t>22</t>
    </r>
    <r>
      <rPr>
        <sz val="9"/>
        <rFont val="ＭＳ ゴシック"/>
        <family val="3"/>
        <charset val="128"/>
      </rPr>
      <t>年</t>
    </r>
    <rPh sb="2" eb="3">
      <t>ネン</t>
    </rPh>
    <phoneticPr fontId="2"/>
  </si>
  <si>
    <r>
      <rPr>
        <sz val="9"/>
        <rFont val="ＭＳ Ｐゴシック"/>
        <family val="3"/>
        <charset val="128"/>
      </rPr>
      <t>平成</t>
    </r>
    <r>
      <rPr>
        <sz val="9"/>
        <rFont val="Arial"/>
        <family val="2"/>
      </rPr>
      <t>27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 xml:space="preserve">  </t>
    </r>
    <rPh sb="0" eb="2">
      <t>ヘイセイ</t>
    </rPh>
    <rPh sb="4" eb="5">
      <t>ネン</t>
    </rPh>
    <phoneticPr fontId="2"/>
  </si>
  <si>
    <r>
      <rPr>
        <sz val="9"/>
        <rFont val="ＭＳ ゴシック"/>
        <family val="3"/>
        <charset val="128"/>
      </rPr>
      <t>平成</t>
    </r>
    <r>
      <rPr>
        <sz val="9"/>
        <rFont val="Arial"/>
        <family val="2"/>
      </rPr>
      <t>27</t>
    </r>
    <r>
      <rPr>
        <sz val="9"/>
        <rFont val="ＭＳ ゴシック"/>
        <family val="3"/>
        <charset val="128"/>
      </rPr>
      <t>年と令和</t>
    </r>
    <r>
      <rPr>
        <sz val="9"/>
        <rFont val="Arial"/>
        <family val="2"/>
      </rPr>
      <t>2</t>
    </r>
    <r>
      <rPr>
        <sz val="9"/>
        <rFont val="ＭＳ ゴシック"/>
        <family val="3"/>
        <charset val="128"/>
      </rPr>
      <t>年との差</t>
    </r>
    <r>
      <rPr>
        <sz val="9"/>
        <rFont val="Arial"/>
        <family val="2"/>
      </rPr>
      <t>(</t>
    </r>
    <r>
      <rPr>
        <sz val="9"/>
        <rFont val="ＭＳ ゴシック"/>
        <family val="3"/>
        <charset val="128"/>
      </rPr>
      <t>人，ﾎﾟｲﾝﾄ</t>
    </r>
    <r>
      <rPr>
        <sz val="9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2" eb="13">
      <t>サ</t>
    </rPh>
    <rPh sb="14" eb="15">
      <t>ニン</t>
    </rPh>
    <phoneticPr fontId="2"/>
  </si>
  <si>
    <r>
      <t>(</t>
    </r>
    <r>
      <rPr>
        <sz val="9"/>
        <rFont val="ＭＳ ゴシック"/>
        <family val="3"/>
        <charset val="128"/>
      </rPr>
      <t>参考</t>
    </r>
    <r>
      <rPr>
        <sz val="9"/>
        <rFont val="Arial"/>
        <family val="2"/>
      </rPr>
      <t>)</t>
    </r>
    <r>
      <rPr>
        <sz val="9"/>
        <rFont val="ＭＳ ゴシック"/>
        <family val="3"/>
        <charset val="128"/>
      </rPr>
      <t>全国
令和2年</t>
    </r>
    <rPh sb="1" eb="3">
      <t>サンコウ</t>
    </rPh>
    <rPh sb="4" eb="6">
      <t>ゼンコク</t>
    </rPh>
    <rPh sb="7" eb="9">
      <t>レイワ</t>
    </rPh>
    <rPh sb="10" eb="11">
      <t>ネン</t>
    </rPh>
    <phoneticPr fontId="2"/>
  </si>
  <si>
    <r>
      <rPr>
        <sz val="9"/>
        <color theme="1"/>
        <rFont val="ＭＳ ゴシック"/>
        <family val="3"/>
        <charset val="128"/>
      </rPr>
      <t>産業大分類</t>
    </r>
    <rPh sb="0" eb="2">
      <t>サンギョウ</t>
    </rPh>
    <rPh sb="2" eb="5">
      <t>ダイブンルイ</t>
    </rPh>
    <phoneticPr fontId="2"/>
  </si>
  <si>
    <r>
      <rPr>
        <sz val="9"/>
        <color theme="1"/>
        <rFont val="ＭＳ ゴシック"/>
        <family val="3"/>
        <charset val="128"/>
      </rPr>
      <t>実数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人</t>
    </r>
    <r>
      <rPr>
        <sz val="9"/>
        <color theme="1"/>
        <rFont val="Arial"/>
        <family val="2"/>
      </rPr>
      <t>)</t>
    </r>
    <rPh sb="0" eb="1">
      <t>ジツ</t>
    </rPh>
    <rPh sb="1" eb="2">
      <t>カズ</t>
    </rPh>
    <rPh sb="3" eb="4">
      <t>ヒト</t>
    </rPh>
    <phoneticPr fontId="2"/>
  </si>
  <si>
    <r>
      <rPr>
        <sz val="9"/>
        <color theme="1"/>
        <rFont val="ＭＳ ゴシック"/>
        <family val="3"/>
        <charset val="128"/>
      </rPr>
      <t>割合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％</t>
    </r>
    <r>
      <rPr>
        <sz val="9"/>
        <color theme="1"/>
        <rFont val="Arial"/>
        <family val="2"/>
      </rPr>
      <t>)</t>
    </r>
    <rPh sb="0" eb="2">
      <t>ワリアイ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</si>
  <si>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17</t>
    </r>
    <r>
      <rPr>
        <sz val="9"/>
        <color theme="1"/>
        <rFont val="ＭＳ ゴシック"/>
        <family val="3"/>
        <charset val="128"/>
      </rPr>
      <t xml:space="preserve">年
</t>
    </r>
    <r>
      <rPr>
        <sz val="9"/>
        <color theme="1"/>
        <rFont val="Arial"/>
        <family val="2"/>
      </rPr>
      <t>1)</t>
    </r>
    <rPh sb="0" eb="2">
      <t>ヘイセイ</t>
    </rPh>
    <rPh sb="4" eb="5">
      <t>ネン</t>
    </rPh>
    <phoneticPr fontId="2"/>
  </si>
  <si>
    <r>
      <rPr>
        <sz val="9"/>
        <color theme="1"/>
        <rFont val="ＭＳ ゴシック"/>
        <family val="3"/>
        <charset val="128"/>
      </rPr>
      <t>総数</t>
    </r>
    <phoneticPr fontId="2"/>
  </si>
  <si>
    <r>
      <rPr>
        <sz val="9"/>
        <color theme="1"/>
        <rFont val="ＭＳ ゴシック"/>
        <family val="3"/>
        <charset val="128"/>
      </rPr>
      <t>Ａ農業，林業</t>
    </r>
  </si>
  <si>
    <r>
      <rPr>
        <sz val="9"/>
        <color theme="1"/>
        <rFont val="ＭＳ ゴシック"/>
        <family val="3"/>
        <charset val="128"/>
      </rPr>
      <t>Ｂ漁業</t>
    </r>
  </si>
  <si>
    <r>
      <rPr>
        <sz val="9"/>
        <color theme="1"/>
        <rFont val="ＭＳ ゴシック"/>
        <family val="3"/>
        <charset val="128"/>
      </rPr>
      <t>Ｃ鉱業，採石業，砂利採取業</t>
    </r>
  </si>
  <si>
    <r>
      <rPr>
        <sz val="9"/>
        <color theme="1"/>
        <rFont val="ＭＳ ゴシック"/>
        <family val="3"/>
        <charset val="128"/>
      </rPr>
      <t>Ｄ建設業</t>
    </r>
  </si>
  <si>
    <r>
      <rPr>
        <sz val="9"/>
        <color theme="1"/>
        <rFont val="ＭＳ ゴシック"/>
        <family val="3"/>
        <charset val="128"/>
      </rPr>
      <t>Ｅ製造業</t>
    </r>
  </si>
  <si>
    <r>
      <rPr>
        <sz val="9"/>
        <color theme="1"/>
        <rFont val="ＭＳ ゴシック"/>
        <family val="3"/>
        <charset val="128"/>
      </rPr>
      <t>Ｆ電気・ガス・熱供給・水道業</t>
    </r>
  </si>
  <si>
    <r>
      <rPr>
        <sz val="9"/>
        <color theme="1"/>
        <rFont val="ＭＳ ゴシック"/>
        <family val="3"/>
        <charset val="128"/>
      </rPr>
      <t>Ｇ情報通信業</t>
    </r>
  </si>
  <si>
    <r>
      <rPr>
        <sz val="9"/>
        <color theme="1"/>
        <rFont val="ＭＳ ゴシック"/>
        <family val="3"/>
        <charset val="128"/>
      </rPr>
      <t>Ｈ運輸業，郵便業</t>
    </r>
  </si>
  <si>
    <r>
      <rPr>
        <sz val="9"/>
        <color theme="1"/>
        <rFont val="ＭＳ ゴシック"/>
        <family val="3"/>
        <charset val="128"/>
      </rPr>
      <t>Ｉ卸売業，小売業</t>
    </r>
  </si>
  <si>
    <r>
      <rPr>
        <sz val="9"/>
        <color theme="1"/>
        <rFont val="ＭＳ ゴシック"/>
        <family val="3"/>
        <charset val="128"/>
      </rPr>
      <t>Ｊ金融業，保険業</t>
    </r>
  </si>
  <si>
    <r>
      <rPr>
        <sz val="9"/>
        <color theme="1"/>
        <rFont val="ＭＳ ゴシック"/>
        <family val="3"/>
        <charset val="128"/>
      </rPr>
      <t>Ｋ不動産業，物品賃貸業</t>
    </r>
  </si>
  <si>
    <r>
      <rPr>
        <sz val="9"/>
        <color theme="1"/>
        <rFont val="ＭＳ ゴシック"/>
        <family val="3"/>
        <charset val="128"/>
      </rPr>
      <t>Ｌ学術研究，専門・技術サービス業</t>
    </r>
  </si>
  <si>
    <r>
      <rPr>
        <sz val="9"/>
        <color theme="1"/>
        <rFont val="ＭＳ ゴシック"/>
        <family val="3"/>
        <charset val="128"/>
      </rPr>
      <t>Ｍ宿泊業，飲食サービス業</t>
    </r>
  </si>
  <si>
    <r>
      <rPr>
        <sz val="9"/>
        <color theme="1"/>
        <rFont val="ＭＳ ゴシック"/>
        <family val="3"/>
        <charset val="128"/>
      </rPr>
      <t>Ｎ生活関連サービス業，娯楽業</t>
    </r>
  </si>
  <si>
    <r>
      <rPr>
        <sz val="9"/>
        <color theme="1"/>
        <rFont val="ＭＳ ゴシック"/>
        <family val="3"/>
        <charset val="128"/>
      </rPr>
      <t>Ｏ教育，学習支援業</t>
    </r>
  </si>
  <si>
    <r>
      <rPr>
        <sz val="9"/>
        <color theme="1"/>
        <rFont val="ＭＳ ゴシック"/>
        <family val="3"/>
        <charset val="128"/>
      </rPr>
      <t>Ｐ医療，福祉</t>
    </r>
  </si>
  <si>
    <r>
      <rPr>
        <sz val="9"/>
        <color theme="1"/>
        <rFont val="ＭＳ ゴシック"/>
        <family val="3"/>
        <charset val="128"/>
      </rPr>
      <t>Ｑ複合サービス事業</t>
    </r>
  </si>
  <si>
    <r>
      <rPr>
        <sz val="9"/>
        <color theme="1"/>
        <rFont val="ＭＳ ゴシック"/>
        <family val="3"/>
        <charset val="128"/>
      </rPr>
      <t>Ｓ公務（他に分類されるものを除く）</t>
    </r>
  </si>
  <si>
    <r>
      <rPr>
        <sz val="9"/>
        <color theme="1"/>
        <rFont val="ＭＳ ゴシック"/>
        <family val="3"/>
        <charset val="128"/>
      </rPr>
      <t>Ｔ分類不能の産業</t>
    </r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</si>
  <si>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 xml:space="preserve">年と
令和2年の差
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ポイント</t>
    </r>
    <r>
      <rPr>
        <sz val="9"/>
        <color theme="1"/>
        <rFont val="Arial"/>
        <family val="2"/>
      </rPr>
      <t>)</t>
    </r>
    <rPh sb="0" eb="2">
      <t>ヘイセイ</t>
    </rPh>
    <rPh sb="4" eb="5">
      <t>ネン</t>
    </rPh>
    <rPh sb="7" eb="9">
      <t>レイワ</t>
    </rPh>
    <rPh sb="10" eb="11">
      <t>ネン</t>
    </rPh>
    <rPh sb="12" eb="13">
      <t>サ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</si>
  <si>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22</t>
    </r>
    <r>
      <rPr>
        <sz val="9"/>
        <color theme="1"/>
        <rFont val="ＭＳ 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</si>
  <si>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(</t>
    </r>
    <r>
      <rPr>
        <sz val="9"/>
        <color theme="1"/>
        <rFont val="ＭＳ Ｐゴシック"/>
        <family val="3"/>
        <charset val="128"/>
      </rPr>
      <t>参考</t>
    </r>
    <r>
      <rPr>
        <sz val="9"/>
        <color theme="1"/>
        <rFont val="Arial"/>
        <family val="2"/>
      </rPr>
      <t xml:space="preserve">)
</t>
    </r>
    <r>
      <rPr>
        <sz val="9"/>
        <color theme="1"/>
        <rFont val="ＭＳ Ｐゴシック"/>
        <family val="3"/>
        <charset val="128"/>
      </rPr>
      <t>全国令和</t>
    </r>
    <r>
      <rPr>
        <sz val="9"/>
        <color theme="1"/>
        <rFont val="Arial"/>
        <family val="2"/>
      </rPr>
      <t>2</t>
    </r>
    <r>
      <rPr>
        <sz val="9"/>
        <color theme="1"/>
        <rFont val="ＭＳ Ｐゴシック"/>
        <family val="3"/>
        <charset val="128"/>
      </rPr>
      <t>年</t>
    </r>
    <rPh sb="1" eb="3">
      <t>サンコウ</t>
    </rPh>
    <rPh sb="5" eb="7">
      <t>ゼンコク</t>
    </rPh>
    <rPh sb="7" eb="9">
      <t>レイワ</t>
    </rPh>
    <rPh sb="10" eb="11">
      <t>ネン</t>
    </rPh>
    <phoneticPr fontId="2"/>
  </si>
  <si>
    <t>産業大分類</t>
    <rPh sb="0" eb="1">
      <t>サン</t>
    </rPh>
    <rPh sb="1" eb="2">
      <t>ギョウ</t>
    </rPh>
    <rPh sb="2" eb="5">
      <t>ダイブンルイ</t>
    </rPh>
    <phoneticPr fontId="2"/>
  </si>
  <si>
    <r>
      <rPr>
        <sz val="9"/>
        <color theme="1"/>
        <rFont val="ＭＳ ゴシック"/>
        <family val="3"/>
        <charset val="128"/>
      </rPr>
      <t>実数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人</t>
    </r>
    <r>
      <rPr>
        <sz val="9"/>
        <color theme="1"/>
        <rFont val="Arial"/>
        <family val="2"/>
      </rPr>
      <t>)</t>
    </r>
    <rPh sb="0" eb="2">
      <t>ジッスウ</t>
    </rPh>
    <rPh sb="3" eb="4">
      <t>ニン</t>
    </rPh>
    <phoneticPr fontId="2"/>
  </si>
  <si>
    <r>
      <rPr>
        <sz val="9"/>
        <color theme="1"/>
        <rFont val="ＭＳ ゴシック"/>
        <family val="3"/>
        <charset val="128"/>
      </rPr>
      <t>割合</t>
    </r>
    <r>
      <rPr>
        <sz val="9"/>
        <color theme="1"/>
        <rFont val="Arial"/>
        <family val="2"/>
      </rPr>
      <t>(%)</t>
    </r>
    <rPh sb="0" eb="2">
      <t>ワリアイ</t>
    </rPh>
    <phoneticPr fontId="2"/>
  </si>
  <si>
    <r>
      <rPr>
        <sz val="9"/>
        <color theme="1"/>
        <rFont val="ＭＳ ゴシック"/>
        <family val="3"/>
        <charset val="128"/>
      </rPr>
      <t>男女比</t>
    </r>
    <r>
      <rPr>
        <sz val="9"/>
        <color theme="1"/>
        <rFont val="Arial"/>
        <family val="2"/>
      </rPr>
      <t>(%)</t>
    </r>
    <rPh sb="0" eb="3">
      <t>ダンジョヒ</t>
    </rPh>
    <phoneticPr fontId="2"/>
  </si>
  <si>
    <t>総数（産業分類）</t>
  </si>
  <si>
    <t>A 農業，林業</t>
  </si>
  <si>
    <t>B 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</si>
  <si>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</si>
  <si>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</si>
  <si>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</si>
  <si>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</si>
  <si>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</si>
  <si>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</si>
  <si>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</si>
  <si>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</si>
  <si>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</si>
  <si>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</si>
  <si>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</si>
  <si>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</si>
  <si>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</si>
  <si>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</si>
  <si>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</si>
  <si>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サービス業（他に分類されないもの）</t>
  </si>
  <si>
    <t>S 公務（他に分類されるものを除く）</t>
  </si>
  <si>
    <t>年齢</t>
    <rPh sb="0" eb="2">
      <t>ネンレイ</t>
    </rPh>
    <phoneticPr fontId="2"/>
  </si>
  <si>
    <t>実数(人)</t>
    <rPh sb="0" eb="2">
      <t>ジッスウ</t>
    </rPh>
    <rPh sb="3" eb="4">
      <t>ニン</t>
    </rPh>
    <phoneticPr fontId="2"/>
  </si>
  <si>
    <r>
      <t xml:space="preserve">A
 </t>
    </r>
    <r>
      <rPr>
        <sz val="11"/>
        <color theme="1"/>
        <rFont val="ＭＳ Ｐゴシック"/>
        <family val="3"/>
        <charset val="128"/>
      </rPr>
      <t>農業，林業</t>
    </r>
    <phoneticPr fontId="2"/>
  </si>
  <si>
    <r>
      <t xml:space="preserve">B 
</t>
    </r>
    <r>
      <rPr>
        <sz val="11"/>
        <color theme="1"/>
        <rFont val="ＭＳ Ｐゴシック"/>
        <family val="3"/>
        <charset val="128"/>
      </rPr>
      <t>漁業</t>
    </r>
    <phoneticPr fontId="2"/>
  </si>
  <si>
    <r>
      <t xml:space="preserve">C 
</t>
    </r>
    <r>
      <rPr>
        <sz val="11"/>
        <color theme="1"/>
        <rFont val="ＭＳ Ｐゴシック"/>
        <family val="3"/>
        <charset val="128"/>
      </rPr>
      <t>鉱業，採石業，砂利採取業</t>
    </r>
    <phoneticPr fontId="2"/>
  </si>
  <si>
    <r>
      <t xml:space="preserve">D 
</t>
    </r>
    <r>
      <rPr>
        <sz val="11"/>
        <color theme="1"/>
        <rFont val="ＭＳ Ｐゴシック"/>
        <family val="3"/>
        <charset val="128"/>
      </rPr>
      <t>建設業</t>
    </r>
    <phoneticPr fontId="2"/>
  </si>
  <si>
    <r>
      <t xml:space="preserve">E 
</t>
    </r>
    <r>
      <rPr>
        <sz val="11"/>
        <color theme="1"/>
        <rFont val="ＭＳ Ｐゴシック"/>
        <family val="3"/>
        <charset val="128"/>
      </rPr>
      <t>製造業</t>
    </r>
    <phoneticPr fontId="2"/>
  </si>
  <si>
    <r>
      <t xml:space="preserve">F 
</t>
    </r>
    <r>
      <rPr>
        <sz val="11"/>
        <color theme="1"/>
        <rFont val="ＭＳ Ｐゴシック"/>
        <family val="3"/>
        <charset val="128"/>
      </rPr>
      <t>電気・ガス・熱供給・水道業</t>
    </r>
    <phoneticPr fontId="2"/>
  </si>
  <si>
    <r>
      <t xml:space="preserve">G 
</t>
    </r>
    <r>
      <rPr>
        <sz val="11"/>
        <color theme="1"/>
        <rFont val="ＭＳ Ｐゴシック"/>
        <family val="3"/>
        <charset val="128"/>
      </rPr>
      <t>情報通信業</t>
    </r>
    <phoneticPr fontId="2"/>
  </si>
  <si>
    <r>
      <t xml:space="preserve">H 
</t>
    </r>
    <r>
      <rPr>
        <sz val="11"/>
        <color theme="1"/>
        <rFont val="ＭＳ Ｐゴシック"/>
        <family val="3"/>
        <charset val="128"/>
      </rPr>
      <t>運輸業，郵便業</t>
    </r>
    <phoneticPr fontId="2"/>
  </si>
  <si>
    <r>
      <t xml:space="preserve">I 
</t>
    </r>
    <r>
      <rPr>
        <sz val="11"/>
        <color theme="1"/>
        <rFont val="ＭＳ Ｐゴシック"/>
        <family val="3"/>
        <charset val="128"/>
      </rPr>
      <t>卸売業，小売業</t>
    </r>
    <phoneticPr fontId="2"/>
  </si>
  <si>
    <r>
      <t xml:space="preserve">J 
</t>
    </r>
    <r>
      <rPr>
        <sz val="11"/>
        <color theme="1"/>
        <rFont val="ＭＳ Ｐゴシック"/>
        <family val="3"/>
        <charset val="128"/>
      </rPr>
      <t>金融業，保険業</t>
    </r>
    <phoneticPr fontId="2"/>
  </si>
  <si>
    <r>
      <t xml:space="preserve">K 
</t>
    </r>
    <r>
      <rPr>
        <sz val="11"/>
        <color theme="1"/>
        <rFont val="ＭＳ Ｐゴシック"/>
        <family val="3"/>
        <charset val="128"/>
      </rPr>
      <t>不動産業，物品賃貸業</t>
    </r>
    <phoneticPr fontId="2"/>
  </si>
  <si>
    <r>
      <t xml:space="preserve">L 
</t>
    </r>
    <r>
      <rPr>
        <sz val="11"/>
        <color theme="1"/>
        <rFont val="ＭＳ Ｐゴシック"/>
        <family val="3"/>
        <charset val="128"/>
      </rPr>
      <t>学術研究，専門・技術サービス業</t>
    </r>
    <phoneticPr fontId="2"/>
  </si>
  <si>
    <r>
      <t xml:space="preserve">M 
</t>
    </r>
    <r>
      <rPr>
        <sz val="11"/>
        <color theme="1"/>
        <rFont val="ＭＳ Ｐゴシック"/>
        <family val="3"/>
        <charset val="128"/>
      </rPr>
      <t>宿泊業，飲食サービス業</t>
    </r>
    <phoneticPr fontId="2"/>
  </si>
  <si>
    <r>
      <t xml:space="preserve">N 
</t>
    </r>
    <r>
      <rPr>
        <sz val="11"/>
        <color theme="1"/>
        <rFont val="ＭＳ Ｐゴシック"/>
        <family val="3"/>
        <charset val="128"/>
      </rPr>
      <t>生活関連サービス業，娯楽業</t>
    </r>
    <phoneticPr fontId="2"/>
  </si>
  <si>
    <r>
      <t xml:space="preserve">O 
</t>
    </r>
    <r>
      <rPr>
        <sz val="11"/>
        <color theme="1"/>
        <rFont val="ＭＳ Ｐゴシック"/>
        <family val="3"/>
        <charset val="128"/>
      </rPr>
      <t>教育，学習支援業</t>
    </r>
    <phoneticPr fontId="2"/>
  </si>
  <si>
    <r>
      <t xml:space="preserve">P 
</t>
    </r>
    <r>
      <rPr>
        <sz val="11"/>
        <color theme="1"/>
        <rFont val="ＭＳ Ｐゴシック"/>
        <family val="3"/>
        <charset val="128"/>
      </rPr>
      <t>医療，福祉</t>
    </r>
    <phoneticPr fontId="2"/>
  </si>
  <si>
    <r>
      <t xml:space="preserve">Q 
</t>
    </r>
    <r>
      <rPr>
        <sz val="11"/>
        <color theme="1"/>
        <rFont val="ＭＳ Ｐゴシック"/>
        <family val="3"/>
        <charset val="128"/>
      </rPr>
      <t>複合サービス事業</t>
    </r>
    <phoneticPr fontId="2"/>
  </si>
  <si>
    <r>
      <t xml:space="preserve">R 
</t>
    </r>
    <r>
      <rPr>
        <sz val="11"/>
        <color theme="1"/>
        <rFont val="ＭＳ Ｐゴシック"/>
        <family val="3"/>
        <charset val="128"/>
      </rPr>
      <t>サービス業（他に分類されないもの）</t>
    </r>
    <phoneticPr fontId="2"/>
  </si>
  <si>
    <r>
      <t xml:space="preserve">S 
</t>
    </r>
    <r>
      <rPr>
        <sz val="11"/>
        <color theme="1"/>
        <rFont val="ＭＳ Ｐゴシック"/>
        <family val="3"/>
        <charset val="128"/>
      </rPr>
      <t>公務（他に分類されるものを除く）</t>
    </r>
    <phoneticPr fontId="2"/>
  </si>
  <si>
    <r>
      <t xml:space="preserve">T 
</t>
    </r>
    <r>
      <rPr>
        <sz val="11"/>
        <color theme="1"/>
        <rFont val="ＭＳ Ｐゴシック"/>
        <family val="3"/>
        <charset val="128"/>
      </rPr>
      <t>分類不能の産業</t>
    </r>
    <phoneticPr fontId="2"/>
  </si>
  <si>
    <r>
      <rPr>
        <sz val="11"/>
        <color theme="1"/>
        <rFont val="ＭＳ ゴシック"/>
        <family val="3"/>
        <charset val="128"/>
      </rPr>
      <t>総数</t>
    </r>
    <phoneticPr fontId="2"/>
  </si>
  <si>
    <r>
      <t>15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24</t>
    </r>
    <r>
      <rPr>
        <sz val="11"/>
        <color theme="1"/>
        <rFont val="ＭＳ ゴシック"/>
        <family val="3"/>
        <charset val="128"/>
      </rPr>
      <t>歳</t>
    </r>
    <phoneticPr fontId="2"/>
  </si>
  <si>
    <r>
      <t>25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34</t>
    </r>
    <r>
      <rPr>
        <sz val="11"/>
        <color theme="1"/>
        <rFont val="ＭＳ ゴシック"/>
        <family val="3"/>
        <charset val="128"/>
      </rPr>
      <t>歳</t>
    </r>
    <phoneticPr fontId="2"/>
  </si>
  <si>
    <r>
      <t>35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44</t>
    </r>
    <r>
      <rPr>
        <sz val="11"/>
        <color theme="1"/>
        <rFont val="ＭＳ ゴシック"/>
        <family val="3"/>
        <charset val="128"/>
      </rPr>
      <t>歳</t>
    </r>
    <phoneticPr fontId="2"/>
  </si>
  <si>
    <r>
      <t>45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54</t>
    </r>
    <r>
      <rPr>
        <sz val="11"/>
        <color theme="1"/>
        <rFont val="ＭＳ ゴシック"/>
        <family val="3"/>
        <charset val="128"/>
      </rPr>
      <t>歳</t>
    </r>
    <phoneticPr fontId="2"/>
  </si>
  <si>
    <r>
      <t>55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64</t>
    </r>
    <r>
      <rPr>
        <sz val="11"/>
        <color theme="1"/>
        <rFont val="ＭＳ ゴシック"/>
        <family val="3"/>
        <charset val="128"/>
      </rPr>
      <t>歳</t>
    </r>
    <phoneticPr fontId="2"/>
  </si>
  <si>
    <r>
      <t>65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74</t>
    </r>
    <r>
      <rPr>
        <sz val="11"/>
        <color theme="1"/>
        <rFont val="ＭＳ ゴシック"/>
        <family val="3"/>
        <charset val="128"/>
      </rPr>
      <t>歳</t>
    </r>
    <r>
      <rPr>
        <sz val="9"/>
        <color theme="1"/>
        <rFont val="ＭＳ ゴシック"/>
        <family val="3"/>
        <charset val="128"/>
      </rPr>
      <t/>
    </r>
    <phoneticPr fontId="2"/>
  </si>
  <si>
    <r>
      <t>75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84</t>
    </r>
    <r>
      <rPr>
        <sz val="11"/>
        <color theme="1"/>
        <rFont val="ＭＳ Ｐゴシック"/>
        <family val="3"/>
        <charset val="128"/>
      </rPr>
      <t>歳</t>
    </r>
    <r>
      <rPr>
        <sz val="9"/>
        <color theme="1"/>
        <rFont val="ＭＳ ゴシック"/>
        <family val="3"/>
        <charset val="128"/>
      </rPr>
      <t/>
    </r>
    <phoneticPr fontId="2"/>
  </si>
  <si>
    <r>
      <t>85</t>
    </r>
    <r>
      <rPr>
        <sz val="11"/>
        <color theme="1"/>
        <rFont val="ＭＳ ゴシック"/>
        <family val="3"/>
        <charset val="128"/>
      </rPr>
      <t>歳以上</t>
    </r>
    <phoneticPr fontId="2"/>
  </si>
  <si>
    <r>
      <rPr>
        <sz val="11"/>
        <color theme="1"/>
        <rFont val="ＭＳ ゴシック"/>
        <family val="3"/>
        <charset val="128"/>
      </rPr>
      <t>割合</t>
    </r>
    <r>
      <rPr>
        <sz val="11"/>
        <color theme="1"/>
        <rFont val="Arial"/>
        <family val="2"/>
      </rPr>
      <t>(%)</t>
    </r>
    <rPh sb="0" eb="2">
      <t>ワリアイ</t>
    </rPh>
    <phoneticPr fontId="2"/>
  </si>
  <si>
    <r>
      <t xml:space="preserve">A 
</t>
    </r>
    <r>
      <rPr>
        <sz val="11"/>
        <color theme="1"/>
        <rFont val="ＭＳ Ｐゴシック"/>
        <family val="3"/>
        <charset val="128"/>
      </rPr>
      <t>農業，林業</t>
    </r>
    <phoneticPr fontId="2"/>
  </si>
  <si>
    <r>
      <t xml:space="preserve">T
 </t>
    </r>
    <r>
      <rPr>
        <sz val="11"/>
        <color theme="1"/>
        <rFont val="ＭＳ Ｐゴシック"/>
        <family val="3"/>
        <charset val="128"/>
      </rPr>
      <t>分類不能の産業</t>
    </r>
    <phoneticPr fontId="2"/>
  </si>
  <si>
    <t>25～34歳</t>
  </si>
  <si>
    <t>35～44歳</t>
  </si>
  <si>
    <t>45～54歳</t>
  </si>
  <si>
    <t>55～64歳</t>
  </si>
  <si>
    <r>
      <t>65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74</t>
    </r>
    <r>
      <rPr>
        <sz val="11"/>
        <color theme="1"/>
        <rFont val="ＭＳ Ｐゴシック"/>
        <family val="3"/>
        <charset val="128"/>
      </rPr>
      <t>歳</t>
    </r>
    <r>
      <rPr>
        <sz val="9"/>
        <color theme="1"/>
        <rFont val="ＭＳ ゴシック"/>
        <family val="3"/>
        <charset val="128"/>
      </rPr>
      <t/>
    </r>
    <phoneticPr fontId="2"/>
  </si>
  <si>
    <r>
      <t>75</t>
    </r>
    <r>
      <rPr>
        <sz val="11"/>
        <color theme="1"/>
        <rFont val="ＭＳ ゴシック"/>
        <family val="3"/>
        <charset val="128"/>
      </rPr>
      <t>～84</t>
    </r>
    <r>
      <rPr>
        <sz val="11"/>
        <color theme="1"/>
        <rFont val="ＭＳ Ｐゴシック"/>
        <family val="3"/>
        <charset val="128"/>
      </rPr>
      <t>歳</t>
    </r>
    <r>
      <rPr>
        <sz val="9"/>
        <color theme="1"/>
        <rFont val="ＭＳ ゴシック"/>
        <family val="3"/>
        <charset val="128"/>
      </rPr>
      <t/>
    </r>
    <phoneticPr fontId="2"/>
  </si>
  <si>
    <t>表3-4　産業（大分類）、年齢（10歳階級）別15歳以上就業者</t>
    <rPh sb="0" eb="1">
      <t>ヒョウ</t>
    </rPh>
    <rPh sb="5" eb="7">
      <t>サンギョウ</t>
    </rPh>
    <rPh sb="8" eb="11">
      <t>ダイブンルイ</t>
    </rPh>
    <rPh sb="13" eb="15">
      <t>ネンレイ</t>
    </rPh>
    <rPh sb="18" eb="19">
      <t>サイ</t>
    </rPh>
    <rPh sb="19" eb="21">
      <t>カイキュウ</t>
    </rPh>
    <rPh sb="22" eb="23">
      <t>ベツ</t>
    </rPh>
    <rPh sb="25" eb="26">
      <t>サイ</t>
    </rPh>
    <rPh sb="26" eb="28">
      <t>イジョウ</t>
    </rPh>
    <rPh sb="28" eb="31">
      <t>シュウギョウシャ</t>
    </rPh>
    <phoneticPr fontId="2"/>
  </si>
  <si>
    <r>
      <rPr>
        <sz val="9"/>
        <color theme="1"/>
        <rFont val="ＭＳ ゴシック"/>
        <family val="3"/>
        <charset val="128"/>
      </rPr>
      <t>職業大分類</t>
    </r>
    <rPh sb="0" eb="1">
      <t>ショク</t>
    </rPh>
    <rPh sb="1" eb="2">
      <t>ギョウ</t>
    </rPh>
    <rPh sb="2" eb="5">
      <t>ダイブンルイ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</si>
  <si>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17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Arial"/>
        <family val="2"/>
      </rPr>
      <t xml:space="preserve"> 1)</t>
    </r>
    <rPh sb="0" eb="2">
      <t>ヘイセイ</t>
    </rPh>
    <rPh sb="4" eb="5">
      <t>ネン</t>
    </rPh>
    <phoneticPr fontId="2"/>
  </si>
  <si>
    <r>
      <t xml:space="preserve">A </t>
    </r>
    <r>
      <rPr>
        <sz val="9"/>
        <color theme="1"/>
        <rFont val="ＭＳ ゴシック"/>
        <family val="3"/>
        <charset val="128"/>
      </rPr>
      <t>管理的職業従事者</t>
    </r>
  </si>
  <si>
    <r>
      <t xml:space="preserve">B </t>
    </r>
    <r>
      <rPr>
        <sz val="9"/>
        <color theme="1"/>
        <rFont val="ＭＳ ゴシック"/>
        <family val="3"/>
        <charset val="128"/>
      </rPr>
      <t>専門的・技術的職業従事者</t>
    </r>
  </si>
  <si>
    <r>
      <t xml:space="preserve">C </t>
    </r>
    <r>
      <rPr>
        <sz val="9"/>
        <color theme="1"/>
        <rFont val="ＭＳ ゴシック"/>
        <family val="3"/>
        <charset val="128"/>
      </rPr>
      <t>事務従事者</t>
    </r>
  </si>
  <si>
    <r>
      <t xml:space="preserve">D </t>
    </r>
    <r>
      <rPr>
        <sz val="9"/>
        <color theme="1"/>
        <rFont val="ＭＳ ゴシック"/>
        <family val="3"/>
        <charset val="128"/>
      </rPr>
      <t>販売従事者</t>
    </r>
  </si>
  <si>
    <r>
      <t xml:space="preserve">E </t>
    </r>
    <r>
      <rPr>
        <sz val="9"/>
        <color theme="1"/>
        <rFont val="ＭＳ ゴシック"/>
        <family val="3"/>
        <charset val="128"/>
      </rPr>
      <t>サービス職業従事者</t>
    </r>
  </si>
  <si>
    <r>
      <t xml:space="preserve">F </t>
    </r>
    <r>
      <rPr>
        <sz val="9"/>
        <color theme="1"/>
        <rFont val="ＭＳ ゴシック"/>
        <family val="3"/>
        <charset val="128"/>
      </rPr>
      <t>保安職業従事者</t>
    </r>
  </si>
  <si>
    <r>
      <t xml:space="preserve">G </t>
    </r>
    <r>
      <rPr>
        <sz val="9"/>
        <color theme="1"/>
        <rFont val="ＭＳ ゴシック"/>
        <family val="3"/>
        <charset val="128"/>
      </rPr>
      <t>農林漁業従事者</t>
    </r>
  </si>
  <si>
    <r>
      <t xml:space="preserve">H </t>
    </r>
    <r>
      <rPr>
        <sz val="9"/>
        <color theme="1"/>
        <rFont val="ＭＳ ゴシック"/>
        <family val="3"/>
        <charset val="128"/>
      </rPr>
      <t>生産工程従事者</t>
    </r>
    <phoneticPr fontId="2"/>
  </si>
  <si>
    <r>
      <t xml:space="preserve">I </t>
    </r>
    <r>
      <rPr>
        <sz val="9"/>
        <color theme="1"/>
        <rFont val="ＭＳ ゴシック"/>
        <family val="3"/>
        <charset val="128"/>
      </rPr>
      <t>輸送・機械運転従事者</t>
    </r>
  </si>
  <si>
    <r>
      <t xml:space="preserve">J </t>
    </r>
    <r>
      <rPr>
        <sz val="9"/>
        <color theme="1"/>
        <rFont val="ＭＳ ゴシック"/>
        <family val="3"/>
        <charset val="128"/>
      </rPr>
      <t>建設・採掘従事者</t>
    </r>
  </si>
  <si>
    <r>
      <t xml:space="preserve">K </t>
    </r>
    <r>
      <rPr>
        <sz val="9"/>
        <color theme="1"/>
        <rFont val="ＭＳ ゴシック"/>
        <family val="3"/>
        <charset val="128"/>
      </rPr>
      <t>運搬・清掃・包装等従事者</t>
    </r>
    <phoneticPr fontId="2"/>
  </si>
  <si>
    <t>表4-1　職業（大分類）別15歳以上就業者</t>
    <rPh sb="0" eb="1">
      <t>ヒョウ</t>
    </rPh>
    <rPh sb="5" eb="7">
      <t>ショクギョウ</t>
    </rPh>
    <rPh sb="8" eb="11">
      <t>ダイブンルイ</t>
    </rPh>
    <rPh sb="12" eb="13">
      <t>ベツ</t>
    </rPh>
    <rPh sb="15" eb="16">
      <t>サイ</t>
    </rPh>
    <rPh sb="16" eb="18">
      <t>イジョウ</t>
    </rPh>
    <rPh sb="18" eb="21">
      <t>シュウギョウシャ</t>
    </rPh>
    <phoneticPr fontId="2"/>
  </si>
  <si>
    <r>
      <t xml:space="preserve">H </t>
    </r>
    <r>
      <rPr>
        <sz val="9"/>
        <color theme="1"/>
        <rFont val="ＭＳ ゴシック"/>
        <family val="3"/>
        <charset val="128"/>
      </rPr>
      <t>生産工程従事者</t>
    </r>
  </si>
  <si>
    <r>
      <t xml:space="preserve">K </t>
    </r>
    <r>
      <rPr>
        <sz val="9"/>
        <color theme="1"/>
        <rFont val="ＭＳ ゴシック"/>
        <family val="3"/>
        <charset val="128"/>
      </rPr>
      <t>運搬・清掃・包装等従事者</t>
    </r>
  </si>
  <si>
    <r>
      <rPr>
        <sz val="10"/>
        <color theme="1"/>
        <rFont val="ＭＳ ゴシック"/>
        <family val="3"/>
        <charset val="128"/>
      </rPr>
      <t>総数</t>
    </r>
    <rPh sb="0" eb="2">
      <t>ソウスウ</t>
    </rPh>
    <phoneticPr fontId="2"/>
  </si>
  <si>
    <t>Ａ 管理的職業従事者</t>
  </si>
  <si>
    <t>Ｂ 専門的・技術的職業従事者</t>
  </si>
  <si>
    <t>Ｃ 事務従事者</t>
  </si>
  <si>
    <t>Ｄ 販売従事者</t>
  </si>
  <si>
    <t>Ｅ サービス職業従事者</t>
  </si>
  <si>
    <t>Ｆ 保安職業従事者</t>
  </si>
  <si>
    <t>Ｇ 農林漁業従事者</t>
  </si>
  <si>
    <t>Ｈ 生産工程従事者</t>
  </si>
  <si>
    <r>
      <rPr>
        <sz val="10"/>
        <color theme="1"/>
        <rFont val="ＭＳ Ｐゴシック"/>
        <family val="2"/>
        <charset val="128"/>
      </rPr>
      <t>Ｉ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>輸送・機械運転従事者</t>
    </r>
  </si>
  <si>
    <r>
      <rPr>
        <sz val="10"/>
        <color theme="1"/>
        <rFont val="ＭＳ Ｐゴシック"/>
        <family val="2"/>
        <charset val="128"/>
      </rPr>
      <t>Ｊ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>建設・採掘従事者</t>
    </r>
  </si>
  <si>
    <r>
      <rPr>
        <sz val="10"/>
        <color theme="1"/>
        <rFont val="ＭＳ Ｐゴシック"/>
        <family val="2"/>
        <charset val="128"/>
      </rPr>
      <t>Ｋ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>運搬・清掃・包装等従事者</t>
    </r>
  </si>
  <si>
    <r>
      <rPr>
        <sz val="10"/>
        <color theme="1"/>
        <rFont val="ＭＳ Ｐゴシック"/>
        <family val="2"/>
        <charset val="128"/>
      </rPr>
      <t>Ｌ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>分類不能の職業</t>
    </r>
  </si>
  <si>
    <t>15～24歳</t>
    <rPh sb="5" eb="6">
      <t>サイ</t>
    </rPh>
    <phoneticPr fontId="2"/>
  </si>
  <si>
    <t>25～34歳</t>
    <rPh sb="5" eb="6">
      <t>サイ</t>
    </rPh>
    <phoneticPr fontId="2"/>
  </si>
  <si>
    <t>35～44歳</t>
    <rPh sb="5" eb="6">
      <t>サイ</t>
    </rPh>
    <phoneticPr fontId="2"/>
  </si>
  <si>
    <t>45～54歳</t>
    <rPh sb="5" eb="6">
      <t>サイ</t>
    </rPh>
    <phoneticPr fontId="2"/>
  </si>
  <si>
    <t>55～64歳</t>
    <rPh sb="5" eb="6">
      <t>サイ</t>
    </rPh>
    <phoneticPr fontId="2"/>
  </si>
  <si>
    <t>65～74歳</t>
    <rPh sb="5" eb="6">
      <t>サイ</t>
    </rPh>
    <phoneticPr fontId="2"/>
  </si>
  <si>
    <t>75～84歳</t>
    <rPh sb="5" eb="6">
      <t>サイ</t>
    </rPh>
    <phoneticPr fontId="2"/>
  </si>
  <si>
    <t>85歳以上</t>
    <rPh sb="2" eb="3">
      <t>サイ</t>
    </rPh>
    <rPh sb="3" eb="5">
      <t>イジョウ</t>
    </rPh>
    <phoneticPr fontId="2"/>
  </si>
  <si>
    <r>
      <rPr>
        <sz val="9"/>
        <color theme="1"/>
        <rFont val="ＭＳ ゴシック"/>
        <family val="3"/>
        <charset val="128"/>
      </rPr>
      <t>年齢</t>
    </r>
    <rPh sb="0" eb="2">
      <t>ネンレイ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</si>
  <si>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15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24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</si>
  <si>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25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34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</si>
  <si>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35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44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</si>
  <si>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45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54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</si>
  <si>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55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64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</si>
  <si>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65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74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</si>
  <si>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75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84</t>
    </r>
    <r>
      <rPr>
        <sz val="11"/>
        <color theme="1"/>
        <rFont val="ＭＳ ゴシック"/>
        <family val="3"/>
        <charset val="128"/>
      </rPr>
      <t>歳</t>
    </r>
    <rPh sb="6" eb="7">
      <t>サイ</t>
    </rPh>
    <phoneticPr fontId="2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</si>
  <si>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Arial"/>
        <family val="2"/>
      </rPr>
      <t>85</t>
    </r>
    <r>
      <rPr>
        <sz val="11"/>
        <color theme="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2"/>
  </si>
  <si>
    <t>表4-3　職業（大分類）別、年齢（10歳階級）別15歳以上就業者</t>
    <rPh sb="0" eb="1">
      <t>ヒョウ</t>
    </rPh>
    <rPh sb="5" eb="7">
      <t>ショクギョウ</t>
    </rPh>
    <rPh sb="8" eb="11">
      <t>ダイブンルイ</t>
    </rPh>
    <rPh sb="12" eb="13">
      <t>ベツ</t>
    </rPh>
    <rPh sb="14" eb="16">
      <t>ネンレイ</t>
    </rPh>
    <rPh sb="19" eb="20">
      <t>サイ</t>
    </rPh>
    <rPh sb="20" eb="22">
      <t>カイキュウ</t>
    </rPh>
    <rPh sb="23" eb="24">
      <t>ベツ</t>
    </rPh>
    <rPh sb="26" eb="27">
      <t>サイ</t>
    </rPh>
    <rPh sb="27" eb="29">
      <t>イジョウ</t>
    </rPh>
    <rPh sb="29" eb="32">
      <t>シュウギョウシャ</t>
    </rPh>
    <phoneticPr fontId="2"/>
  </si>
  <si>
    <r>
      <rPr>
        <sz val="9"/>
        <color theme="1"/>
        <rFont val="ＭＳ ゴシック"/>
        <family val="3"/>
        <charset val="128"/>
      </rPr>
      <t>実数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世帯</t>
    </r>
    <r>
      <rPr>
        <sz val="9"/>
        <color theme="1"/>
        <rFont val="Arial"/>
        <family val="2"/>
      </rPr>
      <t>)</t>
    </r>
    <rPh sb="0" eb="2">
      <t>ジッスウ</t>
    </rPh>
    <rPh sb="3" eb="5">
      <t>セタイ</t>
    </rPh>
    <phoneticPr fontId="2"/>
  </si>
  <si>
    <r>
      <rPr>
        <sz val="9"/>
        <color theme="1"/>
        <rFont val="ＭＳ ゴシック"/>
        <family val="3"/>
        <charset val="128"/>
      </rPr>
      <t>妻のみ就業</t>
    </r>
    <rPh sb="0" eb="1">
      <t>ツマ</t>
    </rPh>
    <rPh sb="3" eb="5">
      <t>シュウギョウ</t>
    </rPh>
    <phoneticPr fontId="2"/>
  </si>
  <si>
    <r>
      <rPr>
        <sz val="9"/>
        <color theme="1"/>
        <rFont val="ＭＳ ゴシック"/>
        <family val="3"/>
        <charset val="128"/>
      </rPr>
      <t>夫婦ともに非就業</t>
    </r>
    <rPh sb="0" eb="2">
      <t>フウフ</t>
    </rPh>
    <rPh sb="5" eb="6">
      <t>ヒ</t>
    </rPh>
    <rPh sb="6" eb="8">
      <t>シュウギョウ</t>
    </rPh>
    <phoneticPr fontId="2"/>
  </si>
  <si>
    <r>
      <rPr>
        <sz val="9"/>
        <color theme="1"/>
        <rFont val="ＭＳ ゴシック"/>
        <family val="3"/>
        <charset val="128"/>
      </rPr>
      <t>夫婦ともに就業</t>
    </r>
    <rPh sb="0" eb="2">
      <t>フウフ</t>
    </rPh>
    <rPh sb="5" eb="7">
      <t>シュウギョウ</t>
    </rPh>
    <phoneticPr fontId="2"/>
  </si>
  <si>
    <r>
      <rPr>
        <sz val="9"/>
        <color theme="1"/>
        <rFont val="ＭＳ ゴシック"/>
        <family val="3"/>
        <charset val="128"/>
      </rPr>
      <t>夫のみ就業</t>
    </r>
    <rPh sb="0" eb="1">
      <t>オット</t>
    </rPh>
    <rPh sb="3" eb="5">
      <t>シュウギョウ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</si>
  <si>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17</t>
    </r>
    <r>
      <rPr>
        <sz val="9"/>
        <color theme="1"/>
        <rFont val="ＭＳ 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</si>
  <si>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表5-1　夫婦の就業・非就業別夫婦のいる一般世帯</t>
    <rPh sb="0" eb="1">
      <t>ヒョウ</t>
    </rPh>
    <rPh sb="5" eb="7">
      <t>フウフ</t>
    </rPh>
    <rPh sb="8" eb="10">
      <t>シュウギョウ</t>
    </rPh>
    <rPh sb="11" eb="12">
      <t>ヒ</t>
    </rPh>
    <rPh sb="12" eb="14">
      <t>シュウギョウ</t>
    </rPh>
    <rPh sb="14" eb="15">
      <t>ベツ</t>
    </rPh>
    <rPh sb="15" eb="17">
      <t>フウフ</t>
    </rPh>
    <rPh sb="20" eb="22">
      <t>イッパン</t>
    </rPh>
    <rPh sb="22" eb="24">
      <t>セタイ</t>
    </rPh>
    <phoneticPr fontId="2"/>
  </si>
  <si>
    <t>韓国，
朝鮮</t>
    <phoneticPr fontId="2"/>
  </si>
  <si>
    <t>中国</t>
  </si>
  <si>
    <t>フィリピン</t>
  </si>
  <si>
    <t>ベトナム</t>
  </si>
  <si>
    <t>アメリカ</t>
  </si>
  <si>
    <t>ブラジル</t>
  </si>
  <si>
    <t>ペルー</t>
  </si>
  <si>
    <r>
      <rPr>
        <sz val="9"/>
        <color theme="1"/>
        <rFont val="ＭＳ ゴシック"/>
        <family val="3"/>
        <charset val="128"/>
      </rPr>
      <t>その他</t>
    </r>
    <r>
      <rPr>
        <sz val="9"/>
        <color theme="1"/>
        <rFont val="Arial"/>
        <family val="2"/>
      </rPr>
      <t xml:space="preserve"> 1)</t>
    </r>
    <rPh sb="2" eb="3">
      <t>タ</t>
    </rPh>
    <phoneticPr fontId="2"/>
  </si>
  <si>
    <r>
      <rPr>
        <sz val="9"/>
        <color theme="1"/>
        <rFont val="ＭＳ Ｐゴシック"/>
        <family val="3"/>
        <charset val="128"/>
      </rPr>
      <t>平成</t>
    </r>
    <r>
      <rPr>
        <sz val="9"/>
        <color theme="1"/>
        <rFont val="Arial"/>
        <family val="2"/>
      </rPr>
      <t>17</t>
    </r>
    <r>
      <rPr>
        <sz val="9"/>
        <color theme="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</si>
  <si>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color theme="1"/>
        <rFont val="ＭＳ Ｐゴシック"/>
        <family val="3"/>
        <charset val="128"/>
      </rPr>
      <t>平成</t>
    </r>
    <r>
      <rPr>
        <sz val="9"/>
        <color theme="1"/>
        <rFont val="Arial"/>
        <family val="2"/>
      </rPr>
      <t>22</t>
    </r>
    <r>
      <rPr>
        <sz val="9"/>
        <color theme="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</si>
  <si>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27</t>
    </r>
    <r>
      <rPr>
        <sz val="9"/>
        <color theme="1"/>
        <rFont val="ＭＳ Ｐゴシック"/>
        <family val="3"/>
        <charset val="128"/>
      </rPr>
      <t>年</t>
    </r>
    <rPh sb="2" eb="3">
      <t>ネン</t>
    </rPh>
    <phoneticPr fontId="2"/>
  </si>
  <si>
    <r>
      <rPr>
        <sz val="9"/>
        <rFont val="ＭＳ ゴシック"/>
        <family val="3"/>
        <charset val="128"/>
      </rPr>
      <t>産業</t>
    </r>
    <r>
      <rPr>
        <sz val="9"/>
        <rFont val="ＭＳ ゴシック"/>
        <family val="3"/>
        <charset val="128"/>
      </rPr>
      <t>大分類</t>
    </r>
    <rPh sb="2" eb="3">
      <t>ダイ</t>
    </rPh>
    <phoneticPr fontId="2"/>
  </si>
  <si>
    <t>(参考)大阪府
日本人</t>
    <rPh sb="1" eb="3">
      <t>サンコウ</t>
    </rPh>
    <rPh sb="4" eb="7">
      <t>オオサカフ</t>
    </rPh>
    <rPh sb="8" eb="11">
      <t>ニホンジン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</si>
  <si>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Arial"/>
        <family val="2"/>
      </rPr>
      <t>)</t>
    </r>
    <r>
      <rPr>
        <sz val="9"/>
        <color theme="1"/>
        <rFont val="ＭＳ ゴシック"/>
        <family val="3"/>
        <charset val="128"/>
      </rPr>
      <t>全国
外国人</t>
    </r>
    <rPh sb="1" eb="3">
      <t>サンコウ</t>
    </rPh>
    <rPh sb="4" eb="6">
      <t>ゼンコク</t>
    </rPh>
    <rPh sb="7" eb="9">
      <t>ガイコク</t>
    </rPh>
    <rPh sb="9" eb="10">
      <t>ジン</t>
    </rPh>
    <phoneticPr fontId="2"/>
  </si>
  <si>
    <r>
      <rPr>
        <sz val="9"/>
        <color theme="1"/>
        <rFont val="ＭＳ ゴシック"/>
        <family val="3"/>
        <charset val="128"/>
      </rPr>
      <t>韓国，
朝鮮</t>
    </r>
  </si>
  <si>
    <r>
      <rPr>
        <sz val="9"/>
        <color theme="1"/>
        <rFont val="ＭＳ ゴシック"/>
        <family val="3"/>
        <charset val="128"/>
      </rPr>
      <t>中国</t>
    </r>
  </si>
  <si>
    <r>
      <rPr>
        <sz val="9"/>
        <color theme="1"/>
        <rFont val="ＭＳ ゴシック"/>
        <family val="3"/>
        <charset val="128"/>
      </rPr>
      <t>フィリピン</t>
    </r>
  </si>
  <si>
    <r>
      <rPr>
        <sz val="9"/>
        <color theme="1"/>
        <rFont val="ＭＳ ゴシック"/>
        <family val="3"/>
        <charset val="128"/>
      </rPr>
      <t>ベトナム</t>
    </r>
  </si>
  <si>
    <r>
      <rPr>
        <sz val="9"/>
        <color theme="1"/>
        <rFont val="ＭＳ ゴシック"/>
        <family val="3"/>
        <charset val="128"/>
      </rPr>
      <t>アメリカ</t>
    </r>
  </si>
  <si>
    <r>
      <rPr>
        <sz val="9"/>
        <color theme="1"/>
        <rFont val="ＭＳ ゴシック"/>
        <family val="3"/>
        <charset val="128"/>
      </rPr>
      <t>ブラジル</t>
    </r>
  </si>
  <si>
    <r>
      <rPr>
        <sz val="9"/>
        <color theme="1"/>
        <rFont val="ＭＳ ゴシック"/>
        <family val="3"/>
        <charset val="128"/>
      </rPr>
      <t>ペルー</t>
    </r>
  </si>
  <si>
    <r>
      <rPr>
        <sz val="9"/>
        <rFont val="ＭＳ ゴシック"/>
        <family val="3"/>
        <charset val="128"/>
      </rPr>
      <t>総数</t>
    </r>
    <phoneticPr fontId="2"/>
  </si>
  <si>
    <r>
      <rPr>
        <sz val="9"/>
        <rFont val="ＭＳ ゴシック"/>
        <family val="3"/>
        <charset val="128"/>
      </rPr>
      <t>Ａ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農業，林業</t>
    </r>
    <rPh sb="2" eb="4">
      <t>ノウギョウ</t>
    </rPh>
    <rPh sb="5" eb="7">
      <t>リンギョウ</t>
    </rPh>
    <phoneticPr fontId="2"/>
  </si>
  <si>
    <r>
      <rPr>
        <sz val="9"/>
        <rFont val="ＭＳ ゴシック"/>
        <family val="3"/>
        <charset val="128"/>
      </rPr>
      <t>Ｂ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漁業</t>
    </r>
  </si>
  <si>
    <r>
      <rPr>
        <sz val="9"/>
        <rFont val="ＭＳ ゴシック"/>
        <family val="3"/>
        <charset val="128"/>
      </rPr>
      <t>Ｃ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鉱業，採石業，砂利採取業</t>
    </r>
  </si>
  <si>
    <r>
      <rPr>
        <sz val="9"/>
        <rFont val="ＭＳ ゴシック"/>
        <family val="3"/>
        <charset val="128"/>
      </rPr>
      <t>Ｄ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建設業</t>
    </r>
  </si>
  <si>
    <r>
      <rPr>
        <sz val="9"/>
        <rFont val="ＭＳ ゴシック"/>
        <family val="3"/>
        <charset val="128"/>
      </rPr>
      <t>Ｅ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製造業</t>
    </r>
  </si>
  <si>
    <r>
      <rPr>
        <sz val="9"/>
        <rFont val="ＭＳ ゴシック"/>
        <family val="3"/>
        <charset val="128"/>
      </rPr>
      <t>Ｆ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電気・ガス・熱供給・水道業</t>
    </r>
  </si>
  <si>
    <r>
      <rPr>
        <sz val="9"/>
        <rFont val="ＭＳ ゴシック"/>
        <family val="3"/>
        <charset val="128"/>
      </rPr>
      <t>Ｇ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情報通信業</t>
    </r>
  </si>
  <si>
    <r>
      <rPr>
        <sz val="9"/>
        <rFont val="ＭＳ ゴシック"/>
        <family val="3"/>
        <charset val="128"/>
      </rPr>
      <t>Ｈ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運輸業，郵便業</t>
    </r>
  </si>
  <si>
    <r>
      <rPr>
        <sz val="9"/>
        <rFont val="ＭＳ ゴシック"/>
        <family val="3"/>
        <charset val="128"/>
      </rPr>
      <t>Ｉ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卸売業，小売業</t>
    </r>
  </si>
  <si>
    <r>
      <rPr>
        <sz val="9"/>
        <rFont val="ＭＳ ゴシック"/>
        <family val="3"/>
        <charset val="128"/>
      </rPr>
      <t>Ｊ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金融業，保険業</t>
    </r>
  </si>
  <si>
    <r>
      <rPr>
        <sz val="9"/>
        <rFont val="ＭＳ ゴシック"/>
        <family val="3"/>
        <charset val="128"/>
      </rPr>
      <t>Ｋ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不動産業，物品賃貸業</t>
    </r>
  </si>
  <si>
    <r>
      <rPr>
        <sz val="9"/>
        <rFont val="ＭＳ ゴシック"/>
        <family val="3"/>
        <charset val="128"/>
      </rPr>
      <t>Ｌ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学術研究，専門・技術サービス業</t>
    </r>
  </si>
  <si>
    <r>
      <rPr>
        <sz val="9"/>
        <rFont val="ＭＳ ゴシック"/>
        <family val="3"/>
        <charset val="128"/>
      </rPr>
      <t>Ｍ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宿泊業，飲食サービス業</t>
    </r>
  </si>
  <si>
    <r>
      <rPr>
        <sz val="9"/>
        <rFont val="ＭＳ ゴシック"/>
        <family val="3"/>
        <charset val="128"/>
      </rPr>
      <t>Ｎ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生活関連サービス業，娯楽業</t>
    </r>
  </si>
  <si>
    <r>
      <t xml:space="preserve">О </t>
    </r>
    <r>
      <rPr>
        <sz val="9"/>
        <rFont val="ＭＳ ゴシック"/>
        <family val="3"/>
        <charset val="128"/>
      </rPr>
      <t>教育，学習支援業</t>
    </r>
  </si>
  <si>
    <r>
      <rPr>
        <sz val="9"/>
        <rFont val="ＭＳ ゴシック"/>
        <family val="3"/>
        <charset val="128"/>
      </rPr>
      <t>Ｐ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医療，福祉</t>
    </r>
  </si>
  <si>
    <r>
      <rPr>
        <sz val="9"/>
        <rFont val="ＭＳ ゴシック"/>
        <family val="3"/>
        <charset val="128"/>
      </rPr>
      <t>Ｑ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複合サービス事業</t>
    </r>
  </si>
  <si>
    <r>
      <rPr>
        <sz val="9"/>
        <rFont val="ＭＳ ゴシック"/>
        <family val="3"/>
        <charset val="128"/>
      </rPr>
      <t>Ｒ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サービス業（他に分類されないもの）</t>
    </r>
  </si>
  <si>
    <r>
      <rPr>
        <sz val="9"/>
        <rFont val="ＭＳ ゴシック"/>
        <family val="3"/>
        <charset val="128"/>
      </rPr>
      <t>Ｓ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公務（他に分類されるものを除く）</t>
    </r>
  </si>
  <si>
    <r>
      <rPr>
        <sz val="9"/>
        <rFont val="ＭＳ ゴシック"/>
        <family val="3"/>
        <charset val="128"/>
      </rPr>
      <t>Ｔ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分類不能の産業</t>
    </r>
  </si>
  <si>
    <t>表6-2　国籍、産業（大分類）別15歳以上外国人就業者</t>
    <rPh sb="0" eb="1">
      <t>ヒョウ</t>
    </rPh>
    <rPh sb="5" eb="7">
      <t>コクセキ</t>
    </rPh>
    <rPh sb="8" eb="10">
      <t>サンギョウ</t>
    </rPh>
    <rPh sb="11" eb="14">
      <t>ダイブンルイ</t>
    </rPh>
    <rPh sb="15" eb="16">
      <t>ベツ</t>
    </rPh>
    <rPh sb="18" eb="19">
      <t>サイ</t>
    </rPh>
    <rPh sb="19" eb="21">
      <t>イジョウ</t>
    </rPh>
    <rPh sb="21" eb="24">
      <t>ガイコクジン</t>
    </rPh>
    <rPh sb="24" eb="27">
      <t>シュウギョウシャ</t>
    </rPh>
    <phoneticPr fontId="2"/>
  </si>
  <si>
    <r>
      <rPr>
        <sz val="9"/>
        <rFont val="ＭＳ ゴシック"/>
        <family val="3"/>
        <charset val="128"/>
      </rPr>
      <t>職業</t>
    </r>
    <r>
      <rPr>
        <sz val="9"/>
        <rFont val="ＭＳ ゴシック"/>
        <family val="3"/>
        <charset val="128"/>
      </rPr>
      <t>大分類</t>
    </r>
    <rPh sb="0" eb="2">
      <t>ショクギョウ</t>
    </rPh>
    <rPh sb="2" eb="3">
      <t>ダイ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</si>
  <si>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Arial"/>
        <family val="2"/>
      </rPr>
      <t>)</t>
    </r>
    <r>
      <rPr>
        <sz val="9"/>
        <color theme="1"/>
        <rFont val="ＭＳ ゴシック"/>
        <family val="3"/>
        <charset val="128"/>
      </rPr>
      <t>大阪府
日本人</t>
    </r>
    <rPh sb="1" eb="3">
      <t>サンコウ</t>
    </rPh>
    <rPh sb="4" eb="7">
      <t>オオサカフ</t>
    </rPh>
    <rPh sb="8" eb="11">
      <t>ニホンジン</t>
    </rPh>
    <phoneticPr fontId="2"/>
  </si>
  <si>
    <r>
      <rPr>
        <sz val="9"/>
        <rFont val="ＭＳ ゴシック"/>
        <family val="3"/>
        <charset val="128"/>
      </rPr>
      <t>Ａ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管理的職業従事者</t>
    </r>
  </si>
  <si>
    <r>
      <rPr>
        <sz val="9"/>
        <rFont val="ＭＳ ゴシック"/>
        <family val="3"/>
        <charset val="128"/>
      </rPr>
      <t>Ｂ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専門的・技術的職業従事者</t>
    </r>
  </si>
  <si>
    <r>
      <rPr>
        <sz val="9"/>
        <rFont val="ＭＳ ゴシック"/>
        <family val="3"/>
        <charset val="128"/>
      </rPr>
      <t>Ｃ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事務従事者</t>
    </r>
  </si>
  <si>
    <r>
      <rPr>
        <sz val="9"/>
        <rFont val="ＭＳ ゴシック"/>
        <family val="3"/>
        <charset val="128"/>
      </rPr>
      <t>Ｄ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販売従事者</t>
    </r>
  </si>
  <si>
    <r>
      <rPr>
        <sz val="9"/>
        <rFont val="ＭＳ ゴシック"/>
        <family val="3"/>
        <charset val="128"/>
      </rPr>
      <t>Ｅ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サービス職業従事者</t>
    </r>
  </si>
  <si>
    <r>
      <rPr>
        <sz val="9"/>
        <rFont val="ＭＳ ゴシック"/>
        <family val="3"/>
        <charset val="128"/>
      </rPr>
      <t>Ｆ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保安職業従事者</t>
    </r>
  </si>
  <si>
    <r>
      <rPr>
        <sz val="9"/>
        <rFont val="ＭＳ ゴシック"/>
        <family val="3"/>
        <charset val="128"/>
      </rPr>
      <t>Ｇ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農林漁業従事者</t>
    </r>
  </si>
  <si>
    <r>
      <rPr>
        <sz val="9"/>
        <rFont val="ＭＳ ゴシック"/>
        <family val="3"/>
        <charset val="128"/>
      </rPr>
      <t>Ｈ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生産工程従事者</t>
    </r>
  </si>
  <si>
    <r>
      <rPr>
        <sz val="9"/>
        <rFont val="ＭＳ ゴシック"/>
        <family val="3"/>
        <charset val="128"/>
      </rPr>
      <t>Ｉ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輸送・機械運転従事者</t>
    </r>
  </si>
  <si>
    <r>
      <rPr>
        <sz val="9"/>
        <rFont val="ＭＳ ゴシック"/>
        <family val="3"/>
        <charset val="128"/>
      </rPr>
      <t>Ｊ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建設・採掘従事者</t>
    </r>
  </si>
  <si>
    <r>
      <rPr>
        <sz val="9"/>
        <rFont val="ＭＳ ゴシック"/>
        <family val="3"/>
        <charset val="128"/>
      </rPr>
      <t>Ｋ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運搬・清掃・包装等従事者</t>
    </r>
  </si>
  <si>
    <r>
      <rPr>
        <sz val="9"/>
        <rFont val="ＭＳ ゴシック"/>
        <family val="3"/>
        <charset val="128"/>
      </rPr>
      <t>Ｌ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分類不能の職業</t>
    </r>
  </si>
  <si>
    <r>
      <rPr>
        <sz val="9"/>
        <color theme="1"/>
        <rFont val="ＭＳ ゴシック"/>
        <family val="3"/>
        <charset val="128"/>
      </rPr>
      <t>外国人</t>
    </r>
    <rPh sb="0" eb="2">
      <t>ガイコク</t>
    </rPh>
    <rPh sb="2" eb="3">
      <t>ジン</t>
    </rPh>
    <phoneticPr fontId="2"/>
  </si>
  <si>
    <r>
      <rPr>
        <sz val="9"/>
        <rFont val="ＭＳ ゴシック"/>
        <family val="3"/>
        <charset val="128"/>
      </rPr>
      <t>総数（職業大分類）</t>
    </r>
  </si>
  <si>
    <t>表6-3　国籍、職業（大分類）別15歳以上外国人就業者</t>
    <rPh sb="0" eb="1">
      <t>ヒョウ</t>
    </rPh>
    <rPh sb="5" eb="7">
      <t>コクセキ</t>
    </rPh>
    <rPh sb="8" eb="10">
      <t>ショクギョウ</t>
    </rPh>
    <rPh sb="11" eb="14">
      <t>ダイブンルイ</t>
    </rPh>
    <rPh sb="15" eb="16">
      <t>ベツ</t>
    </rPh>
    <rPh sb="18" eb="19">
      <t>サイ</t>
    </rPh>
    <rPh sb="19" eb="21">
      <t>イジョウ</t>
    </rPh>
    <rPh sb="21" eb="24">
      <t>ガイコクジン</t>
    </rPh>
    <rPh sb="24" eb="27">
      <t>シュウギョウシャ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</si>
  <si>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人，</t>
    </r>
    <r>
      <rPr>
        <sz val="9"/>
        <color theme="1"/>
        <rFont val="Arial"/>
        <family val="2"/>
      </rPr>
      <t>%)</t>
    </r>
    <rPh sb="1" eb="2">
      <t>ヒト</t>
    </rPh>
    <phoneticPr fontId="2"/>
  </si>
  <si>
    <r>
      <rPr>
        <sz val="9"/>
        <color theme="1"/>
        <rFont val="ＭＳ ゴシック"/>
        <family val="3"/>
        <charset val="128"/>
      </rPr>
      <t>労働力人口</t>
    </r>
  </si>
  <si>
    <r>
      <rPr>
        <sz val="9"/>
        <color theme="1"/>
        <rFont val="ＭＳ ゴシック"/>
        <family val="3"/>
        <charset val="128"/>
      </rPr>
      <t>就業者</t>
    </r>
  </si>
  <si>
    <r>
      <rPr>
        <sz val="9"/>
        <color theme="1"/>
        <rFont val="ＭＳ ゴシック"/>
        <family val="3"/>
        <charset val="128"/>
      </rPr>
      <t>完全失業者</t>
    </r>
  </si>
  <si>
    <r>
      <t>65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69</t>
    </r>
    <r>
      <rPr>
        <sz val="9"/>
        <rFont val="ＭＳ Ｐゴシック"/>
        <family val="3"/>
        <charset val="128"/>
      </rPr>
      <t>歳</t>
    </r>
    <r>
      <rPr>
        <sz val="9"/>
        <rFont val="ＭＳ ゴシック"/>
        <family val="3"/>
        <charset val="128"/>
      </rPr>
      <t/>
    </r>
    <phoneticPr fontId="2"/>
  </si>
  <si>
    <r>
      <t>70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74</t>
    </r>
    <r>
      <rPr>
        <sz val="9"/>
        <rFont val="ＭＳ Ｐゴシック"/>
        <family val="3"/>
        <charset val="128"/>
      </rPr>
      <t>歳</t>
    </r>
    <r>
      <rPr>
        <sz val="9"/>
        <rFont val="ＭＳ ゴシック"/>
        <family val="3"/>
        <charset val="128"/>
      </rPr>
      <t/>
    </r>
    <phoneticPr fontId="2"/>
  </si>
  <si>
    <r>
      <t>75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79</t>
    </r>
    <r>
      <rPr>
        <sz val="9"/>
        <rFont val="ＭＳ Ｐゴシック"/>
        <family val="3"/>
        <charset val="128"/>
      </rPr>
      <t>歳</t>
    </r>
    <r>
      <rPr>
        <sz val="9"/>
        <rFont val="ＭＳ ゴシック"/>
        <family val="3"/>
        <charset val="128"/>
      </rPr>
      <t/>
    </r>
    <phoneticPr fontId="2"/>
  </si>
  <si>
    <r>
      <t>80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84</t>
    </r>
    <r>
      <rPr>
        <sz val="9"/>
        <rFont val="ＭＳ Ｐゴシック"/>
        <family val="3"/>
        <charset val="128"/>
      </rPr>
      <t>歳</t>
    </r>
    <r>
      <rPr>
        <sz val="9"/>
        <rFont val="ＭＳ ゴシック"/>
        <family val="3"/>
        <charset val="128"/>
      </rPr>
      <t/>
    </r>
    <phoneticPr fontId="2"/>
  </si>
  <si>
    <r>
      <t>85</t>
    </r>
    <r>
      <rPr>
        <sz val="9"/>
        <rFont val="ＭＳ ゴシック"/>
        <family val="3"/>
        <charset val="128"/>
      </rPr>
      <t>歳以上</t>
    </r>
    <rPh sb="2" eb="5">
      <t>サイイジョウ</t>
    </rPh>
    <phoneticPr fontId="2"/>
  </si>
  <si>
    <t>表2-3 従業上の地位、年齢（5歳階級）、男女別15歳以上就業者</t>
    <rPh sb="0" eb="1">
      <t>ヒョウ</t>
    </rPh>
    <rPh sb="5" eb="7">
      <t>ジュウギョウ</t>
    </rPh>
    <rPh sb="7" eb="8">
      <t>ジョウ</t>
    </rPh>
    <rPh sb="9" eb="11">
      <t>チイ</t>
    </rPh>
    <rPh sb="12" eb="14">
      <t>ネンレイ</t>
    </rPh>
    <rPh sb="16" eb="17">
      <t>サイ</t>
    </rPh>
    <rPh sb="17" eb="19">
      <t>カイキュウ</t>
    </rPh>
    <rPh sb="21" eb="23">
      <t>ダンジョ</t>
    </rPh>
    <rPh sb="23" eb="24">
      <t>ベツ</t>
    </rPh>
    <rPh sb="26" eb="27">
      <t>サイ</t>
    </rPh>
    <rPh sb="27" eb="29">
      <t>イジョウ</t>
    </rPh>
    <rPh sb="29" eb="32">
      <t>シュウギョウシャ</t>
    </rPh>
    <phoneticPr fontId="2"/>
  </si>
  <si>
    <t>表3-3　産業(大分類)、男女別15歳以上就業者</t>
    <rPh sb="0" eb="1">
      <t>ヒョウ</t>
    </rPh>
    <rPh sb="5" eb="7">
      <t>サンギョウ</t>
    </rPh>
    <rPh sb="8" eb="11">
      <t>ダイブンルイ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4">
      <t>シュウギョウシャ</t>
    </rPh>
    <phoneticPr fontId="2"/>
  </si>
  <si>
    <t>１）「その他」には、無国籍及び国名「不詳」を含む。</t>
    <rPh sb="5" eb="6">
      <t>タ</t>
    </rPh>
    <rPh sb="10" eb="13">
      <t>ムコクセキ</t>
    </rPh>
    <rPh sb="13" eb="14">
      <t>オヨ</t>
    </rPh>
    <rPh sb="15" eb="17">
      <t>コクメイ</t>
    </rPh>
    <rPh sb="18" eb="20">
      <t>フショウ</t>
    </rPh>
    <rPh sb="22" eb="23">
      <t>フク</t>
    </rPh>
    <phoneticPr fontId="2"/>
  </si>
  <si>
    <t>1)「その他」には、無国籍及び国名「不詳」を含む。</t>
    <rPh sb="5" eb="6">
      <t>タ</t>
    </rPh>
    <rPh sb="10" eb="13">
      <t>ムコクセキ</t>
    </rPh>
    <rPh sb="13" eb="14">
      <t>オヨ</t>
    </rPh>
    <rPh sb="15" eb="17">
      <t>コクメイ</t>
    </rPh>
    <rPh sb="18" eb="20">
      <t>フショウ</t>
    </rPh>
    <rPh sb="22" eb="23">
      <t>フク</t>
    </rPh>
    <phoneticPr fontId="2"/>
  </si>
  <si>
    <t>-</t>
    <phoneticPr fontId="2"/>
  </si>
  <si>
    <r>
      <t>(</t>
    </r>
    <r>
      <rPr>
        <sz val="9"/>
        <color theme="1"/>
        <rFont val="ＭＳ ゴシック"/>
        <family val="3"/>
        <charset val="128"/>
      </rPr>
      <t>再掲</t>
    </r>
    <r>
      <rPr>
        <sz val="9"/>
        <color theme="1"/>
        <rFont val="Arial"/>
        <family val="2"/>
      </rPr>
      <t xml:space="preserve">) </t>
    </r>
    <rPh sb="1" eb="3">
      <t>サイケイ</t>
    </rPh>
    <phoneticPr fontId="2"/>
  </si>
  <si>
    <r>
      <rPr>
        <sz val="9"/>
        <color theme="1"/>
        <rFont val="ＭＳ ゴシック"/>
        <family val="3"/>
        <charset val="128"/>
      </rPr>
      <t>Ｒサービス業（他に分類されないもの）</t>
    </r>
    <r>
      <rPr>
        <sz val="9"/>
        <color theme="1"/>
        <rFont val="Arial"/>
        <family val="2"/>
      </rPr>
      <t xml:space="preserve"> </t>
    </r>
    <phoneticPr fontId="2"/>
  </si>
  <si>
    <r>
      <rPr>
        <sz val="9"/>
        <rFont val="ＭＳ ゴシック"/>
        <family val="3"/>
        <charset val="128"/>
      </rPr>
      <t>平成</t>
    </r>
    <r>
      <rPr>
        <sz val="9"/>
        <rFont val="Arial"/>
        <family val="2"/>
      </rPr>
      <t>27</t>
    </r>
    <r>
      <rPr>
        <sz val="9"/>
        <rFont val="ＭＳ ゴシック"/>
        <family val="3"/>
        <charset val="128"/>
      </rPr>
      <t>年と令和</t>
    </r>
    <r>
      <rPr>
        <sz val="9"/>
        <rFont val="Arial"/>
        <family val="2"/>
      </rPr>
      <t>2</t>
    </r>
    <r>
      <rPr>
        <sz val="9"/>
        <rFont val="ＭＳ ゴシック"/>
        <family val="3"/>
        <charset val="128"/>
      </rPr>
      <t>年との差</t>
    </r>
    <r>
      <rPr>
        <sz val="9"/>
        <rFont val="Arial"/>
        <family val="2"/>
      </rPr>
      <t>(</t>
    </r>
    <r>
      <rPr>
        <sz val="9"/>
        <rFont val="ＭＳ ゴシック"/>
        <family val="3"/>
        <charset val="128"/>
      </rPr>
      <t>ﾎﾟｲﾝﾄ</t>
    </r>
    <r>
      <rPr>
        <sz val="9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2" eb="13">
      <t>サ</t>
    </rPh>
    <phoneticPr fontId="2"/>
  </si>
  <si>
    <r>
      <rPr>
        <sz val="11"/>
        <rFont val="ＭＳ ゴシック"/>
        <family val="3"/>
        <charset val="128"/>
      </rPr>
      <t>平成</t>
    </r>
    <r>
      <rPr>
        <sz val="11"/>
        <rFont val="Arial"/>
        <family val="2"/>
      </rPr>
      <t>7</t>
    </r>
    <r>
      <rPr>
        <sz val="11"/>
        <rFont val="ＭＳ ゴシック"/>
        <family val="3"/>
        <charset val="128"/>
      </rPr>
      <t>年</t>
    </r>
    <r>
      <rPr>
        <sz val="11"/>
        <rFont val="Arial"/>
        <family val="2"/>
      </rPr>
      <t xml:space="preserve"> </t>
    </r>
    <rPh sb="0" eb="2">
      <t>ヘイセイ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</si>
  <si>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</si>
  <si>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r>
      <rPr>
        <sz val="9"/>
        <rFont val="ＭＳ ゴシック"/>
        <family val="3"/>
        <charset val="128"/>
      </rPr>
      <t>年次</t>
    </r>
    <r>
      <rPr>
        <sz val="9"/>
        <rFont val="Arial"/>
        <family val="2"/>
      </rPr>
      <t xml:space="preserve"> 1)</t>
    </r>
    <rPh sb="0" eb="2">
      <t>ネンジ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</si>
  <si>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</si>
  <si>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</si>
  <si>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</si>
  <si>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r>
      <rPr>
        <sz val="9"/>
        <color theme="1"/>
        <rFont val="ＭＳ ゴシック"/>
        <family val="3"/>
        <charset val="128"/>
      </rPr>
      <t>第</t>
    </r>
    <r>
      <rPr>
        <sz val="9"/>
        <color theme="1"/>
        <rFont val="Arial"/>
        <family val="2"/>
      </rPr>
      <t>1</t>
    </r>
    <r>
      <rPr>
        <sz val="9"/>
        <color theme="1"/>
        <rFont val="ＭＳ ゴシック"/>
        <family val="3"/>
        <charset val="128"/>
      </rPr>
      <t>次産業</t>
    </r>
    <rPh sb="0" eb="1">
      <t>ダイ</t>
    </rPh>
    <rPh sb="2" eb="3">
      <t>ジ</t>
    </rPh>
    <rPh sb="3" eb="5">
      <t>サンギョウ</t>
    </rPh>
    <phoneticPr fontId="2"/>
  </si>
  <si>
    <r>
      <rPr>
        <sz val="9"/>
        <color theme="1"/>
        <rFont val="ＭＳ ゴシック"/>
        <family val="3"/>
        <charset val="128"/>
      </rPr>
      <t>第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>次産業</t>
    </r>
    <rPh sb="0" eb="1">
      <t>ダイ</t>
    </rPh>
    <rPh sb="2" eb="3">
      <t>ジ</t>
    </rPh>
    <rPh sb="3" eb="5">
      <t>サンギョウ</t>
    </rPh>
    <phoneticPr fontId="2"/>
  </si>
  <si>
    <r>
      <rPr>
        <sz val="9"/>
        <color theme="1"/>
        <rFont val="ＭＳ ゴシック"/>
        <family val="3"/>
        <charset val="128"/>
      </rPr>
      <t>第</t>
    </r>
    <r>
      <rPr>
        <sz val="9"/>
        <color theme="1"/>
        <rFont val="Arial"/>
        <family val="2"/>
      </rPr>
      <t>3</t>
    </r>
    <r>
      <rPr>
        <sz val="9"/>
        <color theme="1"/>
        <rFont val="ＭＳ ゴシック"/>
        <family val="3"/>
        <charset val="128"/>
      </rPr>
      <t>次産業</t>
    </r>
    <rPh sb="0" eb="1">
      <t>ダイ</t>
    </rPh>
    <rPh sb="2" eb="3">
      <t>ジ</t>
    </rPh>
    <rPh sb="3" eb="5">
      <t>サンギョウ</t>
    </rPh>
    <phoneticPr fontId="2"/>
  </si>
  <si>
    <r>
      <rPr>
        <sz val="11"/>
        <color theme="1"/>
        <rFont val="ＭＳ ゴシック"/>
        <family val="3"/>
        <charset val="128"/>
      </rPr>
      <t>年齢</t>
    </r>
    <rPh sb="0" eb="2">
      <t>ネンレイ</t>
    </rPh>
    <phoneticPr fontId="2"/>
  </si>
  <si>
    <r>
      <t>(</t>
    </r>
    <r>
      <rPr>
        <sz val="11"/>
        <color theme="1"/>
        <rFont val="ＭＳ ゴシック"/>
        <family val="3"/>
        <charset val="128"/>
      </rPr>
      <t>参考</t>
    </r>
    <r>
      <rPr>
        <sz val="11"/>
        <color theme="1"/>
        <rFont val="Arial"/>
        <family val="2"/>
      </rPr>
      <t>)</t>
    </r>
    <r>
      <rPr>
        <sz val="11"/>
        <color theme="1"/>
        <rFont val="ＭＳ ゴシック"/>
        <family val="3"/>
        <charset val="128"/>
      </rPr>
      <t>全国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Arial"/>
        <family val="2"/>
      </rPr>
      <t>2</t>
    </r>
    <r>
      <rPr>
        <sz val="11"/>
        <color theme="1"/>
        <rFont val="ＭＳ ゴシック"/>
        <family val="3"/>
        <charset val="128"/>
      </rPr>
      <t>年平均年齢</t>
    </r>
    <r>
      <rPr>
        <sz val="11"/>
        <color theme="1"/>
        <rFont val="Arial"/>
        <family val="2"/>
      </rPr>
      <t>(</t>
    </r>
    <r>
      <rPr>
        <sz val="11"/>
        <color theme="1"/>
        <rFont val="ＭＳ ゴシック"/>
        <family val="3"/>
        <charset val="128"/>
      </rPr>
      <t>歳</t>
    </r>
    <r>
      <rPr>
        <sz val="11"/>
        <color theme="1"/>
        <rFont val="Arial"/>
        <family val="2"/>
      </rPr>
      <t>)</t>
    </r>
    <rPh sb="1" eb="3">
      <t>サンコウ</t>
    </rPh>
    <rPh sb="4" eb="6">
      <t>ゼンコク</t>
    </rPh>
    <rPh sb="7" eb="9">
      <t>レイワ</t>
    </rPh>
    <rPh sb="10" eb="11">
      <t>ネン</t>
    </rPh>
    <rPh sb="16" eb="17">
      <t>サイ</t>
    </rPh>
    <phoneticPr fontId="2"/>
  </si>
  <si>
    <r>
      <rPr>
        <sz val="11"/>
        <color theme="1"/>
        <rFont val="ＭＳ ゴシック"/>
        <family val="3"/>
        <charset val="128"/>
      </rPr>
      <t>平成</t>
    </r>
    <r>
      <rPr>
        <sz val="11"/>
        <color theme="1"/>
        <rFont val="Arial"/>
        <family val="2"/>
      </rPr>
      <t>27</t>
    </r>
    <r>
      <rPr>
        <sz val="11"/>
        <color theme="1"/>
        <rFont val="ＭＳ ゴシック"/>
        <family val="3"/>
        <charset val="128"/>
      </rPr>
      <t>年と令和</t>
    </r>
    <r>
      <rPr>
        <sz val="11"/>
        <color theme="1"/>
        <rFont val="Arial"/>
        <family val="2"/>
      </rPr>
      <t>2</t>
    </r>
    <r>
      <rPr>
        <sz val="11"/>
        <color theme="1"/>
        <rFont val="ＭＳ ゴシック"/>
        <family val="3"/>
        <charset val="128"/>
      </rPr>
      <t>年との平均年齢の差</t>
    </r>
    <r>
      <rPr>
        <sz val="11"/>
        <color theme="1"/>
        <rFont val="Arial"/>
        <family val="2"/>
      </rPr>
      <t>(</t>
    </r>
    <r>
      <rPr>
        <sz val="11"/>
        <color theme="1"/>
        <rFont val="ＭＳ ゴシック"/>
        <family val="3"/>
        <charset val="128"/>
      </rPr>
      <t>歳</t>
    </r>
    <r>
      <rPr>
        <sz val="11"/>
        <color theme="1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2" eb="14">
      <t>ヘイキン</t>
    </rPh>
    <rPh sb="14" eb="16">
      <t>ネンレイ</t>
    </rPh>
    <rPh sb="17" eb="18">
      <t>サ</t>
    </rPh>
    <rPh sb="19" eb="20">
      <t>サイ</t>
    </rPh>
    <phoneticPr fontId="2"/>
  </si>
  <si>
    <r>
      <t>(</t>
    </r>
    <r>
      <rPr>
        <sz val="11"/>
        <color theme="1"/>
        <rFont val="ＭＳ ゴシック"/>
        <family val="3"/>
        <charset val="128"/>
      </rPr>
      <t>参考</t>
    </r>
    <r>
      <rPr>
        <sz val="11"/>
        <color theme="1"/>
        <rFont val="Arial"/>
        <family val="2"/>
      </rPr>
      <t>)</t>
    </r>
    <r>
      <rPr>
        <sz val="11"/>
        <color theme="1"/>
        <rFont val="ＭＳ ゴシック"/>
        <family val="3"/>
        <charset val="128"/>
      </rPr>
      <t>平成</t>
    </r>
    <r>
      <rPr>
        <sz val="11"/>
        <color theme="1"/>
        <rFont val="Arial"/>
        <family val="2"/>
      </rPr>
      <t>27</t>
    </r>
    <r>
      <rPr>
        <sz val="11"/>
        <color theme="1"/>
        <rFont val="ＭＳ ゴシック"/>
        <family val="3"/>
        <charset val="128"/>
      </rPr>
      <t>年
平均年齢</t>
    </r>
    <r>
      <rPr>
        <sz val="11"/>
        <color theme="1"/>
        <rFont val="Arial"/>
        <family val="2"/>
      </rPr>
      <t>(</t>
    </r>
    <r>
      <rPr>
        <sz val="11"/>
        <color theme="1"/>
        <rFont val="ＭＳ ゴシック"/>
        <family val="3"/>
        <charset val="128"/>
      </rPr>
      <t>歳</t>
    </r>
    <r>
      <rPr>
        <sz val="11"/>
        <color theme="1"/>
        <rFont val="Arial"/>
        <family val="2"/>
      </rPr>
      <t>)</t>
    </r>
    <rPh sb="1" eb="3">
      <t>サンコウ</t>
    </rPh>
    <rPh sb="4" eb="6">
      <t>ヘイセイ</t>
    </rPh>
    <rPh sb="8" eb="9">
      <t>ネン</t>
    </rPh>
    <rPh sb="10" eb="12">
      <t>ヘイキン</t>
    </rPh>
    <rPh sb="12" eb="14">
      <t>ネンレイ</t>
    </rPh>
    <rPh sb="15" eb="16">
      <t>トシ</t>
    </rPh>
    <phoneticPr fontId="2"/>
  </si>
  <si>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Arial"/>
        <family val="2"/>
      </rPr>
      <t>2</t>
    </r>
    <r>
      <rPr>
        <sz val="11"/>
        <color theme="1"/>
        <rFont val="ＭＳ ゴシック"/>
        <family val="3"/>
        <charset val="128"/>
      </rPr>
      <t>年
平均年齢</t>
    </r>
    <r>
      <rPr>
        <sz val="11"/>
        <color theme="1"/>
        <rFont val="Arial"/>
        <family val="2"/>
      </rPr>
      <t>(</t>
    </r>
    <r>
      <rPr>
        <sz val="11"/>
        <color theme="1"/>
        <rFont val="ＭＳ ゴシック"/>
        <family val="3"/>
        <charset val="128"/>
      </rPr>
      <t>歳</t>
    </r>
    <r>
      <rPr>
        <sz val="11"/>
        <color theme="1"/>
        <rFont val="Arial"/>
        <family val="2"/>
      </rPr>
      <t>)</t>
    </r>
    <rPh sb="0" eb="2">
      <t>レイワ</t>
    </rPh>
    <rPh sb="3" eb="4">
      <t>ネン</t>
    </rPh>
    <rPh sb="10" eb="11">
      <t>サイ</t>
    </rPh>
    <phoneticPr fontId="2"/>
  </si>
  <si>
    <r>
      <rPr>
        <sz val="10"/>
        <color theme="1"/>
        <rFont val="ＭＳ ゴシック"/>
        <family val="3"/>
        <charset val="128"/>
      </rPr>
      <t>平均年齢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歳</t>
    </r>
    <r>
      <rPr>
        <sz val="10"/>
        <color theme="1"/>
        <rFont val="Arial"/>
        <family val="2"/>
      </rPr>
      <t>)</t>
    </r>
    <r>
      <rPr>
        <sz val="10"/>
        <color theme="1"/>
        <rFont val="ＭＳ ゴシック"/>
        <family val="3"/>
        <charset val="128"/>
      </rPr>
      <t>令和</t>
    </r>
    <r>
      <rPr>
        <sz val="10"/>
        <color theme="1"/>
        <rFont val="Arial"/>
        <family val="2"/>
      </rPr>
      <t>2</t>
    </r>
    <r>
      <rPr>
        <sz val="10"/>
        <color theme="1"/>
        <rFont val="ＭＳ ゴシック"/>
        <family val="3"/>
        <charset val="128"/>
      </rPr>
      <t>年</t>
    </r>
    <rPh sb="0" eb="2">
      <t>ヘイキン</t>
    </rPh>
    <rPh sb="2" eb="4">
      <t>ネンレイ</t>
    </rPh>
    <rPh sb="5" eb="6">
      <t>サイ</t>
    </rPh>
    <phoneticPr fontId="2"/>
  </si>
  <si>
    <r>
      <t>(</t>
    </r>
    <r>
      <rPr>
        <sz val="10"/>
        <color theme="1"/>
        <rFont val="ＭＳ ゴシック"/>
        <family val="3"/>
        <charset val="128"/>
      </rPr>
      <t>参考</t>
    </r>
    <r>
      <rPr>
        <sz val="10"/>
        <color theme="1"/>
        <rFont val="Arial"/>
        <family val="2"/>
      </rPr>
      <t>)</t>
    </r>
    <r>
      <rPr>
        <sz val="10"/>
        <color theme="1"/>
        <rFont val="ＭＳ ゴシック"/>
        <family val="3"/>
        <charset val="128"/>
      </rPr>
      <t>平成</t>
    </r>
    <r>
      <rPr>
        <sz val="10"/>
        <color theme="1"/>
        <rFont val="Arial"/>
        <family val="2"/>
      </rPr>
      <t>27</t>
    </r>
    <r>
      <rPr>
        <sz val="10"/>
        <color theme="1"/>
        <rFont val="ＭＳ ゴシック"/>
        <family val="3"/>
        <charset val="128"/>
      </rPr>
      <t>年平均年齢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歳</t>
    </r>
    <r>
      <rPr>
        <sz val="10"/>
        <color theme="1"/>
        <rFont val="Arial"/>
        <family val="2"/>
      </rPr>
      <t>)</t>
    </r>
    <rPh sb="1" eb="3">
      <t>サンコウ</t>
    </rPh>
    <rPh sb="4" eb="6">
      <t>ヘイセイ</t>
    </rPh>
    <rPh sb="8" eb="9">
      <t>ネン</t>
    </rPh>
    <rPh sb="9" eb="13">
      <t>ヘイキンネンレイ</t>
    </rPh>
    <rPh sb="14" eb="15">
      <t>サイ</t>
    </rPh>
    <phoneticPr fontId="2"/>
  </si>
  <si>
    <r>
      <rPr>
        <sz val="10"/>
        <color theme="1"/>
        <rFont val="ＭＳ ゴシック"/>
        <family val="3"/>
        <charset val="128"/>
      </rPr>
      <t>平成</t>
    </r>
    <r>
      <rPr>
        <sz val="10"/>
        <color theme="1"/>
        <rFont val="Arial"/>
        <family val="2"/>
      </rPr>
      <t>27</t>
    </r>
    <r>
      <rPr>
        <sz val="10"/>
        <color theme="1"/>
        <rFont val="ＭＳ ゴシック"/>
        <family val="3"/>
        <charset val="128"/>
      </rPr>
      <t>年と令和</t>
    </r>
    <r>
      <rPr>
        <sz val="10"/>
        <color theme="1"/>
        <rFont val="Arial"/>
        <family val="2"/>
      </rPr>
      <t>2</t>
    </r>
    <r>
      <rPr>
        <sz val="10"/>
        <color theme="1"/>
        <rFont val="ＭＳ ゴシック"/>
        <family val="3"/>
        <charset val="128"/>
      </rPr>
      <t>年との
平均年齢差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歳</t>
    </r>
    <r>
      <rPr>
        <sz val="10"/>
        <color theme="1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3" eb="18">
      <t>ヘイキンネンレイサ</t>
    </rPh>
    <rPh sb="19" eb="20">
      <t>サイ</t>
    </rPh>
    <phoneticPr fontId="2"/>
  </si>
  <si>
    <r>
      <t>(</t>
    </r>
    <r>
      <rPr>
        <sz val="10"/>
        <color theme="1"/>
        <rFont val="ＭＳ ゴシック"/>
        <family val="3"/>
        <charset val="128"/>
      </rPr>
      <t>参考</t>
    </r>
    <r>
      <rPr>
        <sz val="10"/>
        <color theme="1"/>
        <rFont val="Arial"/>
        <family val="2"/>
      </rPr>
      <t>)</t>
    </r>
    <r>
      <rPr>
        <sz val="10"/>
        <color theme="1"/>
        <rFont val="ＭＳ ゴシック"/>
        <family val="3"/>
        <charset val="128"/>
      </rPr>
      <t>全国　令和</t>
    </r>
    <r>
      <rPr>
        <sz val="10"/>
        <color theme="1"/>
        <rFont val="Arial"/>
        <family val="2"/>
      </rPr>
      <t>2</t>
    </r>
    <r>
      <rPr>
        <sz val="10"/>
        <color theme="1"/>
        <rFont val="ＭＳ ゴシック"/>
        <family val="3"/>
        <charset val="128"/>
      </rPr>
      <t>年
平均年齢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歳</t>
    </r>
    <r>
      <rPr>
        <sz val="10"/>
        <color theme="1"/>
        <rFont val="Arial"/>
        <family val="2"/>
      </rPr>
      <t>)</t>
    </r>
    <rPh sb="1" eb="3">
      <t>サンコウ</t>
    </rPh>
    <rPh sb="4" eb="6">
      <t>ゼンコク</t>
    </rPh>
    <rPh sb="7" eb="9">
      <t>レイワ</t>
    </rPh>
    <rPh sb="10" eb="11">
      <t>ネン</t>
    </rPh>
    <rPh sb="11" eb="12">
      <t>ヘイネン</t>
    </rPh>
    <rPh sb="12" eb="16">
      <t>ヘイキンネンレイ</t>
    </rPh>
    <rPh sb="17" eb="18">
      <t>サイ</t>
    </rPh>
    <phoneticPr fontId="2"/>
  </si>
  <si>
    <r>
      <rPr>
        <sz val="9"/>
        <color theme="1"/>
        <rFont val="ＭＳ ゴシック"/>
        <family val="3"/>
        <charset val="128"/>
      </rPr>
      <t>夫婦ともに
就業</t>
    </r>
    <rPh sb="0" eb="2">
      <t>フウフ</t>
    </rPh>
    <rPh sb="6" eb="8">
      <t>シュウギョウ</t>
    </rPh>
    <phoneticPr fontId="2"/>
  </si>
  <si>
    <r>
      <rPr>
        <sz val="9"/>
        <color theme="1"/>
        <rFont val="ＭＳ Ｐゴシック"/>
        <family val="3"/>
        <charset val="128"/>
      </rPr>
      <t>不詳</t>
    </r>
    <rPh sb="0" eb="2">
      <t>フショウ</t>
    </rPh>
    <phoneticPr fontId="2"/>
  </si>
  <si>
    <r>
      <rPr>
        <sz val="9"/>
        <color theme="1"/>
        <rFont val="ＭＳ Ｐゴシック"/>
        <family val="3"/>
        <charset val="128"/>
      </rPr>
      <t>総数</t>
    </r>
    <rPh sb="0" eb="2">
      <t>ソウスウ</t>
    </rPh>
    <phoneticPr fontId="2"/>
  </si>
  <si>
    <r>
      <rPr>
        <sz val="9"/>
        <color theme="1"/>
        <rFont val="ＭＳ Ｐ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Ｐゴシック"/>
        <family val="3"/>
        <charset val="128"/>
      </rPr>
      <t>年と
令和</t>
    </r>
    <r>
      <rPr>
        <sz val="9"/>
        <color theme="1"/>
        <rFont val="Arial"/>
        <family val="2"/>
      </rPr>
      <t>2</t>
    </r>
    <r>
      <rPr>
        <sz val="9"/>
        <color theme="1"/>
        <rFont val="ＭＳ Ｐゴシック"/>
        <family val="3"/>
        <charset val="128"/>
      </rPr>
      <t>年との差</t>
    </r>
    <rPh sb="0" eb="2">
      <t>ヘイセイ</t>
    </rPh>
    <rPh sb="4" eb="5">
      <t>ネン</t>
    </rPh>
    <rPh sb="7" eb="9">
      <t>レイワ</t>
    </rPh>
    <rPh sb="13" eb="14">
      <t>サ</t>
    </rPh>
    <phoneticPr fontId="2"/>
  </si>
  <si>
    <r>
      <t>(</t>
    </r>
    <r>
      <rPr>
        <sz val="9"/>
        <color theme="1"/>
        <rFont val="ＭＳ Ｐゴシック"/>
        <family val="3"/>
        <charset val="128"/>
      </rPr>
      <t>参考</t>
    </r>
    <r>
      <rPr>
        <sz val="9"/>
        <color theme="1"/>
        <rFont val="Arial"/>
        <family val="2"/>
      </rPr>
      <t>)</t>
    </r>
    <r>
      <rPr>
        <sz val="9"/>
        <color theme="1"/>
        <rFont val="ＭＳ Ｐゴシック"/>
        <family val="3"/>
        <charset val="128"/>
      </rPr>
      <t>全国
令和</t>
    </r>
    <r>
      <rPr>
        <sz val="9"/>
        <color theme="1"/>
        <rFont val="Arial"/>
        <family val="2"/>
      </rPr>
      <t>2</t>
    </r>
    <r>
      <rPr>
        <sz val="9"/>
        <color theme="1"/>
        <rFont val="ＭＳ Ｐゴシック"/>
        <family val="3"/>
        <charset val="128"/>
      </rPr>
      <t>年</t>
    </r>
    <rPh sb="1" eb="3">
      <t>サンコウ</t>
    </rPh>
    <rPh sb="4" eb="6">
      <t>ゼンコク</t>
    </rPh>
    <rPh sb="7" eb="9">
      <t>レイワ</t>
    </rPh>
    <phoneticPr fontId="2"/>
  </si>
  <si>
    <t>表1-1　労働力状態、男女別15歳以上人口の推移</t>
    <rPh sb="0" eb="1">
      <t>ヒョウ</t>
    </rPh>
    <rPh sb="5" eb="8">
      <t>ロウドウリョク</t>
    </rPh>
    <rPh sb="8" eb="10">
      <t>ジョウタイ</t>
    </rPh>
    <rPh sb="11" eb="13">
      <t>ダンジョ</t>
    </rPh>
    <rPh sb="13" eb="14">
      <t>ベツ</t>
    </rPh>
    <rPh sb="16" eb="19">
      <t>サイイジョウ</t>
    </rPh>
    <rPh sb="19" eb="21">
      <t>ジンコウ</t>
    </rPh>
    <rPh sb="22" eb="24">
      <t>スイイ</t>
    </rPh>
    <phoneticPr fontId="2"/>
  </si>
  <si>
    <t>表1-3　市区町村別労働力状態、労働力率等</t>
    <rPh sb="0" eb="1">
      <t>ヒョウ</t>
    </rPh>
    <rPh sb="5" eb="9">
      <t>シクチョウソン</t>
    </rPh>
    <rPh sb="9" eb="10">
      <t>ベツ</t>
    </rPh>
    <rPh sb="10" eb="13">
      <t>ロウドウリョク</t>
    </rPh>
    <rPh sb="13" eb="15">
      <t>ジョウタイ</t>
    </rPh>
    <rPh sb="16" eb="21">
      <t>ロウドウリョクリツトウ</t>
    </rPh>
    <phoneticPr fontId="2"/>
  </si>
  <si>
    <t>※不詳補完値による。</t>
    <phoneticPr fontId="2"/>
  </si>
  <si>
    <t>表2-2　従業上の地位、男女別15歳以上就業者</t>
    <rPh sb="0" eb="1">
      <t>ヒョウ</t>
    </rPh>
    <rPh sb="5" eb="7">
      <t>ジュウギョウ</t>
    </rPh>
    <rPh sb="7" eb="8">
      <t>ジョウ</t>
    </rPh>
    <rPh sb="9" eb="11">
      <t>チイ</t>
    </rPh>
    <rPh sb="12" eb="14">
      <t>ダンジョ</t>
    </rPh>
    <rPh sb="14" eb="15">
      <t>ベツ</t>
    </rPh>
    <rPh sb="17" eb="20">
      <t>サイイジョウ</t>
    </rPh>
    <rPh sb="20" eb="23">
      <t>シュウギョウシャ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</si>
  <si>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Arial"/>
        <family val="2"/>
      </rPr>
      <t xml:space="preserve">)
</t>
    </r>
    <r>
      <rPr>
        <sz val="9"/>
        <color theme="1"/>
        <rFont val="ＭＳ ゴシック"/>
        <family val="3"/>
        <charset val="128"/>
      </rPr>
      <t>全国令和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>年</t>
    </r>
    <rPh sb="1" eb="3">
      <t>サンコウ</t>
    </rPh>
    <rPh sb="5" eb="7">
      <t>ゼンコク</t>
    </rPh>
    <rPh sb="7" eb="9">
      <t>レイワ</t>
    </rPh>
    <rPh sb="10" eb="11">
      <t>ネン</t>
    </rPh>
    <phoneticPr fontId="2"/>
  </si>
  <si>
    <r>
      <t>(</t>
    </r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Arial"/>
        <family val="2"/>
      </rPr>
      <t xml:space="preserve">)
</t>
    </r>
    <r>
      <rPr>
        <sz val="9"/>
        <color theme="1"/>
        <rFont val="ＭＳ ゴシック"/>
        <family val="3"/>
        <charset val="128"/>
      </rPr>
      <t>全国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ゴシック"/>
        <family val="3"/>
        <charset val="128"/>
      </rPr>
      <t>令和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>年</t>
    </r>
    <rPh sb="1" eb="3">
      <t>サンコウ</t>
    </rPh>
    <rPh sb="5" eb="7">
      <t>ゼンコク</t>
    </rPh>
    <rPh sb="8" eb="10">
      <t>レイワ</t>
    </rPh>
    <rPh sb="11" eb="12">
      <t>ネン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</si>
  <si>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>年と
令和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 xml:space="preserve">年の差
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ポイント</t>
    </r>
    <r>
      <rPr>
        <sz val="9"/>
        <color theme="1"/>
        <rFont val="Arial"/>
        <family val="2"/>
      </rPr>
      <t>)</t>
    </r>
    <rPh sb="0" eb="2">
      <t>ヘイセイ</t>
    </rPh>
    <rPh sb="4" eb="5">
      <t>ネン</t>
    </rPh>
    <rPh sb="7" eb="9">
      <t>レイワ</t>
    </rPh>
    <rPh sb="10" eb="11">
      <t>トシ</t>
    </rPh>
    <rPh sb="12" eb="13">
      <t>サ</t>
    </rPh>
    <phoneticPr fontId="2"/>
  </si>
  <si>
    <r>
      <rPr>
        <sz val="9"/>
        <color theme="1"/>
        <rFont val="ＭＳ Ｐ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Ｐゴシック"/>
        <family val="3"/>
        <charset val="128"/>
      </rPr>
      <t>年と令和</t>
    </r>
    <r>
      <rPr>
        <sz val="9"/>
        <color theme="1"/>
        <rFont val="Arial"/>
        <family val="2"/>
      </rPr>
      <t>2</t>
    </r>
    <r>
      <rPr>
        <sz val="9"/>
        <color theme="1"/>
        <rFont val="ＭＳ Ｐゴシック"/>
        <family val="3"/>
        <charset val="128"/>
      </rPr>
      <t>年との差</t>
    </r>
    <r>
      <rPr>
        <sz val="9"/>
        <color theme="1"/>
        <rFont val="Arial"/>
        <family val="2"/>
      </rPr>
      <t>(</t>
    </r>
    <r>
      <rPr>
        <sz val="9"/>
        <color theme="1"/>
        <rFont val="ＭＳ Ｐゴシック"/>
        <family val="3"/>
        <charset val="128"/>
      </rPr>
      <t>世帯，ﾎﾟｲﾝﾄ</t>
    </r>
    <r>
      <rPr>
        <sz val="9"/>
        <color theme="1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2" eb="13">
      <t>サ</t>
    </rPh>
    <rPh sb="14" eb="16">
      <t>セタイ</t>
    </rPh>
    <phoneticPr fontId="2"/>
  </si>
  <si>
    <t>表7-1　労働力状態、世帯の家族類型、年齢(5歳階級)別15歳以上一般世帯人員</t>
    <rPh sb="0" eb="1">
      <t>ヒョウ</t>
    </rPh>
    <rPh sb="14" eb="18">
      <t>カゾクルイケイ</t>
    </rPh>
    <phoneticPr fontId="2"/>
  </si>
  <si>
    <t>１人の一般世帯（単独世帯人員）</t>
    <rPh sb="12" eb="14">
      <t>ジンイン</t>
    </rPh>
    <phoneticPr fontId="2"/>
  </si>
  <si>
    <t>(参考)２人以上の一般世帯人員</t>
    <rPh sb="1" eb="3">
      <t>サンコウ</t>
    </rPh>
    <rPh sb="13" eb="15">
      <t>ジンイン</t>
    </rPh>
    <phoneticPr fontId="2"/>
  </si>
  <si>
    <t>表2-1　従業上の地位別15歳以上就業者</t>
    <rPh sb="0" eb="1">
      <t>ヒョウ</t>
    </rPh>
    <rPh sb="5" eb="7">
      <t>ジュウギョウ</t>
    </rPh>
    <rPh sb="7" eb="8">
      <t>ジョウ</t>
    </rPh>
    <rPh sb="9" eb="11">
      <t>チイ</t>
    </rPh>
    <rPh sb="11" eb="12">
      <t>ベツ</t>
    </rPh>
    <rPh sb="14" eb="15">
      <t>サイ</t>
    </rPh>
    <rPh sb="15" eb="17">
      <t>イジョウ</t>
    </rPh>
    <rPh sb="17" eb="20">
      <t>シュウギョウシャ</t>
    </rPh>
    <phoneticPr fontId="2"/>
  </si>
  <si>
    <t>表3-1　産業(3部門)別15歳以上就業者</t>
    <rPh sb="0" eb="1">
      <t>ヒョウ</t>
    </rPh>
    <rPh sb="5" eb="7">
      <t>サンギョウ</t>
    </rPh>
    <rPh sb="9" eb="11">
      <t>ブモン</t>
    </rPh>
    <rPh sb="12" eb="13">
      <t>ベツ</t>
    </rPh>
    <rPh sb="15" eb="16">
      <t>サイ</t>
    </rPh>
    <rPh sb="16" eb="18">
      <t>イジョウ</t>
    </rPh>
    <rPh sb="18" eb="21">
      <t>シュウギョウシャ</t>
    </rPh>
    <phoneticPr fontId="2"/>
  </si>
  <si>
    <t>表3-2　産業(大分類)別15歳以上就業者</t>
    <rPh sb="0" eb="1">
      <t>ヒョウ</t>
    </rPh>
    <rPh sb="5" eb="7">
      <t>サンギョウ</t>
    </rPh>
    <rPh sb="8" eb="11">
      <t>ダイブンルイ</t>
    </rPh>
    <rPh sb="12" eb="13">
      <t>ベツ</t>
    </rPh>
    <rPh sb="15" eb="16">
      <t>サイ</t>
    </rPh>
    <rPh sb="16" eb="18">
      <t>イジョウ</t>
    </rPh>
    <rPh sb="18" eb="21">
      <t>シュウギョウシャ</t>
    </rPh>
    <phoneticPr fontId="2"/>
  </si>
  <si>
    <t>表4-2　職業（大分類）、男女別15歳以上就業者</t>
    <rPh sb="0" eb="1">
      <t>ヒョウ</t>
    </rPh>
    <rPh sb="5" eb="7">
      <t>ショクギョウ</t>
    </rPh>
    <rPh sb="8" eb="11">
      <t>ダイブンルイ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4">
      <t>シュウギョウシャ</t>
    </rPh>
    <phoneticPr fontId="2"/>
  </si>
  <si>
    <t>表6-1　国籍別15歳以上外国人就業者</t>
    <rPh sb="0" eb="1">
      <t>ヒョウ</t>
    </rPh>
    <rPh sb="5" eb="7">
      <t>コクセキ</t>
    </rPh>
    <rPh sb="7" eb="8">
      <t>ベツ</t>
    </rPh>
    <rPh sb="10" eb="11">
      <t>サイ</t>
    </rPh>
    <rPh sb="11" eb="13">
      <t>イジョウ</t>
    </rPh>
    <rPh sb="13" eb="15">
      <t>ガイコク</t>
    </rPh>
    <rPh sb="15" eb="16">
      <t>ジン</t>
    </rPh>
    <rPh sb="16" eb="19">
      <t>シュウギョウシャ</t>
    </rPh>
    <phoneticPr fontId="2"/>
  </si>
  <si>
    <r>
      <rPr>
        <sz val="9"/>
        <color theme="1"/>
        <rFont val="ＭＳ ゴシック"/>
        <family val="3"/>
        <charset val="128"/>
      </rPr>
      <t>平成</t>
    </r>
    <r>
      <rPr>
        <sz val="9"/>
        <color theme="1"/>
        <rFont val="Arial"/>
        <family val="2"/>
      </rPr>
      <t>27</t>
    </r>
    <r>
      <rPr>
        <sz val="9"/>
        <color theme="1"/>
        <rFont val="ＭＳ ゴシック"/>
        <family val="3"/>
        <charset val="128"/>
      </rPr>
      <t>年と令和</t>
    </r>
    <r>
      <rPr>
        <sz val="9"/>
        <color theme="1"/>
        <rFont val="Arial"/>
        <family val="2"/>
      </rPr>
      <t>2</t>
    </r>
    <r>
      <rPr>
        <sz val="9"/>
        <color theme="1"/>
        <rFont val="ＭＳ ゴシック"/>
        <family val="3"/>
        <charset val="128"/>
      </rPr>
      <t>年との差</t>
    </r>
    <r>
      <rPr>
        <sz val="9"/>
        <color theme="1"/>
        <rFont val="Arial"/>
        <family val="2"/>
      </rPr>
      <t>(</t>
    </r>
    <r>
      <rPr>
        <sz val="9"/>
        <color theme="1"/>
        <rFont val="ＭＳ ゴシック"/>
        <family val="3"/>
        <charset val="128"/>
      </rPr>
      <t>ポイント</t>
    </r>
    <r>
      <rPr>
        <sz val="9"/>
        <color theme="1"/>
        <rFont val="Arial"/>
        <family val="2"/>
      </rPr>
      <t>)</t>
    </r>
    <rPh sb="0" eb="2">
      <t>ヘイセイ</t>
    </rPh>
    <rPh sb="4" eb="5">
      <t>ネン</t>
    </rPh>
    <rPh sb="6" eb="8">
      <t>レイワ</t>
    </rPh>
    <rPh sb="9" eb="10">
      <t>ネン</t>
    </rPh>
    <rPh sb="12" eb="13">
      <t>サ</t>
    </rPh>
    <phoneticPr fontId="2"/>
  </si>
  <si>
    <r>
      <t>令和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2"/>
  </si>
  <si>
    <r>
      <rPr>
        <sz val="11"/>
        <rFont val="ＭＳ Ｐゴシック"/>
        <family val="3"/>
        <charset val="128"/>
      </rPr>
      <t>令和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年</t>
    </r>
    <r>
      <rPr>
        <sz val="9"/>
        <color rgb="FF0070C0"/>
        <rFont val="ＭＳ 明朝"/>
        <family val="1"/>
        <charset val="128"/>
      </rPr>
      <t/>
    </r>
    <rPh sb="0" eb="2">
      <t>レイワ</t>
    </rPh>
    <rPh sb="3" eb="4">
      <t>ネン</t>
    </rPh>
    <phoneticPr fontId="2"/>
  </si>
  <si>
    <t>表1-2　年齢(5歳階級)、男女別労働力率の推移</t>
    <rPh sb="0" eb="1">
      <t>ヒョウ</t>
    </rPh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20">
      <t>ロウドウリョク</t>
    </rPh>
    <rPh sb="20" eb="21">
      <t>リツ</t>
    </rPh>
    <rPh sb="22" eb="24">
      <t>スイイ</t>
    </rPh>
    <phoneticPr fontId="2"/>
  </si>
  <si>
    <r>
      <t xml:space="preserve"> </t>
    </r>
    <r>
      <rPr>
        <sz val="9"/>
        <rFont val="ＭＳ ゴシック"/>
        <family val="3"/>
        <charset val="128"/>
      </rPr>
      <t>注）平成</t>
    </r>
    <r>
      <rPr>
        <sz val="9"/>
        <rFont val="Arial"/>
        <family val="2"/>
      </rPr>
      <t>27</t>
    </r>
    <r>
      <rPr>
        <sz val="9"/>
        <rFont val="ＭＳ ゴシック"/>
        <family val="3"/>
        <charset val="128"/>
      </rPr>
      <t>年及び令和</t>
    </r>
    <r>
      <rPr>
        <sz val="9"/>
        <rFont val="Arial"/>
        <family val="2"/>
      </rPr>
      <t>2</t>
    </r>
    <r>
      <rPr>
        <sz val="9"/>
        <rFont val="ＭＳ ゴシック"/>
        <family val="3"/>
        <charset val="128"/>
      </rPr>
      <t>年は不詳補完値による。</t>
    </r>
    <rPh sb="1" eb="2">
      <t>チュウ</t>
    </rPh>
    <rPh sb="3" eb="5">
      <t>ヘイセイ</t>
    </rPh>
    <rPh sb="7" eb="8">
      <t>ネン</t>
    </rPh>
    <rPh sb="8" eb="9">
      <t>オヨ</t>
    </rPh>
    <rPh sb="10" eb="12">
      <t>レイワ</t>
    </rPh>
    <rPh sb="13" eb="14">
      <t>ネン</t>
    </rPh>
    <rPh sb="15" eb="17">
      <t>フショウ</t>
    </rPh>
    <rPh sb="17" eb="19">
      <t>ホカン</t>
    </rPh>
    <rPh sb="19" eb="20">
      <t>チ</t>
    </rPh>
    <phoneticPr fontId="2"/>
  </si>
  <si>
    <r>
      <t xml:space="preserve"> 注)平成</t>
    </r>
    <r>
      <rPr>
        <sz val="8"/>
        <rFont val="Arial"/>
        <family val="2"/>
      </rPr>
      <t>27</t>
    </r>
    <r>
      <rPr>
        <sz val="8"/>
        <rFont val="ＭＳ ゴシック"/>
        <family val="3"/>
        <charset val="128"/>
      </rPr>
      <t>年及び令和</t>
    </r>
    <r>
      <rPr>
        <sz val="8"/>
        <rFont val="Arial"/>
        <family val="2"/>
      </rPr>
      <t>2</t>
    </r>
    <r>
      <rPr>
        <sz val="8"/>
        <rFont val="ＭＳ ゴシック"/>
        <family val="3"/>
        <charset val="128"/>
      </rPr>
      <t>年は不詳補完値による。
 1 )平成</t>
    </r>
    <r>
      <rPr>
        <sz val="8"/>
        <rFont val="Arial"/>
        <family val="2"/>
      </rPr>
      <t>7</t>
    </r>
    <r>
      <rPr>
        <sz val="8"/>
        <rFont val="ＭＳ ゴシック"/>
        <family val="3"/>
        <charset val="128"/>
      </rPr>
      <t>年から平成</t>
    </r>
    <r>
      <rPr>
        <sz val="8"/>
        <rFont val="Arial"/>
        <family val="2"/>
      </rPr>
      <t>22</t>
    </r>
    <r>
      <rPr>
        <sz val="8"/>
        <rFont val="ＭＳ ゴシック"/>
        <family val="3"/>
        <charset val="128"/>
      </rPr>
      <t>年までの労働力率及び就業者率は、労働力人口及び就業者をそれぞれ、総数から労働力状態「不詳」を差し引いた人口で除したもの</t>
    </r>
    <rPh sb="1" eb="2">
      <t>チュウ</t>
    </rPh>
    <rPh sb="3" eb="5">
      <t>ヘイセイ</t>
    </rPh>
    <rPh sb="7" eb="8">
      <t>ネン</t>
    </rPh>
    <rPh sb="8" eb="9">
      <t>オヨ</t>
    </rPh>
    <rPh sb="10" eb="12">
      <t>レイワ</t>
    </rPh>
    <rPh sb="13" eb="14">
      <t>ネン</t>
    </rPh>
    <rPh sb="15" eb="17">
      <t>フショウ</t>
    </rPh>
    <rPh sb="17" eb="19">
      <t>ホカン</t>
    </rPh>
    <rPh sb="19" eb="20">
      <t>チ</t>
    </rPh>
    <rPh sb="29" eb="31">
      <t>ヘイセイ</t>
    </rPh>
    <rPh sb="32" eb="33">
      <t>ネン</t>
    </rPh>
    <rPh sb="35" eb="37">
      <t>ヘイセイ</t>
    </rPh>
    <rPh sb="39" eb="40">
      <t>ネン</t>
    </rPh>
    <rPh sb="71" eb="73">
      <t>ソウスウ</t>
    </rPh>
    <rPh sb="75" eb="78">
      <t>ロウドウリョク</t>
    </rPh>
    <rPh sb="78" eb="80">
      <t>ジョウタイ</t>
    </rPh>
    <rPh sb="81" eb="83">
      <t>フショウ</t>
    </rPh>
    <rPh sb="85" eb="86">
      <t>サ</t>
    </rPh>
    <rPh sb="87" eb="88">
      <t>ヒ</t>
    </rPh>
    <rPh sb="90" eb="9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</si>
</sst>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_ "/>
    <numFmt numFmtId="177" formatCode="0.0_ "/>
    <numFmt numFmtId="178" formatCode="#,##0.0\ ;&quot;▲ &quot;#,##0.0\ "/>
    <numFmt numFmtId="179" formatCode="#,##0.0_ "/>
    <numFmt numFmtId="180" formatCode="#,##0_);[Red]\(#,##0\)"/>
    <numFmt numFmtId="181" formatCode="#,##0\ ;&quot;△ &quot;#,##0\ "/>
    <numFmt numFmtId="182" formatCode="#,##0.0\ ;&quot;△ &quot;#,##0.0\ "/>
    <numFmt numFmtId="183" formatCode="#,##0_ ;[Red]\-#,##0\ "/>
    <numFmt numFmtId="184" formatCode="#,##0.0_ ;[Red]\-#,##0.0\ "/>
    <numFmt numFmtId="185" formatCode="#,##0.0_);[Red]\(#,##0.0\)"/>
    <numFmt numFmtId="186" formatCode="#,##0\ ;;&quot;-&quot;"/>
    <numFmt numFmtId="187" formatCode="#,###,##0;&quot; -&quot;###,##0"/>
  </numFmts>
  <fonts count="52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9"/>
      <color theme="1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ＭＳ 明朝"/>
      <family val="1"/>
      <charset val="128"/>
    </font>
    <font>
      <sz val="9"/>
      <color rgb="FF0070C0"/>
      <name val="Arial"/>
      <family val="2"/>
    </font>
    <font>
      <sz val="9"/>
      <name val="Arial"/>
      <family val="2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sz val="10"/>
      <color rgb="FF0070C0"/>
      <name val="Arial"/>
      <family val="2"/>
    </font>
    <font>
      <sz val="10"/>
      <color rgb="FF0070C0"/>
      <name val="ＭＳ 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9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color theme="1"/>
      <name val="Arial"/>
      <family val="2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7.5"/>
      <color theme="1"/>
      <name val="Arial"/>
      <family val="2"/>
    </font>
    <font>
      <sz val="7.5"/>
      <color theme="1"/>
      <name val="ＭＳ 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Arial"/>
      <family val="2"/>
    </font>
    <font>
      <sz val="8"/>
      <color theme="1"/>
      <name val="ＭＳ ゴシック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1" fillId="0" borderId="0"/>
    <xf numFmtId="0" fontId="23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8" fillId="0" borderId="0"/>
    <xf numFmtId="0" fontId="27" fillId="0" borderId="0"/>
  </cellStyleXfs>
  <cellXfs count="60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1" fillId="0" borderId="12" xfId="0" quotePrefix="1" applyFont="1" applyFill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13" xfId="0" quotePrefix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quotePrefix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NumberFormat="1" applyFont="1" applyFill="1">
      <alignment vertical="center"/>
    </xf>
    <xf numFmtId="179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5" fillId="0" borderId="15" xfId="0" applyFont="1" applyFill="1" applyBorder="1" applyAlignment="1">
      <alignment horizontal="center" vertical="center"/>
    </xf>
    <xf numFmtId="0" fontId="1" fillId="0" borderId="15" xfId="0" applyFont="1" applyFill="1" applyBorder="1">
      <alignment vertical="center"/>
    </xf>
    <xf numFmtId="177" fontId="8" fillId="0" borderId="15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179" fontId="8" fillId="0" borderId="7" xfId="0" applyNumberFormat="1" applyFont="1" applyFill="1" applyBorder="1">
      <alignment vertical="center"/>
    </xf>
    <xf numFmtId="179" fontId="8" fillId="0" borderId="8" xfId="0" applyNumberFormat="1" applyFont="1" applyFill="1" applyBorder="1">
      <alignment vertical="center"/>
    </xf>
    <xf numFmtId="178" fontId="8" fillId="0" borderId="7" xfId="0" applyNumberFormat="1" applyFont="1" applyFill="1" applyBorder="1">
      <alignment vertical="center"/>
    </xf>
    <xf numFmtId="178" fontId="8" fillId="0" borderId="8" xfId="0" applyNumberFormat="1" applyFont="1" applyFill="1" applyBorder="1">
      <alignment vertical="center"/>
    </xf>
    <xf numFmtId="178" fontId="8" fillId="0" borderId="12" xfId="0" applyNumberFormat="1" applyFont="1" applyFill="1" applyBorder="1">
      <alignment vertical="center"/>
    </xf>
    <xf numFmtId="178" fontId="8" fillId="0" borderId="13" xfId="0" applyNumberFormat="1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13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176" fontId="8" fillId="0" borderId="15" xfId="0" applyNumberFormat="1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6" xfId="0" applyFont="1" applyFill="1" applyBorder="1" applyAlignment="1">
      <alignment horizontal="right" vertical="center" wrapText="1"/>
    </xf>
    <xf numFmtId="0" fontId="9" fillId="0" borderId="6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179" fontId="17" fillId="0" borderId="2" xfId="0" applyNumberFormat="1" applyFont="1" applyFill="1" applyBorder="1">
      <alignment vertical="center"/>
    </xf>
    <xf numFmtId="179" fontId="17" fillId="0" borderId="3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9" fillId="0" borderId="2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179" fontId="8" fillId="0" borderId="2" xfId="0" applyNumberFormat="1" applyFont="1" applyFill="1" applyBorder="1">
      <alignment vertical="center"/>
    </xf>
    <xf numFmtId="179" fontId="8" fillId="0" borderId="3" xfId="0" applyNumberFormat="1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6" xfId="0" applyFont="1" applyFill="1" applyBorder="1">
      <alignment vertical="center"/>
    </xf>
    <xf numFmtId="0" fontId="20" fillId="0" borderId="17" xfId="0" applyFont="1" applyFill="1" applyBorder="1" applyAlignment="1">
      <alignment horizontal="right" vertical="center"/>
    </xf>
    <xf numFmtId="181" fontId="17" fillId="0" borderId="7" xfId="0" applyNumberFormat="1" applyFont="1" applyFill="1" applyBorder="1" applyAlignment="1">
      <alignment vertical="center"/>
    </xf>
    <xf numFmtId="181" fontId="17" fillId="0" borderId="0" xfId="0" applyNumberFormat="1" applyFont="1" applyFill="1" applyBorder="1" applyAlignment="1">
      <alignment vertical="center"/>
    </xf>
    <xf numFmtId="181" fontId="17" fillId="0" borderId="8" xfId="0" applyNumberFormat="1" applyFont="1" applyFill="1" applyBorder="1" applyAlignment="1">
      <alignment vertical="center"/>
    </xf>
    <xf numFmtId="181" fontId="17" fillId="0" borderId="7" xfId="0" applyNumberFormat="1" applyFont="1" applyFill="1" applyBorder="1" applyAlignment="1">
      <alignment horizontal="right" vertical="center"/>
    </xf>
    <xf numFmtId="181" fontId="17" fillId="0" borderId="7" xfId="0" applyNumberFormat="1" applyFont="1" applyFill="1" applyBorder="1">
      <alignment vertical="center"/>
    </xf>
    <xf numFmtId="181" fontId="17" fillId="0" borderId="0" xfId="0" applyNumberFormat="1" applyFont="1" applyFill="1" applyBorder="1">
      <alignment vertical="center"/>
    </xf>
    <xf numFmtId="181" fontId="17" fillId="0" borderId="8" xfId="0" applyNumberFormat="1" applyFont="1" applyFill="1" applyBorder="1">
      <alignment vertical="center"/>
    </xf>
    <xf numFmtId="181" fontId="17" fillId="0" borderId="12" xfId="0" applyNumberFormat="1" applyFont="1" applyFill="1" applyBorder="1" applyAlignment="1">
      <alignment horizontal="right" vertical="center"/>
    </xf>
    <xf numFmtId="181" fontId="17" fillId="0" borderId="11" xfId="0" applyNumberFormat="1" applyFont="1" applyFill="1" applyBorder="1" applyAlignment="1">
      <alignment vertical="center"/>
    </xf>
    <xf numFmtId="181" fontId="17" fillId="0" borderId="13" xfId="0" applyNumberFormat="1" applyFont="1" applyFill="1" applyBorder="1" applyAlignment="1">
      <alignment vertical="center"/>
    </xf>
    <xf numFmtId="182" fontId="17" fillId="0" borderId="10" xfId="0" applyNumberFormat="1" applyFont="1" applyFill="1" applyBorder="1" applyAlignment="1">
      <alignment horizontal="right" vertical="center"/>
    </xf>
    <xf numFmtId="182" fontId="17" fillId="0" borderId="7" xfId="0" applyNumberFormat="1" applyFont="1" applyFill="1" applyBorder="1" applyAlignment="1">
      <alignment vertical="center"/>
    </xf>
    <xf numFmtId="182" fontId="17" fillId="0" borderId="0" xfId="0" applyNumberFormat="1" applyFont="1" applyFill="1" applyBorder="1" applyAlignment="1">
      <alignment vertical="center"/>
    </xf>
    <xf numFmtId="182" fontId="17" fillId="0" borderId="10" xfId="0" applyNumberFormat="1" applyFont="1" applyFill="1" applyBorder="1">
      <alignment vertical="center"/>
    </xf>
    <xf numFmtId="182" fontId="17" fillId="0" borderId="7" xfId="0" applyNumberFormat="1" applyFont="1" applyFill="1" applyBorder="1">
      <alignment vertical="center"/>
    </xf>
    <xf numFmtId="182" fontId="17" fillId="0" borderId="10" xfId="0" applyNumberFormat="1" applyFont="1" applyFill="1" applyBorder="1" applyAlignment="1">
      <alignment vertical="center"/>
    </xf>
    <xf numFmtId="182" fontId="17" fillId="0" borderId="14" xfId="0" applyNumberFormat="1" applyFont="1" applyFill="1" applyBorder="1" applyAlignment="1">
      <alignment horizontal="right" vertical="center"/>
    </xf>
    <xf numFmtId="182" fontId="17" fillId="0" borderId="12" xfId="0" applyNumberFormat="1" applyFont="1" applyFill="1" applyBorder="1" applyAlignment="1">
      <alignment vertical="center"/>
    </xf>
    <xf numFmtId="182" fontId="17" fillId="0" borderId="11" xfId="0" applyNumberFormat="1" applyFont="1" applyFill="1" applyBorder="1" applyAlignment="1">
      <alignment vertical="center"/>
    </xf>
    <xf numFmtId="182" fontId="17" fillId="0" borderId="8" xfId="0" applyNumberFormat="1" applyFont="1" applyFill="1" applyBorder="1">
      <alignment vertical="center"/>
    </xf>
    <xf numFmtId="182" fontId="17" fillId="0" borderId="12" xfId="0" applyNumberFormat="1" applyFont="1" applyFill="1" applyBorder="1">
      <alignment vertical="center"/>
    </xf>
    <xf numFmtId="182" fontId="17" fillId="0" borderId="13" xfId="0" applyNumberFormat="1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176" fontId="24" fillId="0" borderId="15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1" fillId="2" borderId="0" xfId="0" applyFont="1" applyFill="1" applyBorder="1" applyAlignment="1">
      <alignment horizontal="right" vertical="center"/>
    </xf>
    <xf numFmtId="181" fontId="17" fillId="2" borderId="7" xfId="0" applyNumberFormat="1" applyFont="1" applyFill="1" applyBorder="1" applyAlignment="1">
      <alignment vertical="center"/>
    </xf>
    <xf numFmtId="181" fontId="17" fillId="2" borderId="0" xfId="0" applyNumberFormat="1" applyFont="1" applyFill="1" applyBorder="1" applyAlignment="1">
      <alignment vertical="center"/>
    </xf>
    <xf numFmtId="181" fontId="17" fillId="2" borderId="8" xfId="0" applyNumberFormat="1" applyFont="1" applyFill="1" applyBorder="1" applyAlignment="1">
      <alignment vertical="center"/>
    </xf>
    <xf numFmtId="182" fontId="17" fillId="2" borderId="10" xfId="0" applyNumberFormat="1" applyFont="1" applyFill="1" applyBorder="1" applyAlignment="1">
      <alignment horizontal="right" vertical="center"/>
    </xf>
    <xf numFmtId="182" fontId="17" fillId="2" borderId="7" xfId="0" applyNumberFormat="1" applyFont="1" applyFill="1" applyBorder="1" applyAlignment="1">
      <alignment vertical="center"/>
    </xf>
    <xf numFmtId="182" fontId="17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181" fontId="29" fillId="2" borderId="8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wrapText="1"/>
    </xf>
    <xf numFmtId="181" fontId="17" fillId="2" borderId="7" xfId="0" applyNumberFormat="1" applyFont="1" applyFill="1" applyBorder="1" applyAlignment="1">
      <alignment horizontal="right" vertical="center"/>
    </xf>
    <xf numFmtId="181" fontId="17" fillId="2" borderId="8" xfId="0" applyNumberFormat="1" applyFont="1" applyFill="1" applyBorder="1" applyAlignment="1">
      <alignment horizontal="right" vertical="center"/>
    </xf>
    <xf numFmtId="181" fontId="17" fillId="2" borderId="6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181" fontId="17" fillId="2" borderId="7" xfId="0" applyNumberFormat="1" applyFont="1" applyFill="1" applyBorder="1">
      <alignment vertical="center"/>
    </xf>
    <xf numFmtId="181" fontId="17" fillId="2" borderId="0" xfId="0" applyNumberFormat="1" applyFont="1" applyFill="1" applyBorder="1">
      <alignment vertical="center"/>
    </xf>
    <xf numFmtId="181" fontId="17" fillId="2" borderId="8" xfId="0" applyNumberFormat="1" applyFont="1" applyFill="1" applyBorder="1">
      <alignment vertical="center"/>
    </xf>
    <xf numFmtId="182" fontId="17" fillId="2" borderId="10" xfId="0" applyNumberFormat="1" applyFont="1" applyFill="1" applyBorder="1">
      <alignment vertical="center"/>
    </xf>
    <xf numFmtId="182" fontId="17" fillId="2" borderId="7" xfId="0" applyNumberFormat="1" applyFont="1" applyFill="1" applyBorder="1">
      <alignment vertical="center"/>
    </xf>
    <xf numFmtId="181" fontId="17" fillId="2" borderId="6" xfId="0" applyNumberFormat="1" applyFont="1" applyFill="1" applyBorder="1" applyAlignment="1">
      <alignment vertical="center"/>
    </xf>
    <xf numFmtId="182" fontId="17" fillId="2" borderId="10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right" vertical="center" wrapText="1"/>
    </xf>
    <xf numFmtId="181" fontId="17" fillId="2" borderId="12" xfId="0" applyNumberFormat="1" applyFont="1" applyFill="1" applyBorder="1" applyAlignment="1">
      <alignment horizontal="right" vertical="center"/>
    </xf>
    <xf numFmtId="181" fontId="17" fillId="2" borderId="11" xfId="0" applyNumberFormat="1" applyFont="1" applyFill="1" applyBorder="1" applyAlignment="1">
      <alignment vertical="center"/>
    </xf>
    <xf numFmtId="181" fontId="17" fillId="2" borderId="13" xfId="0" applyNumberFormat="1" applyFont="1" applyFill="1" applyBorder="1" applyAlignment="1">
      <alignment vertical="center"/>
    </xf>
    <xf numFmtId="182" fontId="17" fillId="2" borderId="14" xfId="0" applyNumberFormat="1" applyFont="1" applyFill="1" applyBorder="1" applyAlignment="1">
      <alignment horizontal="right" vertical="center"/>
    </xf>
    <xf numFmtId="182" fontId="17" fillId="2" borderId="12" xfId="0" applyNumberFormat="1" applyFont="1" applyFill="1" applyBorder="1" applyAlignment="1">
      <alignment vertical="center"/>
    </xf>
    <xf numFmtId="182" fontId="17" fillId="2" borderId="11" xfId="0" applyNumberFormat="1" applyFont="1" applyFill="1" applyBorder="1" applyAlignment="1">
      <alignment vertical="center"/>
    </xf>
    <xf numFmtId="181" fontId="29" fillId="2" borderId="13" xfId="0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 wrapText="1"/>
    </xf>
    <xf numFmtId="0" fontId="9" fillId="2" borderId="17" xfId="0" applyFont="1" applyFill="1" applyBorder="1" applyAlignment="1">
      <alignment horizontal="right" vertical="center" wrapText="1"/>
    </xf>
    <xf numFmtId="0" fontId="31" fillId="2" borderId="1" xfId="0" applyFont="1" applyFill="1" applyBorder="1">
      <alignment vertical="center"/>
    </xf>
    <xf numFmtId="179" fontId="31" fillId="2" borderId="2" xfId="0" applyNumberFormat="1" applyFont="1" applyFill="1" applyBorder="1">
      <alignment vertical="center"/>
    </xf>
    <xf numFmtId="179" fontId="31" fillId="2" borderId="3" xfId="0" applyNumberFormat="1" applyFont="1" applyFill="1" applyBorder="1">
      <alignment vertical="center"/>
    </xf>
    <xf numFmtId="0" fontId="33" fillId="2" borderId="0" xfId="0" applyFont="1" applyFill="1">
      <alignment vertical="center"/>
    </xf>
    <xf numFmtId="0" fontId="31" fillId="2" borderId="6" xfId="0" applyFont="1" applyFill="1" applyBorder="1" applyAlignment="1">
      <alignment horizontal="right" vertical="center"/>
    </xf>
    <xf numFmtId="182" fontId="31" fillId="2" borderId="7" xfId="0" applyNumberFormat="1" applyFont="1" applyFill="1" applyBorder="1">
      <alignment vertical="center"/>
    </xf>
    <xf numFmtId="182" fontId="31" fillId="2" borderId="8" xfId="0" applyNumberFormat="1" applyFont="1" applyFill="1" applyBorder="1">
      <alignment vertical="center"/>
    </xf>
    <xf numFmtId="179" fontId="33" fillId="2" borderId="0" xfId="0" applyNumberFormat="1" applyFont="1" applyFill="1">
      <alignment vertical="center"/>
    </xf>
    <xf numFmtId="179" fontId="33" fillId="2" borderId="8" xfId="0" applyNumberFormat="1" applyFont="1" applyFill="1" applyBorder="1">
      <alignment vertical="center"/>
    </xf>
    <xf numFmtId="0" fontId="33" fillId="2" borderId="0" xfId="0" applyFont="1" applyFill="1" applyBorder="1">
      <alignment vertical="center"/>
    </xf>
    <xf numFmtId="0" fontId="31" fillId="2" borderId="6" xfId="0" applyFont="1" applyFill="1" applyBorder="1">
      <alignment vertical="center"/>
    </xf>
    <xf numFmtId="0" fontId="27" fillId="2" borderId="6" xfId="0" applyFont="1" applyFill="1" applyBorder="1" applyAlignment="1">
      <alignment horizontal="right" vertical="center"/>
    </xf>
    <xf numFmtId="182" fontId="31" fillId="2" borderId="12" xfId="0" applyNumberFormat="1" applyFont="1" applyFill="1" applyBorder="1">
      <alignment vertical="center"/>
    </xf>
    <xf numFmtId="182" fontId="31" fillId="2" borderId="13" xfId="0" applyNumberFormat="1" applyFont="1" applyFill="1" applyBorder="1">
      <alignment vertical="center"/>
    </xf>
    <xf numFmtId="0" fontId="31" fillId="2" borderId="0" xfId="0" applyFont="1" applyFill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34" fillId="0" borderId="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4" fillId="0" borderId="15" xfId="0" applyFont="1" applyBorder="1" applyAlignment="1"/>
    <xf numFmtId="180" fontId="34" fillId="0" borderId="15" xfId="0" applyNumberFormat="1" applyFont="1" applyBorder="1" applyAlignment="1">
      <alignment horizontal="right" vertical="center"/>
    </xf>
    <xf numFmtId="179" fontId="34" fillId="0" borderId="15" xfId="0" applyNumberFormat="1" applyFont="1" applyBorder="1" applyAlignment="1">
      <alignment horizontal="right" vertical="center"/>
    </xf>
    <xf numFmtId="177" fontId="35" fillId="0" borderId="15" xfId="0" applyNumberFormat="1" applyFont="1" applyBorder="1" applyAlignment="1"/>
    <xf numFmtId="179" fontId="35" fillId="0" borderId="15" xfId="0" applyNumberFormat="1" applyFont="1" applyBorder="1" applyAlignment="1"/>
    <xf numFmtId="0" fontId="34" fillId="0" borderId="2" xfId="0" applyFont="1" applyBorder="1" applyAlignment="1"/>
    <xf numFmtId="180" fontId="34" fillId="0" borderId="2" xfId="0" applyNumberFormat="1" applyFont="1" applyBorder="1" applyAlignment="1">
      <alignment horizontal="right" vertical="center"/>
    </xf>
    <xf numFmtId="179" fontId="34" fillId="0" borderId="2" xfId="0" applyNumberFormat="1" applyFont="1" applyBorder="1" applyAlignment="1">
      <alignment horizontal="right" vertical="center"/>
    </xf>
    <xf numFmtId="177" fontId="35" fillId="0" borderId="2" xfId="0" applyNumberFormat="1" applyFont="1" applyBorder="1" applyAlignment="1"/>
    <xf numFmtId="179" fontId="35" fillId="0" borderId="2" xfId="0" applyNumberFormat="1" applyFont="1" applyBorder="1" applyAlignment="1"/>
    <xf numFmtId="0" fontId="34" fillId="0" borderId="23" xfId="0" applyFont="1" applyBorder="1" applyAlignment="1"/>
    <xf numFmtId="180" fontId="34" fillId="0" borderId="23" xfId="0" applyNumberFormat="1" applyFont="1" applyBorder="1" applyAlignment="1">
      <alignment horizontal="right" vertical="center"/>
    </xf>
    <xf numFmtId="179" fontId="34" fillId="0" borderId="23" xfId="0" applyNumberFormat="1" applyFont="1" applyBorder="1" applyAlignment="1">
      <alignment horizontal="right" vertical="center"/>
    </xf>
    <xf numFmtId="177" fontId="35" fillId="0" borderId="23" xfId="0" applyNumberFormat="1" applyFont="1" applyBorder="1" applyAlignment="1"/>
    <xf numFmtId="179" fontId="35" fillId="0" borderId="23" xfId="0" applyNumberFormat="1" applyFont="1" applyBorder="1" applyAlignment="1"/>
    <xf numFmtId="0" fontId="34" fillId="0" borderId="12" xfId="0" applyFont="1" applyBorder="1" applyAlignment="1"/>
    <xf numFmtId="180" fontId="34" fillId="0" borderId="12" xfId="0" applyNumberFormat="1" applyFont="1" applyBorder="1" applyAlignment="1">
      <alignment horizontal="right" vertical="center"/>
    </xf>
    <xf numFmtId="179" fontId="34" fillId="0" borderId="12" xfId="0" applyNumberFormat="1" applyFont="1" applyBorder="1" applyAlignment="1">
      <alignment horizontal="right" vertical="center"/>
    </xf>
    <xf numFmtId="177" fontId="35" fillId="0" borderId="12" xfId="0" applyNumberFormat="1" applyFont="1" applyBorder="1" applyAlignment="1"/>
    <xf numFmtId="179" fontId="35" fillId="0" borderId="12" xfId="0" applyNumberFormat="1" applyFont="1" applyBorder="1" applyAlignment="1"/>
    <xf numFmtId="0" fontId="34" fillId="0" borderId="12" xfId="0" applyFont="1" applyFill="1" applyBorder="1" applyAlignment="1">
      <alignment horizontal="left" vertical="center"/>
    </xf>
    <xf numFmtId="183" fontId="0" fillId="2" borderId="0" xfId="3" applyNumberFormat="1" applyFont="1" applyFill="1">
      <alignment vertical="center"/>
    </xf>
    <xf numFmtId="0" fontId="1" fillId="2" borderId="16" xfId="0" applyFont="1" applyFill="1" applyBorder="1" applyAlignment="1">
      <alignment horizontal="center" vertical="center"/>
    </xf>
    <xf numFmtId="183" fontId="1" fillId="2" borderId="15" xfId="3" applyNumberFormat="1" applyFont="1" applyFill="1" applyBorder="1" applyAlignment="1">
      <alignment horizontal="center" vertical="center"/>
    </xf>
    <xf numFmtId="183" fontId="1" fillId="2" borderId="15" xfId="3" applyNumberFormat="1" applyFont="1" applyFill="1" applyBorder="1" applyAlignment="1">
      <alignment horizontal="center" vertical="center" wrapText="1"/>
    </xf>
    <xf numFmtId="183" fontId="1" fillId="2" borderId="18" xfId="3" applyNumberFormat="1" applyFont="1" applyFill="1" applyBorder="1" applyAlignment="1">
      <alignment horizontal="center" vertical="center"/>
    </xf>
    <xf numFmtId="183" fontId="1" fillId="2" borderId="0" xfId="3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right" vertical="center"/>
    </xf>
    <xf numFmtId="181" fontId="4" fillId="2" borderId="0" xfId="3" applyNumberFormat="1" applyFont="1" applyFill="1" applyBorder="1" applyAlignment="1">
      <alignment vertical="center"/>
    </xf>
    <xf numFmtId="183" fontId="4" fillId="2" borderId="0" xfId="3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181" fontId="4" fillId="2" borderId="7" xfId="3" applyNumberFormat="1" applyFont="1" applyFill="1" applyBorder="1" applyAlignment="1">
      <alignment vertical="center"/>
    </xf>
    <xf numFmtId="181" fontId="4" fillId="2" borderId="8" xfId="3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181" fontId="4" fillId="2" borderId="12" xfId="3" applyNumberFormat="1" applyFont="1" applyFill="1" applyBorder="1" applyAlignment="1">
      <alignment vertical="center"/>
    </xf>
    <xf numFmtId="181" fontId="4" fillId="2" borderId="12" xfId="0" applyNumberFormat="1" applyFont="1" applyFill="1" applyBorder="1" applyAlignment="1">
      <alignment vertical="center"/>
    </xf>
    <xf numFmtId="181" fontId="4" fillId="2" borderId="13" xfId="0" applyNumberFormat="1" applyFont="1" applyFill="1" applyBorder="1" applyAlignment="1">
      <alignment vertical="center"/>
    </xf>
    <xf numFmtId="180" fontId="4" fillId="2" borderId="0" xfId="3" applyNumberFormat="1" applyFont="1" applyFill="1" applyBorder="1">
      <alignment vertical="center"/>
    </xf>
    <xf numFmtId="182" fontId="4" fillId="2" borderId="7" xfId="3" applyNumberFormat="1" applyFont="1" applyFill="1" applyBorder="1" applyAlignment="1">
      <alignment vertical="center"/>
    </xf>
    <xf numFmtId="182" fontId="4" fillId="2" borderId="7" xfId="0" applyNumberFormat="1" applyFont="1" applyFill="1" applyBorder="1" applyAlignment="1">
      <alignment vertical="center"/>
    </xf>
    <xf numFmtId="182" fontId="4" fillId="2" borderId="8" xfId="0" applyNumberFormat="1" applyFont="1" applyFill="1" applyBorder="1" applyAlignment="1">
      <alignment vertical="center"/>
    </xf>
    <xf numFmtId="182" fontId="0" fillId="2" borderId="0" xfId="0" applyNumberFormat="1" applyFill="1">
      <alignment vertical="center"/>
    </xf>
    <xf numFmtId="182" fontId="4" fillId="2" borderId="7" xfId="3" applyNumberFormat="1" applyFont="1" applyFill="1" applyBorder="1" applyAlignment="1">
      <alignment horizontal="right" vertical="center"/>
    </xf>
    <xf numFmtId="182" fontId="4" fillId="2" borderId="8" xfId="3" applyNumberFormat="1" applyFont="1" applyFill="1" applyBorder="1" applyAlignment="1">
      <alignment horizontal="right" vertical="center"/>
    </xf>
    <xf numFmtId="182" fontId="4" fillId="2" borderId="12" xfId="3" applyNumberFormat="1" applyFont="1" applyFill="1" applyBorder="1" applyAlignment="1">
      <alignment vertical="center"/>
    </xf>
    <xf numFmtId="182" fontId="4" fillId="2" borderId="12" xfId="0" applyNumberFormat="1" applyFont="1" applyFill="1" applyBorder="1" applyAlignment="1">
      <alignment vertical="center"/>
    </xf>
    <xf numFmtId="182" fontId="4" fillId="2" borderId="13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183" fontId="0" fillId="0" borderId="0" xfId="3" applyNumberFormat="1" applyFont="1" applyFill="1">
      <alignment vertical="center"/>
    </xf>
    <xf numFmtId="0" fontId="13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176" fontId="9" fillId="2" borderId="15" xfId="0" applyNumberFormat="1" applyFont="1" applyFill="1" applyBorder="1">
      <alignment vertical="center"/>
    </xf>
    <xf numFmtId="179" fontId="9" fillId="2" borderId="15" xfId="0" applyNumberFormat="1" applyFont="1" applyFill="1" applyBorder="1">
      <alignment vertical="center"/>
    </xf>
    <xf numFmtId="179" fontId="9" fillId="2" borderId="18" xfId="0" applyNumberFormat="1" applyFont="1" applyFill="1" applyBorder="1" applyAlignment="1">
      <alignment horizontal="right"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179" fontId="9" fillId="2" borderId="18" xfId="0" applyNumberFormat="1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2" xfId="0" applyFont="1" applyFill="1" applyBorder="1">
      <alignment vertical="center"/>
    </xf>
    <xf numFmtId="179" fontId="9" fillId="2" borderId="18" xfId="0" quotePrefix="1" applyNumberFormat="1" applyFont="1" applyFill="1" applyBorder="1" applyAlignment="1">
      <alignment horizontal="right" vertical="center"/>
    </xf>
    <xf numFmtId="0" fontId="1" fillId="2" borderId="17" xfId="0" applyFont="1" applyFill="1" applyBorder="1">
      <alignment vertical="center"/>
    </xf>
    <xf numFmtId="0" fontId="33" fillId="0" borderId="0" xfId="0" applyFont="1" applyFill="1" applyAlignment="1">
      <alignment horizontal="center" vertical="center"/>
    </xf>
    <xf numFmtId="0" fontId="38" fillId="0" borderId="0" xfId="0" applyFont="1" applyFill="1">
      <alignment vertical="center"/>
    </xf>
    <xf numFmtId="0" fontId="33" fillId="2" borderId="0" xfId="0" applyFont="1" applyFill="1" applyAlignment="1">
      <alignment horizontal="center" vertical="center"/>
    </xf>
    <xf numFmtId="0" fontId="33" fillId="2" borderId="20" xfId="0" applyFont="1" applyFill="1" applyBorder="1" applyAlignment="1">
      <alignment vertical="center"/>
    </xf>
    <xf numFmtId="0" fontId="33" fillId="2" borderId="16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183" fontId="4" fillId="2" borderId="7" xfId="3" applyNumberFormat="1" applyFont="1" applyFill="1" applyBorder="1" applyAlignment="1"/>
    <xf numFmtId="183" fontId="4" fillId="2" borderId="3" xfId="3" applyNumberFormat="1" applyFont="1" applyFill="1" applyBorder="1" applyAlignment="1"/>
    <xf numFmtId="184" fontId="4" fillId="2" borderId="2" xfId="3" applyNumberFormat="1" applyFont="1" applyFill="1" applyBorder="1" applyAlignment="1"/>
    <xf numFmtId="184" fontId="4" fillId="2" borderId="3" xfId="3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183" fontId="4" fillId="2" borderId="8" xfId="3" applyNumberFormat="1" applyFont="1" applyFill="1" applyBorder="1" applyAlignment="1"/>
    <xf numFmtId="184" fontId="4" fillId="2" borderId="7" xfId="3" applyNumberFormat="1" applyFont="1" applyFill="1" applyBorder="1" applyAlignment="1"/>
    <xf numFmtId="184" fontId="4" fillId="2" borderId="8" xfId="3" applyNumberFormat="1" applyFont="1" applyFill="1" applyBorder="1" applyAlignment="1"/>
    <xf numFmtId="0" fontId="1" fillId="2" borderId="17" xfId="0" applyFont="1" applyFill="1" applyBorder="1" applyAlignment="1">
      <alignment horizontal="center"/>
    </xf>
    <xf numFmtId="183" fontId="4" fillId="2" borderId="12" xfId="3" applyNumberFormat="1" applyFont="1" applyFill="1" applyBorder="1" applyAlignment="1"/>
    <xf numFmtId="183" fontId="4" fillId="2" borderId="13" xfId="3" applyNumberFormat="1" applyFont="1" applyFill="1" applyBorder="1" applyAlignment="1"/>
    <xf numFmtId="184" fontId="4" fillId="2" borderId="12" xfId="3" applyNumberFormat="1" applyFont="1" applyFill="1" applyBorder="1" applyAlignment="1"/>
    <xf numFmtId="184" fontId="4" fillId="2" borderId="13" xfId="3" applyNumberFormat="1" applyFont="1" applyFill="1" applyBorder="1" applyAlignment="1"/>
    <xf numFmtId="0" fontId="1" fillId="2" borderId="0" xfId="0" applyFont="1" applyFill="1" applyBorder="1" applyAlignment="1">
      <alignment horizontal="left"/>
    </xf>
    <xf numFmtId="183" fontId="4" fillId="2" borderId="0" xfId="3" applyNumberFormat="1" applyFont="1" applyFill="1" applyBorder="1" applyAlignment="1"/>
    <xf numFmtId="0" fontId="10" fillId="0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0" xfId="0" applyFont="1" applyFill="1" applyBorder="1">
      <alignment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2" xfId="0" applyFont="1" applyFill="1" applyBorder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9" fillId="2" borderId="6" xfId="0" applyFont="1" applyFill="1" applyBorder="1" applyAlignment="1">
      <alignment horizontal="right" vertical="center"/>
    </xf>
    <xf numFmtId="182" fontId="17" fillId="2" borderId="22" xfId="0" applyNumberFormat="1" applyFont="1" applyFill="1" applyBorder="1">
      <alignment vertical="center"/>
    </xf>
    <xf numFmtId="182" fontId="17" fillId="2" borderId="8" xfId="0" applyNumberFormat="1" applyFont="1" applyFill="1" applyBorder="1">
      <alignment vertical="center"/>
    </xf>
    <xf numFmtId="0" fontId="16" fillId="2" borderId="6" xfId="0" applyFont="1" applyFill="1" applyBorder="1" applyAlignment="1">
      <alignment horizontal="right" vertical="center"/>
    </xf>
    <xf numFmtId="181" fontId="17" fillId="2" borderId="12" xfId="0" applyNumberFormat="1" applyFont="1" applyFill="1" applyBorder="1">
      <alignment vertical="center"/>
    </xf>
    <xf numFmtId="181" fontId="17" fillId="2" borderId="13" xfId="0" applyNumberFormat="1" applyFont="1" applyFill="1" applyBorder="1">
      <alignment vertical="center"/>
    </xf>
    <xf numFmtId="182" fontId="17" fillId="2" borderId="25" xfId="0" applyNumberFormat="1" applyFont="1" applyFill="1" applyBorder="1">
      <alignment vertical="center"/>
    </xf>
    <xf numFmtId="182" fontId="17" fillId="2" borderId="12" xfId="0" applyNumberFormat="1" applyFont="1" applyFill="1" applyBorder="1">
      <alignment vertical="center"/>
    </xf>
    <xf numFmtId="182" fontId="17" fillId="2" borderId="13" xfId="0" applyNumberFormat="1" applyFont="1" applyFill="1" applyBorder="1">
      <alignment vertical="center"/>
    </xf>
    <xf numFmtId="0" fontId="39" fillId="0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82" fontId="4" fillId="2" borderId="2" xfId="3" applyNumberFormat="1" applyFont="1" applyFill="1" applyBorder="1" applyAlignment="1"/>
    <xf numFmtId="182" fontId="4" fillId="2" borderId="3" xfId="3" applyNumberFormat="1" applyFont="1" applyFill="1" applyBorder="1" applyAlignment="1"/>
    <xf numFmtId="182" fontId="4" fillId="2" borderId="7" xfId="3" applyNumberFormat="1" applyFont="1" applyFill="1" applyBorder="1" applyAlignment="1"/>
    <xf numFmtId="182" fontId="4" fillId="2" borderId="8" xfId="3" applyNumberFormat="1" applyFont="1" applyFill="1" applyBorder="1" applyAlignment="1"/>
    <xf numFmtId="183" fontId="4" fillId="2" borderId="7" xfId="3" applyNumberFormat="1" applyFont="1" applyFill="1" applyBorder="1" applyAlignment="1" applyProtection="1">
      <protection locked="0"/>
    </xf>
    <xf numFmtId="182" fontId="4" fillId="2" borderId="7" xfId="3" applyNumberFormat="1" applyFont="1" applyFill="1" applyBorder="1" applyAlignment="1" applyProtection="1">
      <protection locked="0"/>
    </xf>
    <xf numFmtId="183" fontId="3" fillId="2" borderId="7" xfId="3" applyNumberFormat="1" applyFont="1" applyFill="1" applyBorder="1" applyAlignment="1" applyProtection="1">
      <alignment horizontal="right"/>
      <protection locked="0"/>
    </xf>
    <xf numFmtId="182" fontId="3" fillId="2" borderId="7" xfId="3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 indent="1"/>
    </xf>
    <xf numFmtId="0" fontId="1" fillId="2" borderId="17" xfId="0" applyFont="1" applyFill="1" applyBorder="1" applyAlignment="1">
      <alignment horizontal="left" indent="1"/>
    </xf>
    <xf numFmtId="182" fontId="4" fillId="2" borderId="12" xfId="3" applyNumberFormat="1" applyFont="1" applyFill="1" applyBorder="1" applyAlignment="1"/>
    <xf numFmtId="182" fontId="4" fillId="2" borderId="13" xfId="3" applyNumberFormat="1" applyFont="1" applyFill="1" applyBorder="1" applyAlignment="1"/>
    <xf numFmtId="0" fontId="1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3" fillId="0" borderId="0" xfId="0" applyFont="1" applyFill="1" applyAlignment="1">
      <alignment vertical="center" wrapText="1"/>
    </xf>
    <xf numFmtId="0" fontId="1" fillId="2" borderId="6" xfId="0" applyFont="1" applyFill="1" applyBorder="1" applyAlignment="1"/>
    <xf numFmtId="180" fontId="4" fillId="2" borderId="7" xfId="0" applyNumberFormat="1" applyFont="1" applyFill="1" applyBorder="1" applyAlignment="1"/>
    <xf numFmtId="179" fontId="4" fillId="2" borderId="7" xfId="0" applyNumberFormat="1" applyFont="1" applyFill="1" applyBorder="1" applyAlignment="1"/>
    <xf numFmtId="179" fontId="4" fillId="2" borderId="8" xfId="0" applyNumberFormat="1" applyFont="1" applyFill="1" applyBorder="1" applyAlignment="1"/>
    <xf numFmtId="180" fontId="33" fillId="0" borderId="0" xfId="0" applyNumberFormat="1" applyFont="1" applyFill="1">
      <alignment vertical="center"/>
    </xf>
    <xf numFmtId="180" fontId="4" fillId="2" borderId="12" xfId="0" applyNumberFormat="1" applyFont="1" applyFill="1" applyBorder="1" applyAlignment="1"/>
    <xf numFmtId="179" fontId="4" fillId="2" borderId="12" xfId="0" applyNumberFormat="1" applyFont="1" applyFill="1" applyBorder="1" applyAlignment="1"/>
    <xf numFmtId="179" fontId="4" fillId="2" borderId="13" xfId="0" applyNumberFormat="1" applyFont="1" applyFill="1" applyBorder="1" applyAlignment="1"/>
    <xf numFmtId="0" fontId="1" fillId="2" borderId="0" xfId="0" applyFont="1" applyFill="1" applyBorder="1" applyAlignment="1">
      <alignment horizontal="left" indent="1"/>
    </xf>
    <xf numFmtId="180" fontId="4" fillId="2" borderId="0" xfId="0" applyNumberFormat="1" applyFont="1" applyFill="1" applyBorder="1" applyAlignment="1"/>
    <xf numFmtId="179" fontId="4" fillId="2" borderId="0" xfId="0" applyNumberFormat="1" applyFont="1" applyFill="1" applyBorder="1" applyAlignment="1"/>
    <xf numFmtId="0" fontId="0" fillId="2" borderId="0" xfId="0" applyFill="1" applyAlignment="1">
      <alignment vertical="center" wrapText="1"/>
    </xf>
    <xf numFmtId="0" fontId="39" fillId="2" borderId="16" xfId="0" applyFont="1" applyFill="1" applyBorder="1" applyAlignment="1">
      <alignment horizontal="center" vertical="top" wrapText="1"/>
    </xf>
    <xf numFmtId="0" fontId="33" fillId="2" borderId="15" xfId="0" applyFont="1" applyFill="1" applyBorder="1" applyAlignment="1">
      <alignment vertical="top" wrapText="1"/>
    </xf>
    <xf numFmtId="0" fontId="33" fillId="2" borderId="18" xfId="0" applyFont="1" applyFill="1" applyBorder="1" applyAlignment="1">
      <alignment vertical="top" wrapText="1"/>
    </xf>
    <xf numFmtId="0" fontId="33" fillId="2" borderId="1" xfId="0" applyFont="1" applyFill="1" applyBorder="1" applyAlignment="1">
      <alignment vertical="center"/>
    </xf>
    <xf numFmtId="176" fontId="33" fillId="2" borderId="7" xfId="0" applyNumberFormat="1" applyFont="1" applyFill="1" applyBorder="1" applyAlignment="1">
      <alignment vertical="center"/>
    </xf>
    <xf numFmtId="0" fontId="33" fillId="2" borderId="6" xfId="0" applyFont="1" applyFill="1" applyBorder="1" applyAlignment="1">
      <alignment horizontal="left" vertical="center" indent="1"/>
    </xf>
    <xf numFmtId="0" fontId="0" fillId="2" borderId="0" xfId="0" applyFill="1" applyAlignment="1">
      <alignment vertical="center"/>
    </xf>
    <xf numFmtId="185" fontId="33" fillId="2" borderId="7" xfId="0" applyNumberFormat="1" applyFont="1" applyFill="1" applyBorder="1" applyAlignment="1">
      <alignment vertical="center"/>
    </xf>
    <xf numFmtId="185" fontId="33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3" fillId="2" borderId="17" xfId="0" applyFont="1" applyFill="1" applyBorder="1" applyAlignment="1">
      <alignment horizontal="left" vertical="center" indent="1"/>
    </xf>
    <xf numFmtId="185" fontId="33" fillId="2" borderId="12" xfId="0" applyNumberFormat="1" applyFont="1" applyFill="1" applyBorder="1" applyAlignment="1">
      <alignment vertical="center"/>
    </xf>
    <xf numFmtId="185" fontId="33" fillId="2" borderId="13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182" fontId="4" fillId="2" borderId="7" xfId="0" applyNumberFormat="1" applyFont="1" applyFill="1" applyBorder="1" applyAlignment="1"/>
    <xf numFmtId="182" fontId="4" fillId="0" borderId="7" xfId="0" applyNumberFormat="1" applyFont="1" applyFill="1" applyBorder="1" applyAlignment="1"/>
    <xf numFmtId="182" fontId="4" fillId="0" borderId="8" xfId="0" applyNumberFormat="1" applyFont="1" applyFill="1" applyBorder="1" applyAlignment="1"/>
    <xf numFmtId="182" fontId="4" fillId="2" borderId="8" xfId="0" applyNumberFormat="1" applyFont="1" applyFill="1" applyBorder="1" applyAlignment="1"/>
    <xf numFmtId="182" fontId="4" fillId="2" borderId="12" xfId="0" applyNumberFormat="1" applyFont="1" applyFill="1" applyBorder="1" applyAlignment="1"/>
    <xf numFmtId="182" fontId="4" fillId="0" borderId="12" xfId="0" applyNumberFormat="1" applyFont="1" applyFill="1" applyBorder="1" applyAlignment="1"/>
    <xf numFmtId="182" fontId="4" fillId="0" borderId="13" xfId="0" applyNumberFormat="1" applyFont="1" applyFill="1" applyBorder="1" applyAlignment="1"/>
    <xf numFmtId="182" fontId="4" fillId="2" borderId="13" xfId="0" applyNumberFormat="1" applyFont="1" applyFill="1" applyBorder="1" applyAlignment="1"/>
    <xf numFmtId="182" fontId="4" fillId="2" borderId="0" xfId="0" applyNumberFormat="1" applyFont="1" applyFill="1" applyBorder="1" applyAlignment="1"/>
    <xf numFmtId="0" fontId="13" fillId="0" borderId="0" xfId="0" applyFont="1">
      <alignment vertical="center"/>
    </xf>
    <xf numFmtId="0" fontId="33" fillId="0" borderId="0" xfId="0" applyFont="1">
      <alignment vertical="center"/>
    </xf>
    <xf numFmtId="0" fontId="33" fillId="2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180" fontId="33" fillId="0" borderId="0" xfId="0" applyNumberFormat="1" applyFont="1">
      <alignment vertical="center"/>
    </xf>
    <xf numFmtId="0" fontId="38" fillId="2" borderId="0" xfId="0" applyFont="1" applyFill="1">
      <alignment vertical="center"/>
    </xf>
    <xf numFmtId="0" fontId="42" fillId="2" borderId="0" xfId="0" applyFont="1" applyFill="1">
      <alignment vertical="center"/>
    </xf>
    <xf numFmtId="0" fontId="42" fillId="2" borderId="11" xfId="0" applyFont="1" applyFill="1" applyBorder="1">
      <alignment vertical="center"/>
    </xf>
    <xf numFmtId="0" fontId="42" fillId="0" borderId="0" xfId="0" applyFont="1" applyFill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33" fillId="2" borderId="6" xfId="0" applyFont="1" applyFill="1" applyBorder="1" applyAlignment="1">
      <alignment vertical="center"/>
    </xf>
    <xf numFmtId="180" fontId="33" fillId="2" borderId="7" xfId="0" applyNumberFormat="1" applyFont="1" applyFill="1" applyBorder="1" applyAlignment="1">
      <alignment vertical="center"/>
    </xf>
    <xf numFmtId="180" fontId="33" fillId="2" borderId="6" xfId="3" applyNumberFormat="1" applyFont="1" applyFill="1" applyBorder="1" applyAlignment="1">
      <alignment vertical="center"/>
    </xf>
    <xf numFmtId="180" fontId="33" fillId="2" borderId="0" xfId="3" applyNumberFormat="1" applyFont="1" applyFill="1" applyAlignment="1">
      <alignment vertical="center"/>
    </xf>
    <xf numFmtId="0" fontId="39" fillId="2" borderId="6" xfId="0" applyFont="1" applyFill="1" applyBorder="1" applyAlignment="1">
      <alignment horizontal="left" vertical="center" indent="1"/>
    </xf>
    <xf numFmtId="185" fontId="33" fillId="2" borderId="6" xfId="3" applyNumberFormat="1" applyFont="1" applyFill="1" applyBorder="1" applyAlignment="1">
      <alignment vertical="center"/>
    </xf>
    <xf numFmtId="185" fontId="33" fillId="2" borderId="0" xfId="3" applyNumberFormat="1" applyFont="1" applyFill="1" applyAlignment="1">
      <alignment vertical="center"/>
    </xf>
    <xf numFmtId="185" fontId="33" fillId="2" borderId="0" xfId="3" applyNumberFormat="1" applyFont="1" applyFill="1" applyBorder="1" applyAlignment="1">
      <alignment vertical="center"/>
    </xf>
    <xf numFmtId="185" fontId="33" fillId="2" borderId="0" xfId="0" applyNumberFormat="1" applyFont="1" applyFill="1" applyBorder="1" applyAlignment="1">
      <alignment vertical="center"/>
    </xf>
    <xf numFmtId="185" fontId="33" fillId="2" borderId="12" xfId="3" applyNumberFormat="1" applyFont="1" applyFill="1" applyBorder="1" applyAlignment="1">
      <alignment vertical="center"/>
    </xf>
    <xf numFmtId="185" fontId="33" fillId="2" borderId="11" xfId="3" applyNumberFormat="1" applyFont="1" applyFill="1" applyBorder="1" applyAlignment="1">
      <alignment vertical="center"/>
    </xf>
    <xf numFmtId="3" fontId="44" fillId="2" borderId="11" xfId="0" applyNumberFormat="1" applyFont="1" applyFill="1" applyBorder="1">
      <alignment vertical="center"/>
    </xf>
    <xf numFmtId="185" fontId="33" fillId="2" borderId="3" xfId="0" applyNumberFormat="1" applyFont="1" applyFill="1" applyBorder="1" applyAlignment="1">
      <alignment vertical="center"/>
    </xf>
    <xf numFmtId="0" fontId="33" fillId="2" borderId="6" xfId="0" applyFont="1" applyFill="1" applyBorder="1" applyAlignment="1">
      <alignment horizontal="left" vertical="center"/>
    </xf>
    <xf numFmtId="0" fontId="33" fillId="2" borderId="17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wrapText="1"/>
    </xf>
    <xf numFmtId="185" fontId="4" fillId="2" borderId="0" xfId="0" applyNumberFormat="1" applyFont="1" applyFill="1" applyBorder="1" applyAlignment="1"/>
    <xf numFmtId="185" fontId="4" fillId="2" borderId="4" xfId="0" applyNumberFormat="1" applyFont="1" applyFill="1" applyBorder="1" applyAlignment="1"/>
    <xf numFmtId="185" fontId="4" fillId="2" borderId="4" xfId="3" applyNumberFormat="1" applyFont="1" applyFill="1" applyBorder="1" applyAlignment="1"/>
    <xf numFmtId="185" fontId="4" fillId="2" borderId="0" xfId="3" applyNumberFormat="1" applyFont="1" applyFill="1" applyAlignment="1"/>
    <xf numFmtId="0" fontId="15" fillId="2" borderId="0" xfId="0" applyFont="1" applyFill="1" applyBorder="1" applyAlignment="1">
      <alignment horizontal="left" wrapText="1"/>
    </xf>
    <xf numFmtId="180" fontId="45" fillId="2" borderId="0" xfId="3" applyNumberFormat="1" applyFont="1" applyFill="1" applyBorder="1">
      <alignment vertical="center"/>
    </xf>
    <xf numFmtId="0" fontId="15" fillId="0" borderId="0" xfId="0" applyFont="1" applyFill="1" applyBorder="1" applyAlignment="1">
      <alignment horizontal="left" wrapText="1"/>
    </xf>
    <xf numFmtId="180" fontId="4" fillId="0" borderId="0" xfId="0" applyNumberFormat="1" applyFont="1" applyBorder="1" applyAlignment="1"/>
    <xf numFmtId="179" fontId="4" fillId="0" borderId="0" xfId="0" applyNumberFormat="1" applyFont="1" applyFill="1" applyBorder="1" applyAlignment="1"/>
    <xf numFmtId="180" fontId="45" fillId="0" borderId="0" xfId="3" applyNumberFormat="1" applyFont="1" applyFill="1">
      <alignment vertical="center"/>
    </xf>
    <xf numFmtId="0" fontId="42" fillId="0" borderId="0" xfId="0" applyFont="1" applyFill="1" applyBorder="1">
      <alignment vertical="center"/>
    </xf>
    <xf numFmtId="0" fontId="1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81" fontId="9" fillId="2" borderId="2" xfId="0" applyNumberFormat="1" applyFont="1" applyFill="1" applyBorder="1">
      <alignment vertical="center"/>
    </xf>
    <xf numFmtId="181" fontId="9" fillId="2" borderId="3" xfId="0" applyNumberFormat="1" applyFont="1" applyFill="1" applyBorder="1">
      <alignment vertical="center"/>
    </xf>
    <xf numFmtId="182" fontId="9" fillId="2" borderId="21" xfId="0" applyNumberFormat="1" applyFont="1" applyFill="1" applyBorder="1">
      <alignment vertical="center"/>
    </xf>
    <xf numFmtId="182" fontId="9" fillId="2" borderId="2" xfId="0" applyNumberFormat="1" applyFont="1" applyFill="1" applyBorder="1">
      <alignment vertical="center"/>
    </xf>
    <xf numFmtId="182" fontId="9" fillId="2" borderId="2" xfId="0" applyNumberFormat="1" applyFont="1" applyFill="1" applyBorder="1" applyProtection="1">
      <alignment vertical="center"/>
      <protection locked="0"/>
    </xf>
    <xf numFmtId="182" fontId="9" fillId="2" borderId="3" xfId="0" applyNumberFormat="1" applyFont="1" applyFill="1" applyBorder="1" applyProtection="1">
      <alignment vertical="center"/>
      <protection locked="0"/>
    </xf>
    <xf numFmtId="181" fontId="9" fillId="2" borderId="7" xfId="0" applyNumberFormat="1" applyFont="1" applyFill="1" applyBorder="1">
      <alignment vertical="center"/>
    </xf>
    <xf numFmtId="181" fontId="9" fillId="2" borderId="8" xfId="0" applyNumberFormat="1" applyFont="1" applyFill="1" applyBorder="1">
      <alignment vertical="center"/>
    </xf>
    <xf numFmtId="182" fontId="9" fillId="2" borderId="22" xfId="0" applyNumberFormat="1" applyFont="1" applyFill="1" applyBorder="1">
      <alignment vertical="center"/>
    </xf>
    <xf numFmtId="182" fontId="9" fillId="2" borderId="7" xfId="0" applyNumberFormat="1" applyFont="1" applyFill="1" applyBorder="1">
      <alignment vertical="center"/>
    </xf>
    <xf numFmtId="182" fontId="9" fillId="2" borderId="7" xfId="0" applyNumberFormat="1" applyFont="1" applyFill="1" applyBorder="1" applyProtection="1">
      <alignment vertical="center"/>
      <protection locked="0"/>
    </xf>
    <xf numFmtId="182" fontId="9" fillId="2" borderId="8" xfId="0" applyNumberFormat="1" applyFont="1" applyFill="1" applyBorder="1" applyProtection="1">
      <alignment vertical="center"/>
      <protection locked="0"/>
    </xf>
    <xf numFmtId="182" fontId="9" fillId="2" borderId="8" xfId="0" applyNumberFormat="1" applyFont="1" applyFill="1" applyBorder="1">
      <alignment vertical="center"/>
    </xf>
    <xf numFmtId="181" fontId="9" fillId="2" borderId="12" xfId="0" applyNumberFormat="1" applyFont="1" applyFill="1" applyBorder="1">
      <alignment vertical="center"/>
    </xf>
    <xf numFmtId="181" fontId="9" fillId="2" borderId="13" xfId="0" applyNumberFormat="1" applyFont="1" applyFill="1" applyBorder="1">
      <alignment vertical="center"/>
    </xf>
    <xf numFmtId="182" fontId="9" fillId="2" borderId="25" xfId="0" applyNumberFormat="1" applyFont="1" applyFill="1" applyBorder="1">
      <alignment vertical="center"/>
    </xf>
    <xf numFmtId="182" fontId="9" fillId="2" borderId="12" xfId="0" applyNumberFormat="1" applyFont="1" applyFill="1" applyBorder="1">
      <alignment vertical="center"/>
    </xf>
    <xf numFmtId="182" fontId="9" fillId="2" borderId="12" xfId="0" applyNumberFormat="1" applyFont="1" applyFill="1" applyBorder="1" applyProtection="1">
      <alignment vertical="center"/>
      <protection locked="0"/>
    </xf>
    <xf numFmtId="182" fontId="9" fillId="2" borderId="13" xfId="0" applyNumberFormat="1" applyFont="1" applyFill="1" applyBorder="1" applyProtection="1">
      <alignment vertical="center"/>
      <protection locked="0"/>
    </xf>
    <xf numFmtId="0" fontId="46" fillId="2" borderId="0" xfId="0" applyFont="1" applyFill="1" applyAlignment="1">
      <alignment horizontal="right"/>
    </xf>
    <xf numFmtId="0" fontId="1" fillId="2" borderId="4" xfId="0" applyFont="1" applyFill="1" applyBorder="1">
      <alignment vertical="center"/>
    </xf>
    <xf numFmtId="0" fontId="46" fillId="2" borderId="4" xfId="0" applyFont="1" applyFill="1" applyBorder="1" applyAlignment="1">
      <alignment horizontal="right"/>
    </xf>
    <xf numFmtId="0" fontId="15" fillId="2" borderId="1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right" vertical="center"/>
    </xf>
    <xf numFmtId="181" fontId="9" fillId="2" borderId="7" xfId="0" applyNumberFormat="1" applyFont="1" applyFill="1" applyBorder="1" applyAlignment="1">
      <alignment vertical="center" shrinkToFit="1"/>
    </xf>
    <xf numFmtId="181" fontId="9" fillId="2" borderId="8" xfId="0" applyNumberFormat="1" applyFont="1" applyFill="1" applyBorder="1" applyAlignment="1">
      <alignment vertical="center" shrinkToFit="1"/>
    </xf>
    <xf numFmtId="0" fontId="1" fillId="2" borderId="7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textRotation="255"/>
    </xf>
    <xf numFmtId="0" fontId="1" fillId="2" borderId="28" xfId="0" applyFont="1" applyFill="1" applyBorder="1" applyAlignment="1">
      <alignment horizontal="right" vertical="center"/>
    </xf>
    <xf numFmtId="182" fontId="9" fillId="2" borderId="28" xfId="0" applyNumberFormat="1" applyFont="1" applyFill="1" applyBorder="1" applyAlignment="1">
      <alignment vertical="center" shrinkToFit="1"/>
    </xf>
    <xf numFmtId="182" fontId="9" fillId="2" borderId="29" xfId="0" applyNumberFormat="1" applyFont="1" applyFill="1" applyBorder="1" applyAlignment="1">
      <alignment vertical="center" shrinkToFit="1"/>
    </xf>
    <xf numFmtId="0" fontId="1" fillId="2" borderId="31" xfId="0" applyFont="1" applyFill="1" applyBorder="1" applyAlignment="1">
      <alignment horizontal="right" vertical="center"/>
    </xf>
    <xf numFmtId="182" fontId="9" fillId="2" borderId="31" xfId="0" applyNumberFormat="1" applyFont="1" applyFill="1" applyBorder="1" applyAlignment="1">
      <alignment vertical="center" shrinkToFit="1"/>
    </xf>
    <xf numFmtId="182" fontId="9" fillId="2" borderId="32" xfId="0" applyNumberFormat="1" applyFont="1" applyFill="1" applyBorder="1" applyAlignment="1">
      <alignment vertical="center" shrinkToFit="1"/>
    </xf>
    <xf numFmtId="182" fontId="9" fillId="2" borderId="7" xfId="0" applyNumberFormat="1" applyFont="1" applyFill="1" applyBorder="1" applyAlignment="1">
      <alignment vertical="center" shrinkToFit="1"/>
    </xf>
    <xf numFmtId="182" fontId="9" fillId="2" borderId="8" xfId="0" applyNumberFormat="1" applyFont="1" applyFill="1" applyBorder="1" applyAlignment="1">
      <alignment vertical="center" shrinkToFit="1"/>
    </xf>
    <xf numFmtId="0" fontId="1" fillId="2" borderId="12" xfId="0" applyFont="1" applyFill="1" applyBorder="1" applyAlignment="1">
      <alignment horizontal="right" vertical="center" wrapText="1"/>
    </xf>
    <xf numFmtId="182" fontId="9" fillId="2" borderId="12" xfId="0" applyNumberFormat="1" applyFont="1" applyFill="1" applyBorder="1" applyAlignment="1">
      <alignment vertical="center" shrinkToFit="1"/>
    </xf>
    <xf numFmtId="182" fontId="9" fillId="2" borderId="13" xfId="0" applyNumberFormat="1" applyFont="1" applyFill="1" applyBorder="1" applyAlignment="1">
      <alignment vertical="center" shrinkToFit="1"/>
    </xf>
    <xf numFmtId="0" fontId="5" fillId="2" borderId="0" xfId="0" applyFont="1" applyFill="1">
      <alignment vertical="center"/>
    </xf>
    <xf numFmtId="0" fontId="15" fillId="0" borderId="0" xfId="0" applyFont="1" applyFill="1">
      <alignment vertical="center"/>
    </xf>
    <xf numFmtId="0" fontId="33" fillId="2" borderId="0" xfId="0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/>
    <xf numFmtId="187" fontId="9" fillId="2" borderId="6" xfId="5" applyNumberFormat="1" applyFont="1" applyFill="1" applyBorder="1" applyAlignment="1">
      <alignment horizontal="left" indent="1"/>
    </xf>
    <xf numFmtId="0" fontId="9" fillId="2" borderId="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5" fillId="2" borderId="4" xfId="0" applyFont="1" applyFill="1" applyBorder="1" applyAlignment="1">
      <alignment horizontal="center" vertical="center"/>
    </xf>
    <xf numFmtId="185" fontId="4" fillId="2" borderId="7" xfId="0" applyNumberFormat="1" applyFont="1" applyFill="1" applyBorder="1" applyAlignment="1">
      <alignment horizontal="right"/>
    </xf>
    <xf numFmtId="185" fontId="4" fillId="2" borderId="8" xfId="0" applyNumberFormat="1" applyFont="1" applyFill="1" applyBorder="1" applyAlignment="1">
      <alignment horizontal="right"/>
    </xf>
    <xf numFmtId="185" fontId="4" fillId="2" borderId="12" xfId="0" applyNumberFormat="1" applyFont="1" applyFill="1" applyBorder="1" applyAlignment="1">
      <alignment horizontal="right"/>
    </xf>
    <xf numFmtId="185" fontId="4" fillId="2" borderId="13" xfId="0" applyNumberFormat="1" applyFont="1" applyFill="1" applyBorder="1" applyAlignment="1">
      <alignment horizontal="right"/>
    </xf>
    <xf numFmtId="0" fontId="33" fillId="2" borderId="20" xfId="0" applyFont="1" applyFill="1" applyBorder="1">
      <alignment vertical="center"/>
    </xf>
    <xf numFmtId="185" fontId="4" fillId="2" borderId="7" xfId="0" applyNumberFormat="1" applyFont="1" applyFill="1" applyBorder="1" applyAlignment="1"/>
    <xf numFmtId="185" fontId="4" fillId="2" borderId="8" xfId="0" applyNumberFormat="1" applyFont="1" applyFill="1" applyBorder="1" applyAlignment="1"/>
    <xf numFmtId="185" fontId="4" fillId="2" borderId="12" xfId="0" applyNumberFormat="1" applyFont="1" applyFill="1" applyBorder="1" applyAlignment="1"/>
    <xf numFmtId="185" fontId="4" fillId="2" borderId="13" xfId="0" applyNumberFormat="1" applyFont="1" applyFill="1" applyBorder="1" applyAlignment="1"/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20" xfId="0" applyFont="1" applyFill="1" applyBorder="1">
      <alignment vertical="center"/>
    </xf>
    <xf numFmtId="3" fontId="17" fillId="2" borderId="18" xfId="0" applyNumberFormat="1" applyFont="1" applyFill="1" applyBorder="1">
      <alignment vertical="center"/>
    </xf>
    <xf numFmtId="3" fontId="17" fillId="2" borderId="15" xfId="0" applyNumberFormat="1" applyFont="1" applyFill="1" applyBorder="1">
      <alignment vertical="center"/>
    </xf>
    <xf numFmtId="185" fontId="17" fillId="2" borderId="33" xfId="0" applyNumberFormat="1" applyFont="1" applyFill="1" applyBorder="1">
      <alignment vertical="center"/>
    </xf>
    <xf numFmtId="185" fontId="17" fillId="2" borderId="34" xfId="0" applyNumberFormat="1" applyFont="1" applyFill="1" applyBorder="1">
      <alignment vertical="center"/>
    </xf>
    <xf numFmtId="0" fontId="9" fillId="2" borderId="20" xfId="0" applyFont="1" applyFill="1" applyBorder="1" applyAlignment="1">
      <alignment horizontal="right" vertical="center"/>
    </xf>
    <xf numFmtId="37" fontId="17" fillId="2" borderId="18" xfId="0" applyNumberFormat="1" applyFont="1" applyFill="1" applyBorder="1">
      <alignment vertical="center"/>
    </xf>
    <xf numFmtId="0" fontId="47" fillId="2" borderId="0" xfId="0" applyFont="1" applyFill="1">
      <alignment vertical="center"/>
    </xf>
    <xf numFmtId="0" fontId="48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49" fillId="0" borderId="0" xfId="0" applyFont="1" applyFill="1">
      <alignment vertical="center"/>
    </xf>
    <xf numFmtId="0" fontId="50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/>
    </xf>
    <xf numFmtId="185" fontId="3" fillId="2" borderId="7" xfId="0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top" wrapText="1"/>
    </xf>
    <xf numFmtId="0" fontId="33" fillId="2" borderId="17" xfId="0" applyFont="1" applyFill="1" applyBorder="1" applyAlignment="1">
      <alignment vertical="center" wrapText="1"/>
    </xf>
    <xf numFmtId="0" fontId="33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vertical="center" shrinkToFit="1"/>
    </xf>
    <xf numFmtId="176" fontId="33" fillId="2" borderId="8" xfId="0" applyNumberFormat="1" applyFont="1" applyFill="1" applyBorder="1" applyAlignment="1">
      <alignment vertical="center" shrinkToFit="1"/>
    </xf>
    <xf numFmtId="41" fontId="33" fillId="2" borderId="7" xfId="0" applyNumberFormat="1" applyFont="1" applyFill="1" applyBorder="1" applyAlignment="1">
      <alignment vertical="center" shrinkToFit="1"/>
    </xf>
    <xf numFmtId="176" fontId="33" fillId="2" borderId="7" xfId="0" applyNumberFormat="1" applyFont="1" applyFill="1" applyBorder="1" applyAlignment="1">
      <alignment horizontal="right" vertical="center" shrinkToFit="1"/>
    </xf>
    <xf numFmtId="182" fontId="33" fillId="2" borderId="7" xfId="0" applyNumberFormat="1" applyFont="1" applyFill="1" applyBorder="1" applyAlignment="1">
      <alignment vertical="center" shrinkToFit="1"/>
    </xf>
    <xf numFmtId="182" fontId="33" fillId="2" borderId="8" xfId="0" applyNumberFormat="1" applyFont="1" applyFill="1" applyBorder="1" applyAlignment="1">
      <alignment vertical="center" shrinkToFit="1"/>
    </xf>
    <xf numFmtId="182" fontId="33" fillId="2" borderId="12" xfId="0" applyNumberFormat="1" applyFont="1" applyFill="1" applyBorder="1" applyAlignment="1">
      <alignment vertical="center" shrinkToFit="1"/>
    </xf>
    <xf numFmtId="182" fontId="33" fillId="2" borderId="13" xfId="0" applyNumberFormat="1" applyFont="1" applyFill="1" applyBorder="1" applyAlignment="1">
      <alignment vertical="center" shrinkToFit="1"/>
    </xf>
    <xf numFmtId="186" fontId="4" fillId="2" borderId="7" xfId="0" applyNumberFormat="1" applyFont="1" applyFill="1" applyBorder="1" applyAlignment="1">
      <alignment shrinkToFit="1"/>
    </xf>
    <xf numFmtId="186" fontId="4" fillId="2" borderId="3" xfId="0" applyNumberFormat="1" applyFont="1" applyFill="1" applyBorder="1" applyAlignment="1">
      <alignment shrinkToFit="1"/>
    </xf>
    <xf numFmtId="186" fontId="4" fillId="2" borderId="8" xfId="0" applyNumberFormat="1" applyFont="1" applyFill="1" applyBorder="1" applyAlignment="1">
      <alignment shrinkToFit="1"/>
    </xf>
    <xf numFmtId="186" fontId="4" fillId="2" borderId="7" xfId="0" applyNumberFormat="1" applyFont="1" applyFill="1" applyBorder="1" applyAlignment="1">
      <alignment horizontal="right" shrinkToFit="1"/>
    </xf>
    <xf numFmtId="186" fontId="4" fillId="2" borderId="12" xfId="0" applyNumberFormat="1" applyFont="1" applyFill="1" applyBorder="1" applyAlignment="1">
      <alignment shrinkToFit="1"/>
    </xf>
    <xf numFmtId="186" fontId="4" fillId="2" borderId="13" xfId="0" applyNumberFormat="1" applyFont="1" applyFill="1" applyBorder="1" applyAlignment="1">
      <alignment shrinkToFit="1"/>
    </xf>
    <xf numFmtId="186" fontId="4" fillId="2" borderId="8" xfId="0" applyNumberFormat="1" applyFont="1" applyFill="1" applyBorder="1" applyAlignment="1">
      <alignment horizontal="right" shrinkToFit="1"/>
    </xf>
    <xf numFmtId="186" fontId="4" fillId="2" borderId="12" xfId="0" applyNumberFormat="1" applyFont="1" applyFill="1" applyBorder="1" applyAlignment="1">
      <alignment horizontal="right" shrinkToFit="1"/>
    </xf>
    <xf numFmtId="186" fontId="4" fillId="2" borderId="13" xfId="0" applyNumberFormat="1" applyFont="1" applyFill="1" applyBorder="1" applyAlignment="1">
      <alignment horizontal="right" shrinkToFit="1"/>
    </xf>
    <xf numFmtId="180" fontId="4" fillId="2" borderId="7" xfId="0" applyNumberFormat="1" applyFont="1" applyFill="1" applyBorder="1" applyAlignment="1">
      <alignment shrinkToFit="1"/>
    </xf>
    <xf numFmtId="180" fontId="33" fillId="2" borderId="7" xfId="0" applyNumberFormat="1" applyFont="1" applyFill="1" applyBorder="1" applyAlignment="1">
      <alignment vertical="center" shrinkToFit="1"/>
    </xf>
    <xf numFmtId="0" fontId="1" fillId="2" borderId="15" xfId="0" applyFont="1" applyFill="1" applyBorder="1" applyAlignment="1">
      <alignment vertical="center" shrinkToFit="1"/>
    </xf>
    <xf numFmtId="0" fontId="5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4" fillId="0" borderId="1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distributed"/>
    </xf>
    <xf numFmtId="0" fontId="34" fillId="0" borderId="7" xfId="0" applyFont="1" applyBorder="1" applyAlignment="1">
      <alignment horizontal="center" vertical="distributed"/>
    </xf>
    <xf numFmtId="0" fontId="34" fillId="0" borderId="12" xfId="0" applyFont="1" applyBorder="1" applyAlignment="1">
      <alignment horizontal="center" vertical="distributed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183" fontId="1" fillId="2" borderId="18" xfId="3" applyNumberFormat="1" applyFont="1" applyFill="1" applyBorder="1" applyAlignment="1">
      <alignment horizontal="center" vertical="center"/>
    </xf>
    <xf numFmtId="183" fontId="1" fillId="2" borderId="20" xfId="3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horizontal="left" vertical="center" shrinkToFit="1"/>
    </xf>
    <xf numFmtId="0" fontId="33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</cellXfs>
  <cellStyles count="6">
    <cellStyle name="桁区切り" xfId="3" builtinId="6"/>
    <cellStyle name="標準" xfId="0" builtinId="0"/>
    <cellStyle name="標準 2" xfId="1"/>
    <cellStyle name="標準 3" xfId="2"/>
    <cellStyle name="標準 4" xfId="4"/>
    <cellStyle name="標準_JB16" xfId="5"/>
  </cellStyles>
  <dxfs count="2"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CFF"/>
      <color rgb="FFFFFF99"/>
      <color rgb="FFCCFFFF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66185476815395E-2"/>
          <c:y val="0.11158573928258968"/>
          <c:w val="0.89117825896762903"/>
          <c:h val="0.76875400991542719"/>
        </c:manualLayout>
      </c:layout>
      <c:lineChart>
        <c:grouping val="standard"/>
        <c:varyColors val="0"/>
        <c:ser>
          <c:idx val="1"/>
          <c:order val="0"/>
          <c:tx>
            <c:strRef>
              <c:f>'表1-1･図1-1'!$G$41</c:f>
              <c:strCache>
                <c:ptCount val="1"/>
                <c:pt idx="0">
                  <c:v>男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'表1-1･図1-1'!$G$42:$G$48</c:f>
              <c:numCache>
                <c:formatCode>0.0_ </c:formatCode>
                <c:ptCount val="7"/>
                <c:pt idx="0">
                  <c:v>0</c:v>
                </c:pt>
                <c:pt idx="1">
                  <c:v>4.5526148039572298</c:v>
                </c:pt>
                <c:pt idx="2">
                  <c:v>6.5556053994535288</c:v>
                </c:pt>
                <c:pt idx="3">
                  <c:v>7.5498532896026687</c:v>
                </c:pt>
                <c:pt idx="4">
                  <c:v>9.595491767054904</c:v>
                </c:pt>
                <c:pt idx="5">
                  <c:v>9.1455236438641911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D-4A11-8361-9B4D8A22E595}"/>
            </c:ext>
          </c:extLst>
        </c:ser>
        <c:ser>
          <c:idx val="2"/>
          <c:order val="1"/>
          <c:tx>
            <c:strRef>
              <c:f>'表1-1･図1-1'!$H$41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'表1-1･図1-1'!$H$42:$H$48</c:f>
              <c:numCache>
                <c:formatCode>0.0_ </c:formatCode>
                <c:ptCount val="7"/>
                <c:pt idx="0">
                  <c:v>0</c:v>
                </c:pt>
                <c:pt idx="1">
                  <c:v>3.6968938006523073</c:v>
                </c:pt>
                <c:pt idx="2">
                  <c:v>5.5813782222864248</c:v>
                </c:pt>
                <c:pt idx="3">
                  <c:v>6.1470627348462124</c:v>
                </c:pt>
                <c:pt idx="4">
                  <c:v>7.1689436952921692</c:v>
                </c:pt>
                <c:pt idx="5">
                  <c:v>6.3617231746890521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D-4A11-8361-9B4D8A22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95744"/>
        <c:axId val="112464384"/>
      </c:lineChart>
      <c:catAx>
        <c:axId val="11529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112464384"/>
        <c:crosses val="autoZero"/>
        <c:auto val="1"/>
        <c:lblAlgn val="ctr"/>
        <c:lblOffset val="100"/>
        <c:noMultiLvlLbl val="0"/>
      </c:catAx>
      <c:valAx>
        <c:axId val="11246438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152957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0833333333333332"/>
          <c:y val="0.13831291921843103"/>
          <c:w val="0.16944444444444445"/>
          <c:h val="0.18633675998833477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45348657761016E-2"/>
          <c:y val="8.3099610469505494E-2"/>
          <c:w val="0.82655714657490431"/>
          <c:h val="0.69969740481987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'表1-1･図1-1'!$C$41</c:f>
              <c:strCache>
                <c:ptCount val="1"/>
                <c:pt idx="0">
                  <c:v>15歳以上人口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'表1-1･図1-1'!$C$42:$C$48</c:f>
              <c:numCache>
                <c:formatCode>#,##0_ </c:formatCode>
                <c:ptCount val="7"/>
                <c:pt idx="0">
                  <c:v>0</c:v>
                </c:pt>
                <c:pt idx="1">
                  <c:v>7190549</c:v>
                </c:pt>
                <c:pt idx="2">
                  <c:v>7459820</c:v>
                </c:pt>
                <c:pt idx="3">
                  <c:v>7539399</c:v>
                </c:pt>
                <c:pt idx="4">
                  <c:v>7547776</c:v>
                </c:pt>
                <c:pt idx="5">
                  <c:v>7610818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E-4701-AB90-DC884604C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5297792"/>
        <c:axId val="112466688"/>
      </c:barChart>
      <c:lineChart>
        <c:grouping val="standard"/>
        <c:varyColors val="0"/>
        <c:ser>
          <c:idx val="1"/>
          <c:order val="1"/>
          <c:tx>
            <c:strRef>
              <c:f>'表1-1･図1-1'!$D$41</c:f>
              <c:strCache>
                <c:ptCount val="1"/>
                <c:pt idx="0">
                  <c:v>労働力率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'表1-1･図1-1'!$D$42:$D$48</c:f>
              <c:numCache>
                <c:formatCode>0.0_ </c:formatCode>
                <c:ptCount val="7"/>
                <c:pt idx="0">
                  <c:v>0</c:v>
                </c:pt>
                <c:pt idx="1">
                  <c:v>62.02437837499091</c:v>
                </c:pt>
                <c:pt idx="2">
                  <c:v>62.89845312450003</c:v>
                </c:pt>
                <c:pt idx="3">
                  <c:v>60.533516672583254</c:v>
                </c:pt>
                <c:pt idx="4">
                  <c:v>59.727897579761127</c:v>
                </c:pt>
                <c:pt idx="5">
                  <c:v>60.033228398246685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E-4701-AB90-DC884604CCE3}"/>
            </c:ext>
          </c:extLst>
        </c:ser>
        <c:ser>
          <c:idx val="2"/>
          <c:order val="2"/>
          <c:tx>
            <c:strRef>
              <c:f>'表1-1･図1-1'!$E$41</c:f>
              <c:strCache>
                <c:ptCount val="1"/>
                <c:pt idx="0">
                  <c:v>就業率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'表1-1･図1-1'!$E$42:$E$48</c:f>
              <c:numCache>
                <c:formatCode>0.0_ </c:formatCode>
                <c:ptCount val="7"/>
                <c:pt idx="0">
                  <c:v>0</c:v>
                </c:pt>
                <c:pt idx="1">
                  <c:v>59.398283730772093</c:v>
                </c:pt>
                <c:pt idx="2">
                  <c:v>59.007265952605039</c:v>
                </c:pt>
                <c:pt idx="3">
                  <c:v>56.29513098393835</c:v>
                </c:pt>
                <c:pt idx="4">
                  <c:v>54.58573720702973</c:v>
                </c:pt>
                <c:pt idx="5">
                  <c:v>55.246259560622278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9E-4701-AB90-DC884604C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32736"/>
        <c:axId val="112467264"/>
      </c:lineChart>
      <c:catAx>
        <c:axId val="11529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466688"/>
        <c:crosses val="autoZero"/>
        <c:auto val="1"/>
        <c:lblAlgn val="ctr"/>
        <c:lblOffset val="100"/>
        <c:noMultiLvlLbl val="0"/>
      </c:catAx>
      <c:valAx>
        <c:axId val="112466688"/>
        <c:scaling>
          <c:orientation val="minMax"/>
          <c:max val="7700000"/>
          <c:min val="6500000"/>
        </c:scaling>
        <c:delete val="0"/>
        <c:axPos val="l"/>
        <c:majorGridlines/>
        <c:numFmt formatCode="#,##0_ 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15297792"/>
        <c:crosses val="autoZero"/>
        <c:crossBetween val="between"/>
        <c:majorUnit val="200000"/>
        <c:minorUnit val="100000"/>
        <c:dispUnits>
          <c:builtInUnit val="tenThousands"/>
        </c:dispUnits>
      </c:valAx>
      <c:valAx>
        <c:axId val="112467264"/>
        <c:scaling>
          <c:orientation val="minMax"/>
          <c:max val="64"/>
          <c:min val="52"/>
        </c:scaling>
        <c:delete val="0"/>
        <c:axPos val="r"/>
        <c:numFmt formatCode="#,##0_ 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118132736"/>
        <c:crosses val="max"/>
        <c:crossBetween val="between"/>
        <c:majorUnit val="2"/>
        <c:minorUnit val="1"/>
      </c:valAx>
      <c:catAx>
        <c:axId val="11813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6726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66185476815395E-2"/>
          <c:y val="0.11158573928258968"/>
          <c:w val="0.89117825896762903"/>
          <c:h val="0.76875400991542719"/>
        </c:manualLayout>
      </c:layout>
      <c:lineChart>
        <c:grouping val="standard"/>
        <c:varyColors val="0"/>
        <c:ser>
          <c:idx val="1"/>
          <c:order val="0"/>
          <c:tx>
            <c:strRef>
              <c:f>'表1-1･図1-1 (2)'!$G$41</c:f>
              <c:strCache>
                <c:ptCount val="1"/>
                <c:pt idx="0">
                  <c:v>男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 (2)'!$B$42:$B$48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 (2)'!$G$42:$G$48</c:f>
              <c:numCache>
                <c:formatCode>0.0_ </c:formatCode>
                <c:ptCount val="7"/>
                <c:pt idx="0">
                  <c:v>0</c:v>
                </c:pt>
                <c:pt idx="1">
                  <c:v>4.5526148039572298</c:v>
                </c:pt>
                <c:pt idx="2">
                  <c:v>6.5556053994535288</c:v>
                </c:pt>
                <c:pt idx="3">
                  <c:v>7.5498532896026687</c:v>
                </c:pt>
                <c:pt idx="4">
                  <c:v>9.595491767054904</c:v>
                </c:pt>
                <c:pt idx="5">
                  <c:v>9.1455236438641911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1-4E0F-AA06-D4E647B85238}"/>
            </c:ext>
          </c:extLst>
        </c:ser>
        <c:ser>
          <c:idx val="2"/>
          <c:order val="1"/>
          <c:tx>
            <c:strRef>
              <c:f>'表1-1･図1-1 (2)'!$H$41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 (2)'!$B$42:$B$48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 (2)'!$H$42:$H$48</c:f>
              <c:numCache>
                <c:formatCode>0.0_ </c:formatCode>
                <c:ptCount val="7"/>
                <c:pt idx="0">
                  <c:v>0</c:v>
                </c:pt>
                <c:pt idx="1">
                  <c:v>3.6968938006523073</c:v>
                </c:pt>
                <c:pt idx="2">
                  <c:v>5.5813782222864248</c:v>
                </c:pt>
                <c:pt idx="3">
                  <c:v>6.1470627348462124</c:v>
                </c:pt>
                <c:pt idx="4">
                  <c:v>7.1689436952921692</c:v>
                </c:pt>
                <c:pt idx="5">
                  <c:v>6.3617231746890521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1-4E0F-AA06-D4E647B8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134784"/>
        <c:axId val="115558080"/>
      </c:lineChart>
      <c:catAx>
        <c:axId val="11813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115558080"/>
        <c:crosses val="autoZero"/>
        <c:auto val="1"/>
        <c:lblAlgn val="ctr"/>
        <c:lblOffset val="100"/>
        <c:noMultiLvlLbl val="0"/>
      </c:catAx>
      <c:valAx>
        <c:axId val="11555808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181347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0833333333333332"/>
          <c:y val="0.13831291921843103"/>
          <c:w val="0.16944444444444445"/>
          <c:h val="0.18633675998833477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45348657761016E-2"/>
          <c:y val="8.3099610469505494E-2"/>
          <c:w val="0.82655714657490431"/>
          <c:h val="0.69969740481987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'表1-1･図1-1 (2)'!$C$41</c:f>
              <c:strCache>
                <c:ptCount val="1"/>
                <c:pt idx="0">
                  <c:v>15歳以上労働力人口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 (2)'!$B$42:$B$48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 (2)'!$C$42:$C$48</c:f>
              <c:numCache>
                <c:formatCode>#,##0_ </c:formatCode>
                <c:ptCount val="7"/>
                <c:pt idx="0">
                  <c:v>0</c:v>
                </c:pt>
                <c:pt idx="1">
                  <c:v>4424073</c:v>
                </c:pt>
                <c:pt idx="2">
                  <c:v>4658723</c:v>
                </c:pt>
                <c:pt idx="3">
                  <c:v>4445438</c:v>
                </c:pt>
                <c:pt idx="4">
                  <c:v>4326711</c:v>
                </c:pt>
                <c:pt idx="5">
                  <c:v>4145618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A-4D90-B640-53180A707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8198784"/>
        <c:axId val="115560384"/>
      </c:barChart>
      <c:lineChart>
        <c:grouping val="standard"/>
        <c:varyColors val="0"/>
        <c:ser>
          <c:idx val="1"/>
          <c:order val="1"/>
          <c:tx>
            <c:strRef>
              <c:f>'表1-1･図1-1 (2)'!$D$41</c:f>
              <c:strCache>
                <c:ptCount val="1"/>
                <c:pt idx="0">
                  <c:v>労働力率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 (2)'!$B$42:$B$48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 (2)'!$D$42:$D$48</c:f>
              <c:numCache>
                <c:formatCode>0.0_ </c:formatCode>
                <c:ptCount val="7"/>
                <c:pt idx="0">
                  <c:v>0</c:v>
                </c:pt>
                <c:pt idx="1">
                  <c:v>62.02437837499091</c:v>
                </c:pt>
                <c:pt idx="2">
                  <c:v>62.89845312450003</c:v>
                </c:pt>
                <c:pt idx="3">
                  <c:v>60.533516672583254</c:v>
                </c:pt>
                <c:pt idx="4">
                  <c:v>59.727897579761127</c:v>
                </c:pt>
                <c:pt idx="5">
                  <c:v>60.033228398246685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A-4D90-B640-53180A707BCB}"/>
            </c:ext>
          </c:extLst>
        </c:ser>
        <c:ser>
          <c:idx val="2"/>
          <c:order val="2"/>
          <c:tx>
            <c:strRef>
              <c:f>'表1-1･図1-1 (2)'!$E$41</c:f>
              <c:strCache>
                <c:ptCount val="1"/>
                <c:pt idx="0">
                  <c:v>就業率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6"/>
              <c:layout>
                <c:manualLayout>
                  <c:x val="-3.9215500153184271E-2"/>
                  <c:y val="-5.2388451443569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8A-4D90-B640-53180A707BC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'表1-1･図1-1 (2)'!$B$42:$B$48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'表1-1･図1-1 (2)'!$E$42:$E$48</c:f>
              <c:numCache>
                <c:formatCode>0.0_ </c:formatCode>
                <c:ptCount val="7"/>
                <c:pt idx="0">
                  <c:v>0</c:v>
                </c:pt>
                <c:pt idx="1">
                  <c:v>59.398283730772093</c:v>
                </c:pt>
                <c:pt idx="2">
                  <c:v>59.007265952605039</c:v>
                </c:pt>
                <c:pt idx="3">
                  <c:v>56.29513098393835</c:v>
                </c:pt>
                <c:pt idx="4">
                  <c:v>54.58573720702973</c:v>
                </c:pt>
                <c:pt idx="5">
                  <c:v>55.246259560622278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8A-4D90-B640-53180A707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99296"/>
        <c:axId val="115560960"/>
      </c:lineChart>
      <c:catAx>
        <c:axId val="11819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560384"/>
        <c:crosses val="autoZero"/>
        <c:auto val="1"/>
        <c:lblAlgn val="ctr"/>
        <c:lblOffset val="100"/>
        <c:noMultiLvlLbl val="0"/>
      </c:catAx>
      <c:valAx>
        <c:axId val="115560384"/>
        <c:scaling>
          <c:orientation val="minMax"/>
          <c:max val="4800000"/>
          <c:min val="3600000"/>
        </c:scaling>
        <c:delete val="0"/>
        <c:axPos val="l"/>
        <c:majorGridlines/>
        <c:numFmt formatCode="#,##0_ 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18198784"/>
        <c:crosses val="autoZero"/>
        <c:crossBetween val="between"/>
        <c:majorUnit val="200000"/>
        <c:minorUnit val="100000"/>
        <c:dispUnits>
          <c:builtInUnit val="tenThousands"/>
        </c:dispUnits>
      </c:valAx>
      <c:valAx>
        <c:axId val="115560960"/>
        <c:scaling>
          <c:orientation val="minMax"/>
          <c:max val="64"/>
          <c:min val="52"/>
        </c:scaling>
        <c:delete val="0"/>
        <c:axPos val="r"/>
        <c:numFmt formatCode="#,##0_ 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118199296"/>
        <c:crosses val="max"/>
        <c:crossBetween val="between"/>
        <c:majorUnit val="2"/>
        <c:minorUnit val="1"/>
      </c:valAx>
      <c:catAx>
        <c:axId val="11819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56096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男</a:t>
            </a:r>
          </a:p>
        </c:rich>
      </c:tx>
      <c:layout>
        <c:manualLayout>
          <c:xMode val="edge"/>
          <c:yMode val="edge"/>
          <c:x val="0.46453573939862292"/>
          <c:y val="1.69851380042462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74822817690424"/>
          <c:y val="0.11889596602972399"/>
          <c:w val="0.73631799900981365"/>
          <c:h val="0.57338983900897733"/>
        </c:manualLayout>
      </c:layout>
      <c:lineChart>
        <c:grouping val="standard"/>
        <c:varyColors val="0"/>
        <c:ser>
          <c:idx val="0"/>
          <c:order val="0"/>
          <c:tx>
            <c:v>平成17年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'表1-2･図1-3'!$D$4:$N$4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'表1-2･図1-3'!$D$9:$N$9</c:f>
              <c:numCache>
                <c:formatCode>#,##0.0\ ;"△ "#,##0.0\ </c:formatCode>
                <c:ptCount val="11"/>
                <c:pt idx="0">
                  <c:v>19.7</c:v>
                </c:pt>
                <c:pt idx="1">
                  <c:v>69.599999999999994</c:v>
                </c:pt>
                <c:pt idx="2">
                  <c:v>94.9</c:v>
                </c:pt>
                <c:pt idx="3">
                  <c:v>97.2</c:v>
                </c:pt>
                <c:pt idx="4">
                  <c:v>97.5</c:v>
                </c:pt>
                <c:pt idx="5">
                  <c:v>97.5</c:v>
                </c:pt>
                <c:pt idx="6">
                  <c:v>97.3</c:v>
                </c:pt>
                <c:pt idx="7">
                  <c:v>96.4</c:v>
                </c:pt>
                <c:pt idx="8">
                  <c:v>94.2</c:v>
                </c:pt>
                <c:pt idx="9">
                  <c:v>73.5</c:v>
                </c:pt>
                <c:pt idx="10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6-4939-9D6E-BEFE8CB7CDC4}"/>
            </c:ext>
          </c:extLst>
        </c:ser>
        <c:ser>
          <c:idx val="1"/>
          <c:order val="1"/>
          <c:tx>
            <c:v>平成22年</c:v>
          </c:tx>
          <c:spPr>
            <a:ln w="31750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'表1-2･図1-3'!$D$4:$N$4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'表1-2･図1-3'!$D$10:$N$10</c:f>
              <c:numCache>
                <c:formatCode>#,##0.0\ ;"△ "#,##0.0\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6-4939-9D6E-BEFE8CB7CDC4}"/>
            </c:ext>
          </c:extLst>
        </c:ser>
        <c:ser>
          <c:idx val="2"/>
          <c:order val="2"/>
          <c:tx>
            <c:v>平成27年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'表1-2･図1-3'!$D$4:$N$4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'表1-2･図1-3'!$D$11:$N$11</c:f>
              <c:numCache>
                <c:formatCode>#,##0.0\ ;"△ "#,##0.0\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6-4939-9D6E-BEFE8CB7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solidFill>
                <a:schemeClr val="tx1"/>
              </a:solidFill>
              <a:prstDash val="sysDash"/>
            </a:ln>
          </c:spPr>
        </c:dropLines>
        <c:smooth val="0"/>
        <c:axId val="118200832"/>
        <c:axId val="115563840"/>
      </c:lineChart>
      <c:catAx>
        <c:axId val="11820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 anchor="ctr" anchorCtr="1"/>
          <a:lstStyle/>
          <a:p>
            <a:pPr>
              <a:defRPr sz="8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115563840"/>
        <c:crosses val="autoZero"/>
        <c:auto val="1"/>
        <c:lblAlgn val="ctr"/>
        <c:lblOffset val="100"/>
        <c:noMultiLvlLbl val="0"/>
      </c:catAx>
      <c:valAx>
        <c:axId val="115563840"/>
        <c:scaling>
          <c:orientation val="minMax"/>
          <c:max val="100"/>
        </c:scaling>
        <c:delete val="0"/>
        <c:axPos val="l"/>
        <c:majorGridlines/>
        <c:numFmt formatCode="#,##0_);[Red]\(#,##0\)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18200832"/>
        <c:crosses val="autoZero"/>
        <c:crossBetween val="between"/>
        <c:majorUnit val="20"/>
        <c:minorUnit val="10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279000590042524"/>
          <c:y val="0.44763094103682899"/>
          <c:w val="0.29596532991515595"/>
          <c:h val="0.1999274453750606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女</a:t>
            </a:r>
          </a:p>
        </c:rich>
      </c:tx>
      <c:layout>
        <c:manualLayout>
          <c:xMode val="edge"/>
          <c:yMode val="edge"/>
          <c:x val="0.46453573939862292"/>
          <c:y val="1.69851380042462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74822817690424"/>
          <c:y val="0.11889596602972399"/>
          <c:w val="0.73631799900981365"/>
          <c:h val="0.57338983900897733"/>
        </c:manualLayout>
      </c:layout>
      <c:lineChart>
        <c:grouping val="standard"/>
        <c:varyColors val="0"/>
        <c:ser>
          <c:idx val="0"/>
          <c:order val="0"/>
          <c:tx>
            <c:v>平成17年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'表1-2･図1-3'!$D$4:$N$4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'表1-2･図1-3'!$D$17:$N$17</c:f>
              <c:numCache>
                <c:formatCode>#,##0.0\ ;"△ "#,##0.0\ </c:formatCode>
                <c:ptCount val="11"/>
                <c:pt idx="0">
                  <c:v>19.3</c:v>
                </c:pt>
                <c:pt idx="1">
                  <c:v>70</c:v>
                </c:pt>
                <c:pt idx="2">
                  <c:v>72.7</c:v>
                </c:pt>
                <c:pt idx="3">
                  <c:v>58.7</c:v>
                </c:pt>
                <c:pt idx="4">
                  <c:v>58.5</c:v>
                </c:pt>
                <c:pt idx="5">
                  <c:v>65.2</c:v>
                </c:pt>
                <c:pt idx="6">
                  <c:v>67.2</c:v>
                </c:pt>
                <c:pt idx="7">
                  <c:v>62.4</c:v>
                </c:pt>
                <c:pt idx="8">
                  <c:v>54.8</c:v>
                </c:pt>
                <c:pt idx="9">
                  <c:v>36.4</c:v>
                </c:pt>
                <c:pt idx="10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C-42B1-9848-4552695D2636}"/>
            </c:ext>
          </c:extLst>
        </c:ser>
        <c:ser>
          <c:idx val="1"/>
          <c:order val="1"/>
          <c:tx>
            <c:v>平成22年</c:v>
          </c:tx>
          <c:spPr>
            <a:ln w="31750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'表1-2･図1-3'!$D$4:$N$4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'表1-2･図1-3'!$D$18:$N$18</c:f>
              <c:numCache>
                <c:formatCode>#,##0.0\ ;"△ "#,##0.0\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C-42B1-9848-4552695D2636}"/>
            </c:ext>
          </c:extLst>
        </c:ser>
        <c:ser>
          <c:idx val="2"/>
          <c:order val="2"/>
          <c:tx>
            <c:v>平成27年</c:v>
          </c:tx>
          <c:spPr>
            <a:ln w="38100" cmpd="sng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'表1-2･図1-3'!$D$4:$N$4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'表1-2･図1-3'!$D$19:$N$19</c:f>
              <c:numCache>
                <c:formatCode>#,##0.0\ ;"△ "#,##0.0\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C-42B1-9848-4552695D2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solidFill>
                <a:schemeClr val="tx1"/>
              </a:solidFill>
              <a:prstDash val="sysDash"/>
            </a:ln>
          </c:spPr>
        </c:dropLines>
        <c:smooth val="0"/>
        <c:axId val="118312960"/>
        <c:axId val="115926720"/>
      </c:lineChart>
      <c:catAx>
        <c:axId val="118312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115926720"/>
        <c:crosses val="autoZero"/>
        <c:auto val="1"/>
        <c:lblAlgn val="ctr"/>
        <c:lblOffset val="100"/>
        <c:noMultiLvlLbl val="0"/>
      </c:catAx>
      <c:valAx>
        <c:axId val="115926720"/>
        <c:scaling>
          <c:orientation val="minMax"/>
          <c:max val="100"/>
        </c:scaling>
        <c:delete val="0"/>
        <c:axPos val="l"/>
        <c:majorGridlines/>
        <c:numFmt formatCode="#,##0_);[Red]\(#,##0\)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18312960"/>
        <c:crosses val="autoZero"/>
        <c:crossBetween val="between"/>
        <c:majorUnit val="20"/>
        <c:minorUnit val="10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279000590042524"/>
          <c:y val="0.44763094103682899"/>
          <c:w val="0.29596532991515595"/>
          <c:h val="0.1999274453750606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190501</xdr:colOff>
      <xdr:row>76</xdr:row>
      <xdr:rowOff>133350</xdr:rowOff>
    </xdr:from>
    <xdr:to>
      <xdr:col>19</xdr:col>
      <xdr:colOff>85725</xdr:colOff>
      <xdr:row>93</xdr:row>
      <xdr:rowOff>71437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366712</xdr:colOff>
      <xdr:row>48</xdr:row>
      <xdr:rowOff>66675</xdr:rowOff>
    </xdr:from>
    <xdr:to>
      <xdr:col>18</xdr:col>
      <xdr:colOff>600075</xdr:colOff>
      <xdr:row>74</xdr:row>
      <xdr:rowOff>85725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0.01733</cdr:x>
      <cdr:y>0.01026</cdr:y>
    </cdr:from>
    <cdr:to>
      <cdr:x>0.15099</cdr:x>
      <cdr:y>0.09915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4" y="28575"/>
          <a:ext cx="51435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Arial" panose="020B0604020202020204" pitchFamily="34" charset="0"/>
              <a:cs typeface="Arial" panose="020B0604020202020204" pitchFamily="34" charset="0"/>
            </a:rPr>
            <a:t>(%)</a:t>
          </a:r>
          <a:endParaRPr lang="ja-JP" alt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0.89688</cdr:x>
      <cdr:y>0</cdr:y>
    </cdr:from>
    <cdr:to>
      <cdr:x>0.98227</cdr:x>
      <cdr:y>0.05903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35439" y="0"/>
          <a:ext cx="412774" cy="184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(%)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0.03448</cdr:x>
      <cdr:y>0</cdr:y>
    </cdr:from>
    <cdr:to>
      <cdr:x>0.16847</cdr:x>
      <cdr:y>0.07317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6688" y="0"/>
          <a:ext cx="6477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</a:t>
          </a:r>
          <a:r>
            <a:rPr lang="ja-JP" altLang="en-US" sz="900"/>
            <a:t>万人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190501</xdr:colOff>
      <xdr:row>76</xdr:row>
      <xdr:rowOff>133350</xdr:rowOff>
    </xdr:from>
    <xdr:to>
      <xdr:col>19</xdr:col>
      <xdr:colOff>85725</xdr:colOff>
      <xdr:row>93</xdr:row>
      <xdr:rowOff>71437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585787</xdr:colOff>
      <xdr:row>52</xdr:row>
      <xdr:rowOff>19050</xdr:rowOff>
    </xdr:from>
    <xdr:to>
      <xdr:col>8</xdr:col>
      <xdr:colOff>266700</xdr:colOff>
      <xdr:row>78</xdr:row>
      <xdr:rowOff>76200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0.01733</cdr:x>
      <cdr:y>0.01026</cdr:y>
    </cdr:from>
    <cdr:to>
      <cdr:x>0.15099</cdr:x>
      <cdr:y>0.09915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4" y="28575"/>
          <a:ext cx="51435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Arial" panose="020B0604020202020204" pitchFamily="34" charset="0"/>
              <a:cs typeface="Arial" panose="020B0604020202020204" pitchFamily="34" charset="0"/>
            </a:rPr>
            <a:t>(%)</a:t>
          </a:r>
          <a:endParaRPr lang="ja-JP" alt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0.89688</cdr:x>
      <cdr:y>0</cdr:y>
    </cdr:from>
    <cdr:to>
      <cdr:x>0.98227</cdr:x>
      <cdr:y>0.05903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35439" y="0"/>
          <a:ext cx="412774" cy="184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(%)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0.03448</cdr:x>
      <cdr:y>0</cdr:y>
    </cdr:from>
    <cdr:to>
      <cdr:x>0.16847</cdr:x>
      <cdr:y>0.07317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6688" y="0"/>
          <a:ext cx="6477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</a:t>
          </a:r>
          <a:r>
            <a:rPr lang="ja-JP" altLang="en-US" sz="900"/>
            <a:t>万人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50987</xdr:rowOff>
    </xdr:from>
    <xdr:to>
      <xdr:col>11</xdr:col>
      <xdr:colOff>466723</xdr:colOff>
      <xdr:row>41</xdr:row>
      <xdr:rowOff>146238</xdr:rowOff>
    </xdr:to>
    <xdr:grpSp>
      <xdr:nvGrpSpPr>
        <xdr:cNvPr id="6" name="グループ化 5"/>
        <xdr:cNvGrpSpPr/>
      </xdr:nvGrpSpPr>
      <xdr:grpSpPr>
        <a:xfrm>
          <a:off x="0" y="6001311"/>
          <a:ext cx="6876488" cy="3076015"/>
          <a:chOff x="266140" y="4925546"/>
          <a:chExt cx="6876489" cy="3076015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266140" y="4925547"/>
          <a:ext cx="3585322" cy="3076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556187" y="4925546"/>
          <a:ext cx="3586442" cy="3076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0.04855</cdr:x>
      <cdr:y>0.02744</cdr:y>
    </cdr:from>
    <cdr:to>
      <cdr:x>0.15482</cdr:x>
      <cdr:y>0.14183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74064" y="84418"/>
          <a:ext cx="381000" cy="351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(%)</a:t>
          </a:r>
          <a:endParaRPr kumimoji="1" lang="ja-JP" altLang="en-US" sz="800">
            <a:latin typeface="Arial" panose="020B0604020202020204" pitchFamily="34" charset="0"/>
            <a:ea typeface="ＭＳ 明朝" panose="02020609040205080304" pitchFamily="17" charset="-128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0.03604</cdr:x>
      <cdr:y>0.02744</cdr:y>
    </cdr:from>
    <cdr:to>
      <cdr:x>0.14211</cdr:x>
      <cdr:y>0.14183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29241" y="84417"/>
          <a:ext cx="380439" cy="351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(%)</a:t>
          </a:r>
          <a:endParaRPr kumimoji="1" lang="ja-JP" altLang="en-US" sz="800">
            <a:latin typeface="Arial" panose="020B0604020202020204" pitchFamily="34" charset="0"/>
            <a:ea typeface="ＭＳ 明朝" panose="02020609040205080304" pitchFamily="17" charset="-128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1041sv0fs003\&#22269;&#21218;&#35519;&#26619;\&#24179;&#25104;&#65299;&#65298;&#24180;&#22269;&#21218;&#35519;&#26619;\05&#12288;32&#22269;&#35519;&#65295;&#26412;&#35519;&#26619;\2019(H31)&#24180;&#24230;&#26989;&#21209;\19_&#38598;&#35336;&#12539;&#20844;&#34920;&#12539;&#22577;&#21578;&#26360;\&#20844;&#34920;&#65288;&#24220;&#12539;&#32113;&#35336;&#23616;&#65289;\06%20R2&#23601;&#26989;&#29366;&#24907;&#31561;&#22522;&#26412;&#38598;&#35336;\&#9733;R2%20&#35443;&#32048;&#29256;\0609&#26131;&#26412;&#20462;&#27491;&#26696;\&#12487;&#12540;&#12479;&#31561;\&#9675;3%20&#29987;&#26989;&#12304;&#22259;3-1&#12539;3-2&#12289;&#34920;3-1&#12539;3-2&#12305;&#65288;&#65299;&#37096;&#38272;&#12289;&#25512;&#31227;&#65289;&#31532;5-1&#34920;&#12363;&#12425;&#20316;&#12427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1041sv0fs003\&#22269;&#21218;&#35519;&#26619;\&#24179;&#25104;&#65299;&#65298;&#24180;&#22269;&#21218;&#35519;&#26619;\05&#12288;32&#22269;&#35519;&#65295;&#26412;&#35519;&#26619;\2019(H31)&#24180;&#24230;&#26989;&#21209;\19_&#38598;&#35336;&#12539;&#20844;&#34920;&#12539;&#22577;&#21578;&#26360;\&#20844;&#34920;&#65288;&#24220;&#12539;&#32113;&#35336;&#23616;&#65289;\06%20R2&#23601;&#26989;&#29366;&#24907;&#31561;&#22522;&#26412;&#38598;&#35336;\&#9733;R2%20&#35443;&#32048;&#29256;\&#12487;&#12540;&#12479;&#31561;\&#12304;&#22259;3-1&#12305;&#31532;5-1&#34920;&#12363;&#12425;&#20316;&#12427;&#12487;&#12540;&#1247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&#65299;&#65298;&#24180;&#22269;&#21218;&#35519;&#26619;/05&#12288;32&#22269;&#35519;&#65295;&#26412;&#35519;&#26619;/2019(H31)&#24180;&#24230;&#26989;&#21209;/19_&#38598;&#35336;&#12539;&#20844;&#34920;&#12539;&#22577;&#21578;&#26360;/&#20844;&#34920;&#65288;&#24220;&#12539;&#32113;&#35336;&#23616;&#65289;/06%20R2&#23601;&#26989;&#29366;&#24907;&#31561;&#22522;&#26412;&#38598;&#35336;/&#9733;R2%20&#35443;&#32048;&#29256;/&#12487;&#12540;&#12479;&#31561;/&#12304;&#22259;3-1&#12305;&#31532;5-1&#34920;&#12363;&#12425;&#20316;&#12427;&#12487;&#12540;&#1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1041sv0fs003\&#22269;&#21218;&#35519;&#26619;\&#24179;&#25104;&#65299;&#65298;&#24180;&#22269;&#21218;&#35519;&#26619;\05&#12288;32&#22269;&#35519;&#65295;&#26412;&#35519;&#26619;\2019(H31)&#24180;&#24230;&#26989;&#21209;\19_&#38598;&#35336;&#12539;&#20844;&#34920;&#12539;&#22577;&#21578;&#26360;\&#20844;&#34920;&#65288;&#24220;&#12539;&#32113;&#35336;&#23616;&#65289;\06%20R2&#23601;&#26989;&#29366;&#24907;&#31561;&#22522;&#26412;&#38598;&#35336;\&#9733;R2%20&#35443;&#32048;&#29256;\0609&#26131;&#26412;&#20462;&#27491;&#26696;\&#12487;&#12540;&#12479;&#31561;\&#9675;5%20&#22827;&#23142;&#12398;&#21172;&#20685;&#21147;&#29366;&#24907;&#12304;&#22259;4-1&#12305;&#31532;23&#34920;&#12363;&#12425;&#20316;&#12427;&#12487;&#12540;&#1247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WRKSRV11\FTP\&#27096;&#24335;\&#24179;&#25104;12&#24180;&#22269;&#21218;&#35519;&#26619;\&#25277;&#20986;&#35443;&#32048;&#38598;&#35336;\&#37117;&#36947;&#24220;&#30476;&#32232;\&#25522;&#36617;\&#24179;&#25104;12&#24180;&#22269;&#21218;&#35519;&#26619;&#25277;&#20986;&#35443;&#32048;&#38598;&#35336;&#37117;&#36947;&#24220;&#30476;&#32232;&#25522;&#36617;&#20998;&#65288;&#27096;&#24335;&#65289;a002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-1・図3-1"/>
      <sheetName val="表3-2・図3-2"/>
      <sheetName val="表3-2・図3-2(課長レク用)"/>
      <sheetName val="再集計"/>
      <sheetName val="推移"/>
      <sheetName val="R2補完値第5-1表"/>
      <sheetName val="H27 不詳補完　第5-1表"/>
      <sheetName val="H27第5-1表"/>
      <sheetName val="H27 全国第5-1表"/>
      <sheetName val="H2データ"/>
      <sheetName val="S60データ"/>
      <sheetName val="×表3-1 (課長レク用)"/>
      <sheetName val="×図3-2"/>
      <sheetName val="●図3-1"/>
      <sheetName val="H2"/>
      <sheetName val="×H2-H22"/>
      <sheetName val="H17 b001"/>
    </sheetNames>
    <sheetDataSet>
      <sheetData sheetId="0"/>
      <sheetData sheetId="1"/>
      <sheetData sheetId="2"/>
      <sheetData sheetId="3">
        <row r="7">
          <cell r="K7">
            <v>19067</v>
          </cell>
        </row>
      </sheetData>
      <sheetData sheetId="4">
        <row r="3">
          <cell r="D3">
            <v>4008953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図3-2"/>
      <sheetName val="表"/>
      <sheetName val="第5-1表"/>
      <sheetName val="推移"/>
      <sheetName val="Sheet1"/>
      <sheetName val="●図3-1"/>
      <sheetName val="×H2-H22"/>
      <sheetName val="H2"/>
      <sheetName val="H17 b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図3-2"/>
      <sheetName val="表"/>
      <sheetName val="第5-1表"/>
      <sheetName val="推移"/>
      <sheetName val="Sheet1"/>
      <sheetName val="●図3-1"/>
      <sheetName val="×H2-H22"/>
      <sheetName val="H2"/>
      <sheetName val="H17 b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-1・図5-1"/>
      <sheetName val="図5-2"/>
      <sheetName val="図4-2"/>
      <sheetName val="R2第23表（総数）"/>
      <sheetName val="R2第23表（夫就業）"/>
      <sheetName val="R2第23表（夫非就業）"/>
      <sheetName val="R2第23表（夫不詳）"/>
      <sheetName val="H27第16表"/>
      <sheetName val="H22第20表"/>
      <sheetName val="H17第14表"/>
      <sheetName val="×表5-1・図4-1"/>
      <sheetName val="×図4-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P15">
            <v>2018585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2-1"/>
      <sheetName val="欄外"/>
      <sheetName val="原表表頭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zoomScaleNormal="100" zoomScaleSheetLayoutView="100" workbookViewId="0">
      <selection activeCell="E21" sqref="E21"/>
    </sheetView>
  </sheetViews>
  <sheetFormatPr defaultRowHeight="12" x14ac:dyDescent="0.15"/>
  <cols>
    <col min="1" max="1" width="1.625" style="2" customWidth="1"/>
    <col min="2" max="2" width="15.625" style="2" customWidth="1"/>
    <col min="3" max="3" width="12.625" style="2" customWidth="1"/>
    <col min="4" max="5" width="11.625" style="2" customWidth="1"/>
    <col min="6" max="6" width="10.625" style="2" customWidth="1"/>
    <col min="7" max="7" width="11.625" style="2" customWidth="1"/>
    <col min="8" max="8" width="10.625" style="2" customWidth="1"/>
    <col min="9" max="11" width="9.625" style="2" customWidth="1"/>
    <col min="12" max="13" width="1.625" style="2" customWidth="1"/>
    <col min="14" max="16384" width="9" style="2"/>
  </cols>
  <sheetData>
    <row r="1" spans="1:14" ht="13.5" customHeight="1" x14ac:dyDescent="0.15">
      <c r="B1" s="500" t="s">
        <v>528</v>
      </c>
      <c r="C1" s="501"/>
      <c r="D1" s="501"/>
      <c r="E1" s="501"/>
      <c r="F1" s="501"/>
      <c r="G1" s="501"/>
      <c r="H1" s="501"/>
      <c r="I1" s="501"/>
      <c r="J1" s="501"/>
      <c r="K1" s="501"/>
    </row>
    <row r="2" spans="1:14" ht="6" customHeight="1" x14ac:dyDescent="0.15">
      <c r="A2" s="94"/>
      <c r="B2" s="94"/>
      <c r="C2" s="94"/>
      <c r="D2" s="94"/>
      <c r="E2" s="94"/>
      <c r="F2" s="94"/>
      <c r="G2" s="94"/>
      <c r="H2" s="96"/>
      <c r="I2" s="96"/>
      <c r="J2" s="96"/>
      <c r="K2" s="96"/>
    </row>
    <row r="3" spans="1:14" ht="15" customHeight="1" x14ac:dyDescent="0.15">
      <c r="A3" s="94"/>
      <c r="B3" s="502" t="s">
        <v>38</v>
      </c>
      <c r="C3" s="505" t="s">
        <v>49</v>
      </c>
      <c r="D3" s="505"/>
      <c r="E3" s="505"/>
      <c r="F3" s="505"/>
      <c r="G3" s="505"/>
      <c r="H3" s="506"/>
      <c r="I3" s="507" t="s">
        <v>50</v>
      </c>
      <c r="J3" s="505"/>
      <c r="K3" s="506"/>
    </row>
    <row r="4" spans="1:14" ht="20.100000000000001" customHeight="1" x14ac:dyDescent="0.15">
      <c r="A4" s="94"/>
      <c r="B4" s="503"/>
      <c r="C4" s="508" t="s">
        <v>39</v>
      </c>
      <c r="D4" s="510" t="s">
        <v>40</v>
      </c>
      <c r="E4" s="97"/>
      <c r="F4" s="97"/>
      <c r="G4" s="512" t="s">
        <v>41</v>
      </c>
      <c r="H4" s="514" t="s">
        <v>42</v>
      </c>
      <c r="I4" s="516" t="s">
        <v>76</v>
      </c>
      <c r="J4" s="518" t="s">
        <v>77</v>
      </c>
      <c r="K4" s="510" t="s">
        <v>45</v>
      </c>
    </row>
    <row r="5" spans="1:14" ht="18.75" customHeight="1" x14ac:dyDescent="0.15">
      <c r="A5" s="94"/>
      <c r="B5" s="503"/>
      <c r="C5" s="509"/>
      <c r="D5" s="511"/>
      <c r="E5" s="98" t="s">
        <v>43</v>
      </c>
      <c r="F5" s="99" t="s">
        <v>44</v>
      </c>
      <c r="G5" s="513"/>
      <c r="H5" s="515"/>
      <c r="I5" s="517"/>
      <c r="J5" s="519"/>
      <c r="K5" s="511"/>
    </row>
    <row r="6" spans="1:14" ht="14.25" customHeight="1" x14ac:dyDescent="0.15">
      <c r="A6" s="94"/>
      <c r="B6" s="504"/>
      <c r="C6" s="100" t="s">
        <v>2</v>
      </c>
      <c r="D6" s="101" t="s">
        <v>3</v>
      </c>
      <c r="E6" s="102" t="s">
        <v>4</v>
      </c>
      <c r="F6" s="103" t="s">
        <v>5</v>
      </c>
      <c r="G6" s="104" t="s">
        <v>6</v>
      </c>
      <c r="H6" s="104" t="s">
        <v>7</v>
      </c>
      <c r="I6" s="105" t="s">
        <v>8</v>
      </c>
      <c r="J6" s="102" t="s">
        <v>9</v>
      </c>
      <c r="K6" s="104" t="s">
        <v>31</v>
      </c>
    </row>
    <row r="7" spans="1:14" ht="15.95" customHeight="1" x14ac:dyDescent="0.15">
      <c r="A7" s="94"/>
      <c r="B7" s="106" t="s">
        <v>46</v>
      </c>
      <c r="C7" s="107"/>
      <c r="D7" s="108"/>
      <c r="E7" s="109" t="s">
        <v>10</v>
      </c>
      <c r="F7" s="108"/>
      <c r="G7" s="109"/>
      <c r="H7" s="110"/>
      <c r="I7" s="111"/>
      <c r="J7" s="112"/>
      <c r="K7" s="108"/>
    </row>
    <row r="8" spans="1:14" ht="15" customHeight="1" x14ac:dyDescent="0.15">
      <c r="A8" s="94"/>
      <c r="B8" s="113" t="s">
        <v>120</v>
      </c>
      <c r="C8" s="114">
        <v>7459820</v>
      </c>
      <c r="D8" s="115">
        <v>4658723</v>
      </c>
      <c r="E8" s="116">
        <v>4370513</v>
      </c>
      <c r="F8" s="115">
        <v>288210</v>
      </c>
      <c r="G8" s="114">
        <v>2748014</v>
      </c>
      <c r="H8" s="116">
        <v>53083</v>
      </c>
      <c r="I8" s="117">
        <v>62.89845312450003</v>
      </c>
      <c r="J8" s="118">
        <v>59.007265952605039</v>
      </c>
      <c r="K8" s="119">
        <v>6.1864592507431757</v>
      </c>
    </row>
    <row r="9" spans="1:14" ht="15" customHeight="1" x14ac:dyDescent="0.15">
      <c r="A9" s="94"/>
      <c r="B9" s="113" t="s">
        <v>35</v>
      </c>
      <c r="C9" s="114">
        <v>7539399</v>
      </c>
      <c r="D9" s="115">
        <v>4445438</v>
      </c>
      <c r="E9" s="116">
        <v>4134181</v>
      </c>
      <c r="F9" s="115">
        <v>311257</v>
      </c>
      <c r="G9" s="114">
        <v>2898325</v>
      </c>
      <c r="H9" s="116">
        <v>195636</v>
      </c>
      <c r="I9" s="117">
        <v>60.533516672583254</v>
      </c>
      <c r="J9" s="118">
        <v>56.29513098393835</v>
      </c>
      <c r="K9" s="119">
        <v>7.0017172661051621</v>
      </c>
    </row>
    <row r="10" spans="1:14" ht="15" customHeight="1" x14ac:dyDescent="0.15">
      <c r="A10" s="94"/>
      <c r="B10" s="113" t="s">
        <v>36</v>
      </c>
      <c r="C10" s="114">
        <v>7547776</v>
      </c>
      <c r="D10" s="115">
        <v>4326711</v>
      </c>
      <c r="E10" s="116">
        <v>3954211</v>
      </c>
      <c r="F10" s="115">
        <v>372500</v>
      </c>
      <c r="G10" s="114">
        <v>2917326</v>
      </c>
      <c r="H10" s="116">
        <v>303739</v>
      </c>
      <c r="I10" s="117">
        <v>59.727897579761127</v>
      </c>
      <c r="J10" s="118">
        <v>54.58573720702973</v>
      </c>
      <c r="K10" s="119">
        <v>8.6093108599118349</v>
      </c>
    </row>
    <row r="11" spans="1:14" ht="15" customHeight="1" x14ac:dyDescent="0.15">
      <c r="A11" s="94"/>
      <c r="B11" s="113" t="s">
        <v>37</v>
      </c>
      <c r="C11" s="114">
        <v>7610818</v>
      </c>
      <c r="D11" s="115">
        <v>4145618</v>
      </c>
      <c r="E11" s="116">
        <v>3815052</v>
      </c>
      <c r="F11" s="115">
        <v>330566</v>
      </c>
      <c r="G11" s="114">
        <v>2759921</v>
      </c>
      <c r="H11" s="116">
        <v>705279</v>
      </c>
      <c r="I11" s="117">
        <v>60.033228398246685</v>
      </c>
      <c r="J11" s="118">
        <v>55.246259560622278</v>
      </c>
      <c r="K11" s="119">
        <v>7.9738654164469569</v>
      </c>
    </row>
    <row r="12" spans="1:14" ht="15" customHeight="1" x14ac:dyDescent="0.15">
      <c r="A12" s="94"/>
      <c r="B12" s="120" t="s">
        <v>56</v>
      </c>
      <c r="C12" s="114">
        <v>7619978</v>
      </c>
      <c r="D12" s="115">
        <v>4513562</v>
      </c>
      <c r="E12" s="116">
        <v>4269741</v>
      </c>
      <c r="F12" s="115">
        <v>243821</v>
      </c>
      <c r="G12" s="116">
        <v>3106416</v>
      </c>
      <c r="H12" s="121" t="s">
        <v>118</v>
      </c>
      <c r="I12" s="117">
        <v>59.233269999999997</v>
      </c>
      <c r="J12" s="118">
        <v>56.033508233225874</v>
      </c>
      <c r="K12" s="119">
        <v>5.401964125008142</v>
      </c>
      <c r="N12" s="13"/>
    </row>
    <row r="13" spans="1:14" ht="15" customHeight="1" x14ac:dyDescent="0.15">
      <c r="A13" s="94"/>
      <c r="B13" s="120" t="s">
        <v>115</v>
      </c>
      <c r="C13" s="114">
        <v>7561227</v>
      </c>
      <c r="D13" s="115">
        <v>4709616</v>
      </c>
      <c r="E13" s="116">
        <v>4490257</v>
      </c>
      <c r="F13" s="115">
        <v>219359</v>
      </c>
      <c r="G13" s="116">
        <v>2851611</v>
      </c>
      <c r="H13" s="121" t="s">
        <v>118</v>
      </c>
      <c r="I13" s="117">
        <v>62.2864</v>
      </c>
      <c r="J13" s="118">
        <v>59.385295534706209</v>
      </c>
      <c r="K13" s="119">
        <v>4.6576833440348429</v>
      </c>
      <c r="N13" s="13"/>
    </row>
    <row r="14" spans="1:14" ht="45" customHeight="1" x14ac:dyDescent="0.15">
      <c r="A14" s="94"/>
      <c r="B14" s="122" t="s">
        <v>116</v>
      </c>
      <c r="C14" s="123">
        <v>-58751</v>
      </c>
      <c r="D14" s="123">
        <v>196054</v>
      </c>
      <c r="E14" s="124">
        <v>220516</v>
      </c>
      <c r="F14" s="125">
        <v>-24462</v>
      </c>
      <c r="G14" s="123">
        <v>-254805</v>
      </c>
      <c r="H14" s="121" t="s">
        <v>118</v>
      </c>
      <c r="I14" s="117">
        <v>3.053130000000003</v>
      </c>
      <c r="J14" s="118">
        <v>3.3517873014803357</v>
      </c>
      <c r="K14" s="119">
        <v>-0.74428078097329919</v>
      </c>
      <c r="N14" s="13"/>
    </row>
    <row r="15" spans="1:14" ht="27.75" customHeight="1" x14ac:dyDescent="0.15">
      <c r="A15" s="94"/>
      <c r="B15" s="122" t="s">
        <v>117</v>
      </c>
      <c r="C15" s="123">
        <v>108258569</v>
      </c>
      <c r="D15" s="115">
        <v>68121346</v>
      </c>
      <c r="E15" s="116">
        <v>65468436</v>
      </c>
      <c r="F15" s="115">
        <v>2652910</v>
      </c>
      <c r="G15" s="116">
        <v>40137223</v>
      </c>
      <c r="H15" s="121" t="s">
        <v>118</v>
      </c>
      <c r="I15" s="117">
        <v>62.924669999999999</v>
      </c>
      <c r="J15" s="118">
        <v>60.474137617688264</v>
      </c>
      <c r="K15" s="119">
        <v>3.8943886986613565</v>
      </c>
      <c r="N15" s="13"/>
    </row>
    <row r="16" spans="1:14" ht="15.95" customHeight="1" x14ac:dyDescent="0.15">
      <c r="A16" s="94"/>
      <c r="B16" s="126" t="s">
        <v>47</v>
      </c>
      <c r="C16" s="127"/>
      <c r="D16" s="128"/>
      <c r="E16" s="129"/>
      <c r="F16" s="128"/>
      <c r="G16" s="129"/>
      <c r="H16" s="129"/>
      <c r="I16" s="130"/>
      <c r="J16" s="131"/>
      <c r="K16" s="119"/>
    </row>
    <row r="17" spans="1:14" ht="15" customHeight="1" x14ac:dyDescent="0.15">
      <c r="A17" s="94"/>
      <c r="B17" s="113" t="s">
        <v>120</v>
      </c>
      <c r="C17" s="114">
        <v>3634093</v>
      </c>
      <c r="D17" s="115">
        <v>2893478</v>
      </c>
      <c r="E17" s="116">
        <v>2703793</v>
      </c>
      <c r="F17" s="115">
        <v>189685</v>
      </c>
      <c r="G17" s="114">
        <v>704868</v>
      </c>
      <c r="H17" s="116">
        <v>35747</v>
      </c>
      <c r="I17" s="117">
        <v>80.411333429303355</v>
      </c>
      <c r="J17" s="118">
        <v>75.139883713239357</v>
      </c>
      <c r="K17" s="119">
        <v>6.5556053994535288</v>
      </c>
    </row>
    <row r="18" spans="1:14" ht="15" customHeight="1" x14ac:dyDescent="0.15">
      <c r="A18" s="94"/>
      <c r="B18" s="113" t="s">
        <v>35</v>
      </c>
      <c r="C18" s="114">
        <v>3654196</v>
      </c>
      <c r="D18" s="115">
        <v>2708397</v>
      </c>
      <c r="E18" s="116">
        <v>2503917</v>
      </c>
      <c r="F18" s="115">
        <v>204480</v>
      </c>
      <c r="G18" s="114">
        <v>816748</v>
      </c>
      <c r="H18" s="116">
        <v>129051</v>
      </c>
      <c r="I18" s="117">
        <v>76.830797031044114</v>
      </c>
      <c r="J18" s="118">
        <v>71.030184573967887</v>
      </c>
      <c r="K18" s="119">
        <v>7.5498532896026687</v>
      </c>
    </row>
    <row r="19" spans="1:14" ht="15" customHeight="1" x14ac:dyDescent="0.15">
      <c r="A19" s="94"/>
      <c r="B19" s="113" t="s">
        <v>36</v>
      </c>
      <c r="C19" s="114">
        <v>3626939</v>
      </c>
      <c r="D19" s="115">
        <v>2568279</v>
      </c>
      <c r="E19" s="116">
        <v>2321840</v>
      </c>
      <c r="F19" s="115">
        <v>246439</v>
      </c>
      <c r="G19" s="114">
        <v>861415</v>
      </c>
      <c r="H19" s="116">
        <v>197245</v>
      </c>
      <c r="I19" s="117">
        <v>74.88361935496286</v>
      </c>
      <c r="J19" s="118">
        <v>67.698167824884663</v>
      </c>
      <c r="K19" s="119">
        <v>9.595491767054904</v>
      </c>
    </row>
    <row r="20" spans="1:14" ht="15" customHeight="1" x14ac:dyDescent="0.15">
      <c r="A20" s="94"/>
      <c r="B20" s="113" t="s">
        <v>37</v>
      </c>
      <c r="C20" s="114">
        <v>3639443</v>
      </c>
      <c r="D20" s="115">
        <v>2400792</v>
      </c>
      <c r="E20" s="116">
        <v>2181227</v>
      </c>
      <c r="F20" s="115">
        <v>219565</v>
      </c>
      <c r="G20" s="114">
        <v>874432</v>
      </c>
      <c r="H20" s="116">
        <v>364219</v>
      </c>
      <c r="I20" s="117">
        <v>73.301612347735599</v>
      </c>
      <c r="J20" s="118">
        <v>66.597796059139768</v>
      </c>
      <c r="K20" s="119">
        <v>9.1455236438641911</v>
      </c>
    </row>
    <row r="21" spans="1:14" ht="15" customHeight="1" x14ac:dyDescent="0.15">
      <c r="A21" s="94"/>
      <c r="B21" s="120" t="s">
        <v>56</v>
      </c>
      <c r="C21" s="114">
        <v>3626628</v>
      </c>
      <c r="D21" s="115">
        <v>2550349</v>
      </c>
      <c r="E21" s="116">
        <v>2392555</v>
      </c>
      <c r="F21" s="115">
        <v>157794</v>
      </c>
      <c r="G21" s="116">
        <v>1076279</v>
      </c>
      <c r="H21" s="121" t="s">
        <v>119</v>
      </c>
      <c r="I21" s="117">
        <v>70.322869999999995</v>
      </c>
      <c r="J21" s="118">
        <v>65.971889038522832</v>
      </c>
      <c r="K21" s="119">
        <v>6.1871532092274428</v>
      </c>
    </row>
    <row r="22" spans="1:14" ht="15" customHeight="1" x14ac:dyDescent="0.15">
      <c r="A22" s="94"/>
      <c r="B22" s="120" t="s">
        <v>115</v>
      </c>
      <c r="C22" s="114">
        <v>3579539</v>
      </c>
      <c r="D22" s="115">
        <v>2573699</v>
      </c>
      <c r="E22" s="116">
        <v>2440268</v>
      </c>
      <c r="F22" s="115">
        <v>133431</v>
      </c>
      <c r="G22" s="116">
        <v>1005840</v>
      </c>
      <c r="H22" s="121" t="s">
        <v>119</v>
      </c>
      <c r="I22" s="117">
        <v>71.900289999999998</v>
      </c>
      <c r="J22" s="118">
        <v>68.172689276468276</v>
      </c>
      <c r="K22" s="119">
        <v>5.1844057910423871</v>
      </c>
    </row>
    <row r="23" spans="1:14" ht="45" customHeight="1" x14ac:dyDescent="0.15">
      <c r="A23" s="94"/>
      <c r="B23" s="122" t="s">
        <v>116</v>
      </c>
      <c r="C23" s="114">
        <v>-47089</v>
      </c>
      <c r="D23" s="115">
        <v>23350</v>
      </c>
      <c r="E23" s="116">
        <v>47713</v>
      </c>
      <c r="F23" s="132">
        <v>-24363</v>
      </c>
      <c r="G23" s="115">
        <v>-70439</v>
      </c>
      <c r="H23" s="121" t="s">
        <v>119</v>
      </c>
      <c r="I23" s="117">
        <v>1.5774200000000036</v>
      </c>
      <c r="J23" s="118">
        <v>2.2008002379454439</v>
      </c>
      <c r="K23" s="119">
        <v>-1.0027474181850557</v>
      </c>
      <c r="N23" s="13"/>
    </row>
    <row r="24" spans="1:14" ht="27.75" customHeight="1" x14ac:dyDescent="0.15">
      <c r="A24" s="94"/>
      <c r="B24" s="122" t="s">
        <v>117</v>
      </c>
      <c r="C24" s="123">
        <v>52098467</v>
      </c>
      <c r="D24" s="115">
        <v>37708177</v>
      </c>
      <c r="E24" s="116">
        <v>36063580</v>
      </c>
      <c r="F24" s="115">
        <v>1644597</v>
      </c>
      <c r="G24" s="116">
        <v>14390290</v>
      </c>
      <c r="H24" s="121" t="s">
        <v>119</v>
      </c>
      <c r="I24" s="117">
        <v>72.37867</v>
      </c>
      <c r="J24" s="118">
        <v>69.221960024274793</v>
      </c>
      <c r="K24" s="119">
        <v>4.3613802916009439</v>
      </c>
      <c r="N24" s="13"/>
    </row>
    <row r="25" spans="1:14" ht="15.95" customHeight="1" x14ac:dyDescent="0.15">
      <c r="A25" s="94"/>
      <c r="B25" s="126" t="s">
        <v>48</v>
      </c>
      <c r="C25" s="127"/>
      <c r="D25" s="128"/>
      <c r="E25" s="129"/>
      <c r="F25" s="128"/>
      <c r="G25" s="129"/>
      <c r="H25" s="129"/>
      <c r="I25" s="130"/>
      <c r="J25" s="131"/>
      <c r="K25" s="119"/>
    </row>
    <row r="26" spans="1:14" ht="15" customHeight="1" x14ac:dyDescent="0.15">
      <c r="A26" s="94"/>
      <c r="B26" s="113" t="s">
        <v>120</v>
      </c>
      <c r="C26" s="114">
        <v>3825727</v>
      </c>
      <c r="D26" s="115">
        <v>1765245</v>
      </c>
      <c r="E26" s="116">
        <v>1666720</v>
      </c>
      <c r="F26" s="115">
        <v>98525</v>
      </c>
      <c r="G26" s="114">
        <v>2043146</v>
      </c>
      <c r="H26" s="116">
        <v>17336</v>
      </c>
      <c r="I26" s="133">
        <v>46.351464437343751</v>
      </c>
      <c r="J26" s="118">
        <v>43.764413895527014</v>
      </c>
      <c r="K26" s="119">
        <v>5.5813782222864248</v>
      </c>
    </row>
    <row r="27" spans="1:14" ht="15" customHeight="1" x14ac:dyDescent="0.15">
      <c r="A27" s="94"/>
      <c r="B27" s="113" t="s">
        <v>35</v>
      </c>
      <c r="C27" s="114">
        <v>3885203</v>
      </c>
      <c r="D27" s="115">
        <v>1737041</v>
      </c>
      <c r="E27" s="116">
        <v>1630264</v>
      </c>
      <c r="F27" s="115">
        <v>106777</v>
      </c>
      <c r="G27" s="114">
        <v>2081577</v>
      </c>
      <c r="H27" s="116">
        <v>66585</v>
      </c>
      <c r="I27" s="133">
        <v>45.488734406007616</v>
      </c>
      <c r="J27" s="118">
        <v>42.692513364782755</v>
      </c>
      <c r="K27" s="119">
        <v>6.1470627348462124</v>
      </c>
    </row>
    <row r="28" spans="1:14" ht="15" customHeight="1" x14ac:dyDescent="0.15">
      <c r="A28" s="94"/>
      <c r="B28" s="113" t="s">
        <v>36</v>
      </c>
      <c r="C28" s="114">
        <v>3920837</v>
      </c>
      <c r="D28" s="115">
        <v>1758432</v>
      </c>
      <c r="E28" s="116">
        <v>1632371</v>
      </c>
      <c r="F28" s="115">
        <v>126061</v>
      </c>
      <c r="G28" s="114">
        <v>2055911</v>
      </c>
      <c r="H28" s="116">
        <v>106494</v>
      </c>
      <c r="I28" s="133">
        <v>46.100521112023749</v>
      </c>
      <c r="J28" s="118">
        <v>42.795600710266484</v>
      </c>
      <c r="K28" s="119">
        <v>7.1689436952921692</v>
      </c>
    </row>
    <row r="29" spans="1:14" ht="15" customHeight="1" x14ac:dyDescent="0.15">
      <c r="A29" s="94"/>
      <c r="B29" s="113" t="s">
        <v>37</v>
      </c>
      <c r="C29" s="114">
        <v>3971375</v>
      </c>
      <c r="D29" s="115">
        <v>1744826</v>
      </c>
      <c r="E29" s="116">
        <v>1633825</v>
      </c>
      <c r="F29" s="115">
        <v>111001</v>
      </c>
      <c r="G29" s="114">
        <v>1885489</v>
      </c>
      <c r="H29" s="116">
        <v>341060</v>
      </c>
      <c r="I29" s="133">
        <v>48.062661229121986</v>
      </c>
      <c r="J29" s="118">
        <v>45.005047771336649</v>
      </c>
      <c r="K29" s="119">
        <v>6.3617231746890521</v>
      </c>
    </row>
    <row r="30" spans="1:14" ht="15" customHeight="1" x14ac:dyDescent="0.15">
      <c r="A30" s="94"/>
      <c r="B30" s="120" t="s">
        <v>56</v>
      </c>
      <c r="C30" s="114">
        <v>3993350</v>
      </c>
      <c r="D30" s="115">
        <v>1963213</v>
      </c>
      <c r="E30" s="116">
        <v>1877186</v>
      </c>
      <c r="F30" s="115">
        <v>86027</v>
      </c>
      <c r="G30" s="114">
        <v>2030137</v>
      </c>
      <c r="H30" s="121" t="s">
        <v>119</v>
      </c>
      <c r="I30" s="133">
        <v>49.162059999999997</v>
      </c>
      <c r="J30" s="118">
        <v>47.007800468278518</v>
      </c>
      <c r="K30" s="119">
        <v>4.3819493860319785</v>
      </c>
    </row>
    <row r="31" spans="1:14" ht="15" customHeight="1" x14ac:dyDescent="0.15">
      <c r="A31" s="94"/>
      <c r="B31" s="120" t="s">
        <v>115</v>
      </c>
      <c r="C31" s="114">
        <v>3981688</v>
      </c>
      <c r="D31" s="115">
        <v>2135917</v>
      </c>
      <c r="E31" s="116">
        <v>2049989</v>
      </c>
      <c r="F31" s="115">
        <v>85928</v>
      </c>
      <c r="G31" s="114">
        <v>1845771</v>
      </c>
      <c r="H31" s="121" t="s">
        <v>119</v>
      </c>
      <c r="I31" s="133">
        <v>53.643500000000003</v>
      </c>
      <c r="J31" s="118">
        <v>51.485425276917731</v>
      </c>
      <c r="K31" s="119">
        <v>4.023002766493267</v>
      </c>
    </row>
    <row r="32" spans="1:14" ht="45" customHeight="1" x14ac:dyDescent="0.15">
      <c r="A32" s="94"/>
      <c r="B32" s="122" t="s">
        <v>116</v>
      </c>
      <c r="C32" s="114">
        <v>-11662</v>
      </c>
      <c r="D32" s="114">
        <v>172704</v>
      </c>
      <c r="E32" s="116">
        <v>172803</v>
      </c>
      <c r="F32" s="132">
        <v>-99</v>
      </c>
      <c r="G32" s="114">
        <v>-184366</v>
      </c>
      <c r="H32" s="121" t="s">
        <v>119</v>
      </c>
      <c r="I32" s="117">
        <v>4.4814400000000063</v>
      </c>
      <c r="J32" s="118">
        <v>4.477624808639213</v>
      </c>
      <c r="K32" s="119">
        <v>-0.35894661953871143</v>
      </c>
      <c r="N32" s="13"/>
    </row>
    <row r="33" spans="1:14" ht="27.75" customHeight="1" x14ac:dyDescent="0.15">
      <c r="A33" s="94"/>
      <c r="B33" s="134" t="s">
        <v>117</v>
      </c>
      <c r="C33" s="135">
        <v>56160102</v>
      </c>
      <c r="D33" s="136">
        <v>30413169</v>
      </c>
      <c r="E33" s="137">
        <v>29404856</v>
      </c>
      <c r="F33" s="136">
        <v>1008313</v>
      </c>
      <c r="G33" s="137">
        <v>25746933</v>
      </c>
      <c r="H33" s="141" t="s">
        <v>119</v>
      </c>
      <c r="I33" s="138">
        <v>54.154400000000003</v>
      </c>
      <c r="J33" s="139">
        <v>52.358978977637896</v>
      </c>
      <c r="K33" s="140">
        <v>3.3153828856177405</v>
      </c>
      <c r="N33" s="13"/>
    </row>
    <row r="34" spans="1:14" ht="25.5" customHeight="1" x14ac:dyDescent="0.15">
      <c r="B34" s="499" t="s">
        <v>549</v>
      </c>
      <c r="C34" s="499"/>
      <c r="D34" s="499"/>
      <c r="E34" s="499"/>
      <c r="F34" s="499"/>
      <c r="G34" s="499"/>
      <c r="H34" s="499"/>
      <c r="I34" s="499"/>
      <c r="J34" s="499"/>
      <c r="K34" s="499"/>
    </row>
    <row r="35" spans="1:14" ht="6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4" ht="6" customHeight="1" x14ac:dyDescent="0.15"/>
  </sheetData>
  <mergeCells count="12">
    <mergeCell ref="B34:K34"/>
    <mergeCell ref="B1:K1"/>
    <mergeCell ref="B3:B6"/>
    <mergeCell ref="C3:H3"/>
    <mergeCell ref="I3:K3"/>
    <mergeCell ref="C4:C5"/>
    <mergeCell ref="D4:D5"/>
    <mergeCell ref="G4:G5"/>
    <mergeCell ref="H4:H5"/>
    <mergeCell ref="I4:I5"/>
    <mergeCell ref="J4:J5"/>
    <mergeCell ref="K4:K5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view="pageBreakPreview" zoomScaleNormal="90" zoomScaleSheetLayoutView="100" workbookViewId="0">
      <selection activeCell="H11" sqref="H11"/>
    </sheetView>
  </sheetViews>
  <sheetFormatPr defaultRowHeight="14.25" x14ac:dyDescent="0.15"/>
  <cols>
    <col min="1" max="1" width="1.625" style="230" customWidth="1"/>
    <col min="2" max="2" width="33.625" style="247" customWidth="1"/>
    <col min="3" max="5" width="10.625" style="230" hidden="1" customWidth="1"/>
    <col min="6" max="7" width="10.625" style="230" customWidth="1"/>
    <col min="8" max="8" width="11.125" style="230" customWidth="1"/>
    <col min="9" max="11" width="8.625" style="230" hidden="1" customWidth="1"/>
    <col min="12" max="13" width="11.125" style="230" bestFit="1" customWidth="1"/>
    <col min="14" max="14" width="10" style="230" customWidth="1"/>
    <col min="15" max="15" width="10.625" style="230" customWidth="1"/>
    <col min="16" max="16" width="1.625" style="230" customWidth="1"/>
    <col min="17" max="25" width="9" style="230"/>
    <col min="26" max="26" width="9" style="230" customWidth="1"/>
    <col min="27" max="27" width="9" style="230"/>
    <col min="28" max="28" width="1.625" style="230" customWidth="1"/>
    <col min="29" max="16384" width="9" style="230"/>
  </cols>
  <sheetData>
    <row r="1" spans="1:17" x14ac:dyDescent="0.15">
      <c r="B1" s="465" t="s">
        <v>541</v>
      </c>
    </row>
    <row r="2" spans="1:17" x14ac:dyDescent="0.15">
      <c r="A2" s="151"/>
      <c r="B2" s="249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7" x14ac:dyDescent="0.15">
      <c r="A3" s="151"/>
      <c r="B3" s="557" t="s">
        <v>282</v>
      </c>
      <c r="C3" s="506" t="s">
        <v>283</v>
      </c>
      <c r="D3" s="573"/>
      <c r="E3" s="573"/>
      <c r="F3" s="573"/>
      <c r="G3" s="573"/>
      <c r="H3" s="557"/>
      <c r="I3" s="510" t="s">
        <v>284</v>
      </c>
      <c r="J3" s="566"/>
      <c r="K3" s="566"/>
      <c r="L3" s="566"/>
      <c r="M3" s="566"/>
      <c r="N3" s="502"/>
      <c r="O3" s="514" t="s">
        <v>306</v>
      </c>
      <c r="P3" s="151"/>
    </row>
    <row r="4" spans="1:17" ht="24" x14ac:dyDescent="0.15">
      <c r="A4" s="151"/>
      <c r="B4" s="572"/>
      <c r="C4" s="288" t="s">
        <v>285</v>
      </c>
      <c r="D4" s="236" t="s">
        <v>307</v>
      </c>
      <c r="E4" s="234" t="s">
        <v>32</v>
      </c>
      <c r="F4" s="234" t="s">
        <v>222</v>
      </c>
      <c r="G4" s="289" t="s">
        <v>506</v>
      </c>
      <c r="H4" s="234" t="s">
        <v>308</v>
      </c>
      <c r="I4" s="234" t="s">
        <v>285</v>
      </c>
      <c r="J4" s="234" t="s">
        <v>221</v>
      </c>
      <c r="K4" s="235" t="s">
        <v>32</v>
      </c>
      <c r="L4" s="234" t="s">
        <v>222</v>
      </c>
      <c r="M4" s="234" t="s">
        <v>223</v>
      </c>
      <c r="N4" s="235" t="s">
        <v>308</v>
      </c>
      <c r="O4" s="584"/>
      <c r="P4" s="151"/>
      <c r="Q4" s="248"/>
    </row>
    <row r="5" spans="1:17" x14ac:dyDescent="0.2">
      <c r="A5" s="151"/>
      <c r="B5" s="254" t="s">
        <v>286</v>
      </c>
      <c r="C5" s="255">
        <v>3954927</v>
      </c>
      <c r="D5" s="255">
        <v>3815052</v>
      </c>
      <c r="E5" s="255">
        <v>3777655</v>
      </c>
      <c r="F5" s="255">
        <v>4269741</v>
      </c>
      <c r="G5" s="255">
        <v>4490257</v>
      </c>
      <c r="H5" s="255">
        <v>65468436</v>
      </c>
      <c r="I5" s="290">
        <f t="shared" ref="I5:K20" si="0">C5/C$5*100</f>
        <v>100</v>
      </c>
      <c r="J5" s="290">
        <f t="shared" si="0"/>
        <v>100</v>
      </c>
      <c r="K5" s="290">
        <f t="shared" si="0"/>
        <v>100</v>
      </c>
      <c r="L5" s="290">
        <v>100</v>
      </c>
      <c r="M5" s="290">
        <v>100</v>
      </c>
      <c r="N5" s="290">
        <v>100</v>
      </c>
      <c r="O5" s="291">
        <v>0</v>
      </c>
      <c r="P5" s="151"/>
    </row>
    <row r="6" spans="1:17" x14ac:dyDescent="0.2">
      <c r="A6" s="151"/>
      <c r="B6" s="254" t="s">
        <v>287</v>
      </c>
      <c r="C6" s="255">
        <v>22858</v>
      </c>
      <c r="D6" s="255">
        <v>18325</v>
      </c>
      <c r="E6" s="255">
        <v>18285</v>
      </c>
      <c r="F6" s="255">
        <v>20899</v>
      </c>
      <c r="G6" s="255">
        <v>20564</v>
      </c>
      <c r="H6" s="255">
        <v>1986273</v>
      </c>
      <c r="I6" s="292">
        <f t="shared" si="0"/>
        <v>0.57796262737592885</v>
      </c>
      <c r="J6" s="292">
        <f t="shared" si="0"/>
        <v>0.48033421300679513</v>
      </c>
      <c r="K6" s="292">
        <f t="shared" si="0"/>
        <v>0.48403043687155123</v>
      </c>
      <c r="L6" s="292">
        <v>0.48946762813013717</v>
      </c>
      <c r="M6" s="292">
        <v>0.45796933226761855</v>
      </c>
      <c r="N6" s="292">
        <v>3.0339398973881093</v>
      </c>
      <c r="O6" s="293">
        <v>-3.1498295862518622E-2</v>
      </c>
      <c r="P6" s="151"/>
    </row>
    <row r="7" spans="1:17" x14ac:dyDescent="0.2">
      <c r="A7" s="151"/>
      <c r="B7" s="254" t="s">
        <v>288</v>
      </c>
      <c r="C7" s="255">
        <v>1161</v>
      </c>
      <c r="D7" s="255">
        <v>903</v>
      </c>
      <c r="E7" s="255">
        <v>782</v>
      </c>
      <c r="F7" s="255">
        <v>872</v>
      </c>
      <c r="G7" s="255">
        <v>846</v>
      </c>
      <c r="H7" s="255">
        <v>141248</v>
      </c>
      <c r="I7" s="292">
        <f t="shared" si="0"/>
        <v>2.9355788362212504E-2</v>
      </c>
      <c r="J7" s="292">
        <f t="shared" si="0"/>
        <v>2.3669402147074275E-2</v>
      </c>
      <c r="K7" s="292">
        <f t="shared" si="0"/>
        <v>2.0700672771865086E-2</v>
      </c>
      <c r="L7" s="292">
        <v>2.0422784426502687E-2</v>
      </c>
      <c r="M7" s="292">
        <v>1.8840792408986836E-2</v>
      </c>
      <c r="N7" s="292">
        <v>0.21574976985856206</v>
      </c>
      <c r="O7" s="293">
        <v>-1.5819920175158507E-3</v>
      </c>
      <c r="P7" s="151"/>
    </row>
    <row r="8" spans="1:17" x14ac:dyDescent="0.2">
      <c r="A8" s="151"/>
      <c r="B8" s="254" t="s">
        <v>289</v>
      </c>
      <c r="C8" s="255">
        <v>178</v>
      </c>
      <c r="D8" s="255">
        <v>123</v>
      </c>
      <c r="E8" s="255">
        <v>160</v>
      </c>
      <c r="F8" s="255">
        <v>178</v>
      </c>
      <c r="G8" s="255">
        <v>148</v>
      </c>
      <c r="H8" s="255">
        <v>20456</v>
      </c>
      <c r="I8" s="292">
        <f t="shared" si="0"/>
        <v>4.5007151838706502E-3</v>
      </c>
      <c r="J8" s="292">
        <f t="shared" si="0"/>
        <v>3.2240713888041371E-3</v>
      </c>
      <c r="K8" s="292">
        <f t="shared" si="0"/>
        <v>4.2354317691795573E-3</v>
      </c>
      <c r="L8" s="292">
        <v>4.1688711329328871E-3</v>
      </c>
      <c r="M8" s="292">
        <v>3.2960251495627087E-3</v>
      </c>
      <c r="N8" s="292">
        <v>3.1245591386970049E-2</v>
      </c>
      <c r="O8" s="293">
        <v>-8.7284598337017839E-4</v>
      </c>
      <c r="P8" s="151"/>
    </row>
    <row r="9" spans="1:17" x14ac:dyDescent="0.2">
      <c r="A9" s="151"/>
      <c r="B9" s="254" t="s">
        <v>290</v>
      </c>
      <c r="C9" s="255">
        <v>329890</v>
      </c>
      <c r="D9" s="255">
        <v>260112</v>
      </c>
      <c r="E9" s="255">
        <v>244592</v>
      </c>
      <c r="F9" s="255">
        <v>301859</v>
      </c>
      <c r="G9" s="255">
        <v>307174</v>
      </c>
      <c r="H9" s="255">
        <v>4857375</v>
      </c>
      <c r="I9" s="292">
        <f t="shared" si="0"/>
        <v>8.3412411910510613</v>
      </c>
      <c r="J9" s="292">
        <f t="shared" si="0"/>
        <v>6.8180459925579004</v>
      </c>
      <c r="K9" s="292">
        <f t="shared" si="0"/>
        <v>6.4747045455447889</v>
      </c>
      <c r="L9" s="292">
        <v>7.0697262433482493</v>
      </c>
      <c r="M9" s="292">
        <v>6.840900197917402</v>
      </c>
      <c r="N9" s="292">
        <v>7.4194150598007251</v>
      </c>
      <c r="O9" s="293">
        <v>-0.22882604543084728</v>
      </c>
      <c r="P9" s="151"/>
    </row>
    <row r="10" spans="1:17" x14ac:dyDescent="0.2">
      <c r="A10" s="151"/>
      <c r="B10" s="254" t="s">
        <v>291</v>
      </c>
      <c r="C10" s="255">
        <v>691355</v>
      </c>
      <c r="D10" s="255">
        <v>606922</v>
      </c>
      <c r="E10" s="255">
        <v>593020</v>
      </c>
      <c r="F10" s="255">
        <v>731319</v>
      </c>
      <c r="G10" s="255">
        <v>703731</v>
      </c>
      <c r="H10" s="255">
        <v>10439466</v>
      </c>
      <c r="I10" s="292">
        <f t="shared" si="0"/>
        <v>17.480853628903898</v>
      </c>
      <c r="J10" s="292">
        <f t="shared" si="0"/>
        <v>15.908616710860034</v>
      </c>
      <c r="K10" s="292">
        <f t="shared" si="0"/>
        <v>15.698098423492882</v>
      </c>
      <c r="L10" s="292">
        <v>17.127947573400824</v>
      </c>
      <c r="M10" s="292">
        <v>15.672399152208882</v>
      </c>
      <c r="N10" s="292">
        <v>15.945800202100443</v>
      </c>
      <c r="O10" s="293">
        <v>-1.4555484211919421</v>
      </c>
      <c r="P10" s="151"/>
    </row>
    <row r="11" spans="1:17" ht="14.25" customHeight="1" x14ac:dyDescent="0.2">
      <c r="A11" s="151"/>
      <c r="B11" s="254" t="s">
        <v>292</v>
      </c>
      <c r="C11" s="255">
        <v>17188</v>
      </c>
      <c r="D11" s="255">
        <v>16885</v>
      </c>
      <c r="E11" s="255">
        <v>16182</v>
      </c>
      <c r="F11" s="255">
        <v>19530</v>
      </c>
      <c r="G11" s="255">
        <v>19701</v>
      </c>
      <c r="H11" s="255">
        <v>317856</v>
      </c>
      <c r="I11" s="292">
        <f t="shared" si="0"/>
        <v>0.43459714932791427</v>
      </c>
      <c r="J11" s="292">
        <f t="shared" si="0"/>
        <v>0.44258898699152721</v>
      </c>
      <c r="K11" s="292">
        <f t="shared" si="0"/>
        <v>0.42836098055539751</v>
      </c>
      <c r="L11" s="292">
        <v>0.45740479340550166</v>
      </c>
      <c r="M11" s="292">
        <v>0.43874994237523601</v>
      </c>
      <c r="N11" s="292">
        <v>0.48551029995584438</v>
      </c>
      <c r="O11" s="293">
        <v>-1.8654851030265651E-2</v>
      </c>
      <c r="P11" s="151"/>
    </row>
    <row r="12" spans="1:17" x14ac:dyDescent="0.2">
      <c r="A12" s="151"/>
      <c r="B12" s="254" t="s">
        <v>293</v>
      </c>
      <c r="C12" s="255">
        <v>100405</v>
      </c>
      <c r="D12" s="255">
        <v>103390</v>
      </c>
      <c r="E12" s="255">
        <v>106041</v>
      </c>
      <c r="F12" s="255">
        <v>138477</v>
      </c>
      <c r="G12" s="255">
        <v>162867</v>
      </c>
      <c r="H12" s="255">
        <v>2518801</v>
      </c>
      <c r="I12" s="292">
        <f t="shared" si="0"/>
        <v>2.5387320676209701</v>
      </c>
      <c r="J12" s="292">
        <f t="shared" si="0"/>
        <v>2.7100548039712171</v>
      </c>
      <c r="K12" s="292">
        <f t="shared" si="0"/>
        <v>2.8070588764723086</v>
      </c>
      <c r="L12" s="292">
        <v>3.2432177970513907</v>
      </c>
      <c r="M12" s="292">
        <v>3.627119784012363</v>
      </c>
      <c r="N12" s="292">
        <v>3.8473517222864468</v>
      </c>
      <c r="O12" s="293">
        <v>0.38390198696097233</v>
      </c>
      <c r="P12" s="151"/>
    </row>
    <row r="13" spans="1:17" x14ac:dyDescent="0.2">
      <c r="A13" s="151"/>
      <c r="B13" s="254" t="s">
        <v>294</v>
      </c>
      <c r="C13" s="255">
        <v>238255</v>
      </c>
      <c r="D13" s="255">
        <v>234502</v>
      </c>
      <c r="E13" s="255">
        <v>223881</v>
      </c>
      <c r="F13" s="255">
        <v>277217</v>
      </c>
      <c r="G13" s="255">
        <v>297690</v>
      </c>
      <c r="H13" s="255">
        <v>3680454</v>
      </c>
      <c r="I13" s="292">
        <f t="shared" si="0"/>
        <v>6.0242578434443921</v>
      </c>
      <c r="J13" s="292">
        <f t="shared" si="0"/>
        <v>6.1467576326613633</v>
      </c>
      <c r="K13" s="292">
        <f t="shared" si="0"/>
        <v>5.9264543744730531</v>
      </c>
      <c r="L13" s="292">
        <v>6.4925952183048103</v>
      </c>
      <c r="M13" s="292">
        <v>6.629687343062991</v>
      </c>
      <c r="N13" s="292">
        <v>5.6217228100576593</v>
      </c>
      <c r="O13" s="293">
        <v>0.13709212475818067</v>
      </c>
      <c r="P13" s="151"/>
    </row>
    <row r="14" spans="1:17" x14ac:dyDescent="0.2">
      <c r="A14" s="151"/>
      <c r="B14" s="254" t="s">
        <v>295</v>
      </c>
      <c r="C14" s="255">
        <v>778902</v>
      </c>
      <c r="D14" s="255">
        <v>683497</v>
      </c>
      <c r="E14" s="255">
        <v>613001</v>
      </c>
      <c r="F14" s="255">
        <v>758770</v>
      </c>
      <c r="G14" s="255">
        <v>782716</v>
      </c>
      <c r="H14" s="255">
        <v>10319934</v>
      </c>
      <c r="I14" s="292">
        <f t="shared" si="0"/>
        <v>19.694472236782122</v>
      </c>
      <c r="J14" s="292">
        <f t="shared" si="0"/>
        <v>17.91579774010944</v>
      </c>
      <c r="K14" s="292">
        <f t="shared" si="0"/>
        <v>16.227024437117734</v>
      </c>
      <c r="L14" s="292">
        <v>17.770867132221838</v>
      </c>
      <c r="M14" s="292">
        <v>17.43142987138598</v>
      </c>
      <c r="N14" s="292">
        <v>15.763220615198446</v>
      </c>
      <c r="O14" s="293">
        <v>-0.33943726083585801</v>
      </c>
      <c r="P14" s="151"/>
    </row>
    <row r="15" spans="1:17" x14ac:dyDescent="0.2">
      <c r="A15" s="151"/>
      <c r="B15" s="254" t="s">
        <v>296</v>
      </c>
      <c r="C15" s="255">
        <v>99738</v>
      </c>
      <c r="D15" s="255">
        <v>99205</v>
      </c>
      <c r="E15" s="255">
        <v>92443</v>
      </c>
      <c r="F15" s="255">
        <v>114351</v>
      </c>
      <c r="G15" s="255">
        <v>109492</v>
      </c>
      <c r="H15" s="255">
        <v>1616884</v>
      </c>
      <c r="I15" s="292">
        <f t="shared" si="0"/>
        <v>2.521867028139837</v>
      </c>
      <c r="J15" s="292">
        <f t="shared" si="0"/>
        <v>2.6003577408643443</v>
      </c>
      <c r="K15" s="292">
        <f t="shared" si="0"/>
        <v>2.447100118989161</v>
      </c>
      <c r="L15" s="292">
        <v>2.678171814168588</v>
      </c>
      <c r="M15" s="292">
        <v>2.4384350383508115</v>
      </c>
      <c r="N15" s="292">
        <v>2.4697153296895622</v>
      </c>
      <c r="O15" s="293">
        <v>-0.23973677581777642</v>
      </c>
      <c r="P15" s="151"/>
    </row>
    <row r="16" spans="1:17" ht="14.25" customHeight="1" x14ac:dyDescent="0.2">
      <c r="A16" s="151"/>
      <c r="B16" s="254" t="s">
        <v>297</v>
      </c>
      <c r="C16" s="255">
        <v>102999</v>
      </c>
      <c r="D16" s="255">
        <v>99842</v>
      </c>
      <c r="E16" s="255">
        <v>103115</v>
      </c>
      <c r="F16" s="255">
        <v>128866</v>
      </c>
      <c r="G16" s="255">
        <v>139350</v>
      </c>
      <c r="H16" s="255">
        <v>1520345</v>
      </c>
      <c r="I16" s="292">
        <f t="shared" si="0"/>
        <v>2.6043211417050176</v>
      </c>
      <c r="J16" s="292">
        <f t="shared" si="0"/>
        <v>2.6170547609835988</v>
      </c>
      <c r="K16" s="292">
        <f t="shared" si="0"/>
        <v>2.7296034179934376</v>
      </c>
      <c r="L16" s="292">
        <v>3.0181221764973563</v>
      </c>
      <c r="M16" s="292">
        <v>3.1033858418348883</v>
      </c>
      <c r="N16" s="292">
        <v>2.3222564840253708</v>
      </c>
      <c r="O16" s="293">
        <v>8.5263665337532046E-2</v>
      </c>
      <c r="P16" s="151"/>
    </row>
    <row r="17" spans="1:16" x14ac:dyDescent="0.2">
      <c r="A17" s="151"/>
      <c r="B17" s="254" t="s">
        <v>298</v>
      </c>
      <c r="C17" s="255">
        <v>123558</v>
      </c>
      <c r="D17" s="255">
        <v>121658</v>
      </c>
      <c r="E17" s="255">
        <v>121587</v>
      </c>
      <c r="F17" s="255">
        <v>153882</v>
      </c>
      <c r="G17" s="255">
        <v>177617</v>
      </c>
      <c r="H17" s="255">
        <v>2561028</v>
      </c>
      <c r="I17" s="292">
        <f t="shared" si="0"/>
        <v>3.124153745442078</v>
      </c>
      <c r="J17" s="292">
        <f t="shared" si="0"/>
        <v>3.1888949351149081</v>
      </c>
      <c r="K17" s="292">
        <f t="shared" si="0"/>
        <v>3.2185840157452175</v>
      </c>
      <c r="L17" s="292">
        <v>3.6040125150448237</v>
      </c>
      <c r="M17" s="292">
        <v>3.9556087769586461</v>
      </c>
      <c r="N17" s="292">
        <v>3.9118515065794455</v>
      </c>
      <c r="O17" s="293">
        <v>0.35159626191382243</v>
      </c>
      <c r="P17" s="151"/>
    </row>
    <row r="18" spans="1:16" x14ac:dyDescent="0.2">
      <c r="A18" s="151"/>
      <c r="B18" s="254" t="s">
        <v>299</v>
      </c>
      <c r="C18" s="255">
        <v>255346</v>
      </c>
      <c r="D18" s="255">
        <v>226900</v>
      </c>
      <c r="E18" s="255">
        <v>212692</v>
      </c>
      <c r="F18" s="255">
        <v>270081</v>
      </c>
      <c r="G18" s="255">
        <v>273313</v>
      </c>
      <c r="H18" s="255">
        <v>3670432</v>
      </c>
      <c r="I18" s="292">
        <f t="shared" si="0"/>
        <v>6.4564023558462651</v>
      </c>
      <c r="J18" s="292">
        <f t="shared" si="0"/>
        <v>5.9474942936557609</v>
      </c>
      <c r="K18" s="292">
        <f t="shared" si="0"/>
        <v>5.6302653365646149</v>
      </c>
      <c r="L18" s="292">
        <v>6.3254656429980187</v>
      </c>
      <c r="M18" s="292">
        <v>6.0868008223137338</v>
      </c>
      <c r="N18" s="292">
        <v>5.606414669811266</v>
      </c>
      <c r="O18" s="293">
        <v>-0.23866482068428496</v>
      </c>
      <c r="P18" s="151"/>
    </row>
    <row r="19" spans="1:16" x14ac:dyDescent="0.2">
      <c r="A19" s="151"/>
      <c r="B19" s="254" t="s">
        <v>300</v>
      </c>
      <c r="C19" s="255">
        <v>148347</v>
      </c>
      <c r="D19" s="255">
        <v>134432</v>
      </c>
      <c r="E19" s="255">
        <v>126055</v>
      </c>
      <c r="F19" s="255">
        <v>156542</v>
      </c>
      <c r="G19" s="255">
        <v>156394</v>
      </c>
      <c r="H19" s="255">
        <v>2318199</v>
      </c>
      <c r="I19" s="292">
        <f t="shared" si="0"/>
        <v>3.7509415470879741</v>
      </c>
      <c r="J19" s="292">
        <f t="shared" si="0"/>
        <v>3.5237265442253474</v>
      </c>
      <c r="K19" s="292">
        <f t="shared" si="0"/>
        <v>3.3368584478995564</v>
      </c>
      <c r="L19" s="292">
        <v>3.6663113757953938</v>
      </c>
      <c r="M19" s="292">
        <v>3.482963224599394</v>
      </c>
      <c r="N19" s="292">
        <v>3.5409414698710688</v>
      </c>
      <c r="O19" s="293">
        <v>-0.18334815119599979</v>
      </c>
      <c r="P19" s="151"/>
    </row>
    <row r="20" spans="1:16" x14ac:dyDescent="0.2">
      <c r="A20" s="151"/>
      <c r="B20" s="254" t="s">
        <v>301</v>
      </c>
      <c r="C20" s="255">
        <v>161527</v>
      </c>
      <c r="D20" s="255">
        <v>158891</v>
      </c>
      <c r="E20" s="255">
        <v>164331</v>
      </c>
      <c r="F20" s="255">
        <v>200843</v>
      </c>
      <c r="G20" s="255">
        <v>225061</v>
      </c>
      <c r="H20" s="255">
        <v>3310184</v>
      </c>
      <c r="I20" s="292">
        <f t="shared" si="0"/>
        <v>4.0841967500285081</v>
      </c>
      <c r="J20" s="292">
        <f t="shared" si="0"/>
        <v>4.1648449352721801</v>
      </c>
      <c r="K20" s="292">
        <f t="shared" si="0"/>
        <v>4.3500796128815367</v>
      </c>
      <c r="L20" s="292">
        <v>4.7038684547844944</v>
      </c>
      <c r="M20" s="292">
        <v>5.0122075417954912</v>
      </c>
      <c r="N20" s="292">
        <v>5.0561525557140241</v>
      </c>
      <c r="O20" s="293">
        <v>0.30833908701099677</v>
      </c>
      <c r="P20" s="151"/>
    </row>
    <row r="21" spans="1:16" ht="14.25" customHeight="1" x14ac:dyDescent="0.2">
      <c r="A21" s="151"/>
      <c r="B21" s="254" t="s">
        <v>302</v>
      </c>
      <c r="C21" s="255">
        <v>360153</v>
      </c>
      <c r="D21" s="255">
        <v>403399</v>
      </c>
      <c r="E21" s="294">
        <v>457739</v>
      </c>
      <c r="F21" s="255">
        <v>558470</v>
      </c>
      <c r="G21" s="255">
        <v>635034</v>
      </c>
      <c r="H21" s="255">
        <v>8818261</v>
      </c>
      <c r="I21" s="295">
        <f t="shared" ref="I21:K25" si="1">C21/C$5*100</f>
        <v>9.1064386270593616</v>
      </c>
      <c r="J21" s="295">
        <f t="shared" si="1"/>
        <v>10.573879464814635</v>
      </c>
      <c r="K21" s="292">
        <f t="shared" si="1"/>
        <v>12.117014391203009</v>
      </c>
      <c r="L21" s="292">
        <v>13.079716076455222</v>
      </c>
      <c r="M21" s="292">
        <v>14.14248672180679</v>
      </c>
      <c r="N21" s="292">
        <v>13.46948474529008</v>
      </c>
      <c r="O21" s="293">
        <v>1.0627706453515682</v>
      </c>
      <c r="P21" s="151"/>
    </row>
    <row r="22" spans="1:16" x14ac:dyDescent="0.2">
      <c r="A22" s="151"/>
      <c r="B22" s="254" t="s">
        <v>303</v>
      </c>
      <c r="C22" s="255">
        <v>30129</v>
      </c>
      <c r="D22" s="255">
        <v>12816</v>
      </c>
      <c r="E22" s="294">
        <v>17273</v>
      </c>
      <c r="F22" s="255">
        <v>20619</v>
      </c>
      <c r="G22" s="255">
        <v>20004</v>
      </c>
      <c r="H22" s="255">
        <v>489988</v>
      </c>
      <c r="I22" s="295">
        <f t="shared" si="1"/>
        <v>0.76180925716201586</v>
      </c>
      <c r="J22" s="295">
        <f t="shared" si="1"/>
        <v>0.33593251153588466</v>
      </c>
      <c r="K22" s="292">
        <f t="shared" si="1"/>
        <v>0.45724133093149055</v>
      </c>
      <c r="L22" s="292">
        <v>0.48290985331428765</v>
      </c>
      <c r="M22" s="292">
        <v>0.4454978857557596</v>
      </c>
      <c r="N22" s="292">
        <v>0.74843394762019366</v>
      </c>
      <c r="O22" s="293">
        <v>-3.7411967558528048E-2</v>
      </c>
      <c r="P22" s="151"/>
    </row>
    <row r="23" spans="1:16" x14ac:dyDescent="0.2">
      <c r="A23" s="151"/>
      <c r="B23" s="254" t="s">
        <v>503</v>
      </c>
      <c r="C23" s="255">
        <v>295053</v>
      </c>
      <c r="D23" s="255">
        <v>232674</v>
      </c>
      <c r="E23" s="294">
        <v>239273</v>
      </c>
      <c r="F23" s="255">
        <v>303133</v>
      </c>
      <c r="G23" s="255">
        <v>342025</v>
      </c>
      <c r="H23" s="255">
        <v>4539980</v>
      </c>
      <c r="I23" s="295">
        <f t="shared" si="1"/>
        <v>7.4603905457673427</v>
      </c>
      <c r="J23" s="295">
        <f t="shared" si="1"/>
        <v>6.0988421651919822</v>
      </c>
      <c r="K23" s="292">
        <f t="shared" si="1"/>
        <v>6.3339029106681268</v>
      </c>
      <c r="L23" s="292">
        <v>7.0995641187603651</v>
      </c>
      <c r="M23" s="292">
        <v>7.6170473093188207</v>
      </c>
      <c r="N23" s="292">
        <v>6.9346089159667725</v>
      </c>
      <c r="O23" s="293">
        <v>0.5174831905584556</v>
      </c>
      <c r="P23" s="151"/>
    </row>
    <row r="24" spans="1:16" x14ac:dyDescent="0.2">
      <c r="A24" s="151"/>
      <c r="B24" s="254" t="s">
        <v>304</v>
      </c>
      <c r="C24" s="255">
        <v>94051</v>
      </c>
      <c r="D24" s="255">
        <v>93655</v>
      </c>
      <c r="E24" s="294">
        <v>94570</v>
      </c>
      <c r="F24" s="255">
        <v>113833</v>
      </c>
      <c r="G24" s="255">
        <v>116530</v>
      </c>
      <c r="H24" s="255">
        <v>2341272</v>
      </c>
      <c r="I24" s="295">
        <f t="shared" si="1"/>
        <v>2.3780717065068457</v>
      </c>
      <c r="J24" s="295">
        <f t="shared" si="1"/>
        <v>2.4548813489304995</v>
      </c>
      <c r="K24" s="292">
        <f t="shared" si="1"/>
        <v>2.503404890070692</v>
      </c>
      <c r="L24" s="292">
        <v>2.6660399307592662</v>
      </c>
      <c r="M24" s="292">
        <v>2.5951743964766383</v>
      </c>
      <c r="N24" s="292">
        <v>3.5761844073990101</v>
      </c>
      <c r="O24" s="293">
        <v>-7.0865534282627873E-2</v>
      </c>
      <c r="P24" s="151"/>
    </row>
    <row r="25" spans="1:16" hidden="1" x14ac:dyDescent="0.2">
      <c r="A25" s="151"/>
      <c r="B25" s="254" t="s">
        <v>305</v>
      </c>
      <c r="C25" s="255">
        <v>103834</v>
      </c>
      <c r="D25" s="255">
        <v>306921</v>
      </c>
      <c r="E25" s="294">
        <v>332633</v>
      </c>
      <c r="F25" s="296" t="s">
        <v>20</v>
      </c>
      <c r="G25" s="296" t="s">
        <v>20</v>
      </c>
      <c r="H25" s="296" t="s">
        <v>20</v>
      </c>
      <c r="I25" s="295">
        <f t="shared" si="1"/>
        <v>2.6254340472023885</v>
      </c>
      <c r="J25" s="295">
        <f t="shared" si="1"/>
        <v>8.0450017457167036</v>
      </c>
      <c r="K25" s="292">
        <f t="shared" si="1"/>
        <v>8.8052773479843971</v>
      </c>
      <c r="L25" s="297" t="s">
        <v>20</v>
      </c>
      <c r="M25" s="297" t="s">
        <v>20</v>
      </c>
      <c r="N25" s="297" t="s">
        <v>20</v>
      </c>
      <c r="O25" s="297" t="s">
        <v>20</v>
      </c>
      <c r="P25" s="151"/>
    </row>
    <row r="26" spans="1:16" ht="24.95" customHeight="1" x14ac:dyDescent="0.2">
      <c r="A26" s="151"/>
      <c r="B26" s="254" t="s">
        <v>502</v>
      </c>
      <c r="C26" s="255"/>
      <c r="D26" s="255"/>
      <c r="E26" s="294"/>
      <c r="F26" s="294"/>
      <c r="G26" s="294"/>
      <c r="H26" s="294"/>
      <c r="I26" s="295"/>
      <c r="J26" s="295"/>
      <c r="K26" s="292"/>
      <c r="L26" s="292"/>
      <c r="M26" s="292"/>
      <c r="N26" s="292"/>
      <c r="O26" s="293"/>
      <c r="P26" s="151"/>
    </row>
    <row r="27" spans="1:16" x14ac:dyDescent="0.2">
      <c r="A27" s="151"/>
      <c r="B27" s="298" t="s">
        <v>511</v>
      </c>
      <c r="C27" s="255">
        <v>24019</v>
      </c>
      <c r="D27" s="255">
        <v>19228</v>
      </c>
      <c r="E27" s="255">
        <v>19067</v>
      </c>
      <c r="F27" s="255">
        <v>21771</v>
      </c>
      <c r="G27" s="255">
        <v>21410</v>
      </c>
      <c r="H27" s="255">
        <v>2127521</v>
      </c>
      <c r="I27" s="292">
        <f>C27/SUM(C$27:C$29)*100</f>
        <v>0.6236930658387112</v>
      </c>
      <c r="J27" s="292">
        <f>D27/SUM(D$27:D$29)*100</f>
        <v>0.5480981183427871</v>
      </c>
      <c r="K27" s="292">
        <f>E27/SUM(E$27:E$29)*100</f>
        <v>0.55346526088948056</v>
      </c>
      <c r="L27" s="292">
        <v>0.50989041255663992</v>
      </c>
      <c r="M27" s="292">
        <v>0.47681012467660538</v>
      </c>
      <c r="N27" s="292">
        <v>3.2496896672466713</v>
      </c>
      <c r="O27" s="293">
        <v>-3.3080287880034531E-2</v>
      </c>
      <c r="P27" s="151"/>
    </row>
    <row r="28" spans="1:16" x14ac:dyDescent="0.2">
      <c r="A28" s="151"/>
      <c r="B28" s="298" t="s">
        <v>512</v>
      </c>
      <c r="C28" s="255">
        <v>1021423</v>
      </c>
      <c r="D28" s="255">
        <v>867157</v>
      </c>
      <c r="E28" s="255">
        <v>837772</v>
      </c>
      <c r="F28" s="255">
        <v>1033356</v>
      </c>
      <c r="G28" s="255">
        <v>1011053</v>
      </c>
      <c r="H28" s="255">
        <v>15317297</v>
      </c>
      <c r="I28" s="292">
        <f t="shared" ref="I28:K29" si="2">C28/SUM(C$27:C$29)*100</f>
        <v>26.522937773769677</v>
      </c>
      <c r="J28" s="292">
        <f t="shared" si="2"/>
        <v>24.718489702921584</v>
      </c>
      <c r="K28" s="292">
        <f t="shared" si="2"/>
        <v>24.318335267525143</v>
      </c>
      <c r="L28" s="292">
        <v>24.201842687882007</v>
      </c>
      <c r="M28" s="292">
        <v>22.516595375275848</v>
      </c>
      <c r="N28" s="292">
        <v>23.39646085328814</v>
      </c>
      <c r="O28" s="293">
        <v>-1.6852473126061582</v>
      </c>
      <c r="P28" s="151"/>
    </row>
    <row r="29" spans="1:16" x14ac:dyDescent="0.2">
      <c r="A29" s="151"/>
      <c r="B29" s="299" t="s">
        <v>513</v>
      </c>
      <c r="C29" s="264">
        <v>2805651</v>
      </c>
      <c r="D29" s="264">
        <v>2621746</v>
      </c>
      <c r="E29" s="264">
        <v>2588183</v>
      </c>
      <c r="F29" s="264">
        <v>3214614</v>
      </c>
      <c r="G29" s="264">
        <v>3457794</v>
      </c>
      <c r="H29" s="264">
        <v>48023618</v>
      </c>
      <c r="I29" s="300">
        <f t="shared" si="2"/>
        <v>72.853369160391608</v>
      </c>
      <c r="J29" s="300">
        <f t="shared" si="2"/>
        <v>74.73341217873562</v>
      </c>
      <c r="K29" s="300">
        <f t="shared" si="2"/>
        <v>75.128199471585376</v>
      </c>
      <c r="L29" s="300">
        <v>75.28826689956135</v>
      </c>
      <c r="M29" s="300">
        <v>77.006594500047541</v>
      </c>
      <c r="N29" s="300">
        <v>73.353849479465183</v>
      </c>
      <c r="O29" s="301">
        <v>1.7183276004861909</v>
      </c>
      <c r="P29" s="151"/>
    </row>
    <row r="30" spans="1:16" ht="7.5" customHeight="1" x14ac:dyDescent="0.2">
      <c r="A30" s="151"/>
      <c r="B30" s="249"/>
      <c r="C30" s="151"/>
      <c r="D30" s="151"/>
      <c r="E30" s="151"/>
      <c r="F30" s="151"/>
      <c r="G30" s="151"/>
      <c r="H30" s="151"/>
      <c r="I30" s="269"/>
      <c r="J30" s="269"/>
      <c r="K30" s="269"/>
      <c r="L30" s="269"/>
      <c r="M30" s="269"/>
      <c r="N30" s="269"/>
      <c r="O30" s="269"/>
      <c r="P30" s="151"/>
    </row>
    <row r="31" spans="1:16" x14ac:dyDescent="0.15">
      <c r="B31" s="303" t="s">
        <v>228</v>
      </c>
    </row>
  </sheetData>
  <mergeCells count="4">
    <mergeCell ref="B3:B4"/>
    <mergeCell ref="C3:H3"/>
    <mergeCell ref="I3:N3"/>
    <mergeCell ref="O3:O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"/>
  <sheetViews>
    <sheetView showGridLines="0" view="pageBreakPreview" zoomScaleNormal="100" zoomScaleSheetLayoutView="100" workbookViewId="0">
      <selection activeCell="E11" sqref="E11"/>
    </sheetView>
  </sheetViews>
  <sheetFormatPr defaultRowHeight="14.25" x14ac:dyDescent="0.15"/>
  <cols>
    <col min="1" max="1" width="1.625" style="230" customWidth="1"/>
    <col min="2" max="2" width="31.875" style="230" customWidth="1"/>
    <col min="3" max="5" width="10.625" style="230" customWidth="1"/>
    <col min="6" max="12" width="9" style="230"/>
    <col min="13" max="13" width="1.625" style="230" customWidth="1"/>
    <col min="14" max="14" width="10.125" style="230" bestFit="1" customWidth="1"/>
    <col min="15" max="16384" width="9" style="230"/>
  </cols>
  <sheetData>
    <row r="1" spans="2:14" x14ac:dyDescent="0.15">
      <c r="B1" s="466" t="s">
        <v>498</v>
      </c>
    </row>
    <row r="2" spans="2:14" ht="6" customHeight="1" x14ac:dyDescent="0.15"/>
    <row r="3" spans="2:14" ht="20.100000000000001" customHeight="1" x14ac:dyDescent="0.15">
      <c r="B3" s="585" t="s">
        <v>309</v>
      </c>
      <c r="C3" s="506" t="s">
        <v>310</v>
      </c>
      <c r="D3" s="573"/>
      <c r="E3" s="573"/>
      <c r="F3" s="506" t="s">
        <v>311</v>
      </c>
      <c r="G3" s="573"/>
      <c r="H3" s="573"/>
      <c r="I3" s="506" t="s">
        <v>312</v>
      </c>
      <c r="J3" s="573"/>
      <c r="K3" s="573"/>
      <c r="L3" s="157"/>
    </row>
    <row r="4" spans="2:14" s="304" customFormat="1" ht="30" customHeight="1" x14ac:dyDescent="0.15">
      <c r="B4" s="586"/>
      <c r="C4" s="234" t="s">
        <v>39</v>
      </c>
      <c r="D4" s="234" t="s">
        <v>232</v>
      </c>
      <c r="E4" s="234" t="s">
        <v>233</v>
      </c>
      <c r="F4" s="234" t="s">
        <v>39</v>
      </c>
      <c r="G4" s="234" t="s">
        <v>232</v>
      </c>
      <c r="H4" s="234" t="s">
        <v>233</v>
      </c>
      <c r="I4" s="234" t="s">
        <v>39</v>
      </c>
      <c r="J4" s="234" t="s">
        <v>232</v>
      </c>
      <c r="K4" s="235" t="s">
        <v>233</v>
      </c>
      <c r="L4" s="157"/>
    </row>
    <row r="5" spans="2:14" ht="18" customHeight="1" x14ac:dyDescent="0.2">
      <c r="B5" s="305" t="s">
        <v>313</v>
      </c>
      <c r="C5" s="306">
        <v>4490257</v>
      </c>
      <c r="D5" s="306">
        <v>2440268</v>
      </c>
      <c r="E5" s="306">
        <v>2049989</v>
      </c>
      <c r="F5" s="307">
        <v>100</v>
      </c>
      <c r="G5" s="307">
        <v>100</v>
      </c>
      <c r="H5" s="307">
        <v>100</v>
      </c>
      <c r="I5" s="307">
        <v>100</v>
      </c>
      <c r="J5" s="307">
        <v>54.345842565358723</v>
      </c>
      <c r="K5" s="308">
        <v>45.65415743464127</v>
      </c>
      <c r="L5" s="157"/>
      <c r="N5" s="309"/>
    </row>
    <row r="6" spans="2:14" ht="18" customHeight="1" x14ac:dyDescent="0.2">
      <c r="B6" s="298" t="s">
        <v>314</v>
      </c>
      <c r="C6" s="306">
        <v>20564</v>
      </c>
      <c r="D6" s="306">
        <v>14383</v>
      </c>
      <c r="E6" s="306">
        <v>6181</v>
      </c>
      <c r="F6" s="307">
        <v>0.45796933226761855</v>
      </c>
      <c r="G6" s="307">
        <v>0.58940247546580948</v>
      </c>
      <c r="H6" s="307">
        <v>0.30151381300094782</v>
      </c>
      <c r="I6" s="307">
        <v>100</v>
      </c>
      <c r="J6" s="307">
        <v>69.942618167671654</v>
      </c>
      <c r="K6" s="308">
        <v>30.057381832328339</v>
      </c>
      <c r="L6" s="157"/>
      <c r="N6" s="309"/>
    </row>
    <row r="7" spans="2:14" ht="18" customHeight="1" x14ac:dyDescent="0.2">
      <c r="B7" s="298" t="s">
        <v>315</v>
      </c>
      <c r="C7" s="306">
        <v>846</v>
      </c>
      <c r="D7" s="306">
        <v>695</v>
      </c>
      <c r="E7" s="306">
        <v>151</v>
      </c>
      <c r="F7" s="307">
        <v>1.8840792408986836E-2</v>
      </c>
      <c r="G7" s="307">
        <v>2.8480478373686825E-2</v>
      </c>
      <c r="H7" s="307">
        <v>7.3658931828414686E-3</v>
      </c>
      <c r="I7" s="307">
        <v>100</v>
      </c>
      <c r="J7" s="307">
        <v>82.151300236406627</v>
      </c>
      <c r="K7" s="308">
        <v>17.84869976359338</v>
      </c>
      <c r="L7" s="157"/>
      <c r="N7" s="309"/>
    </row>
    <row r="8" spans="2:14" ht="18" customHeight="1" x14ac:dyDescent="0.2">
      <c r="B8" s="298" t="s">
        <v>316</v>
      </c>
      <c r="C8" s="306">
        <v>148</v>
      </c>
      <c r="D8" s="306">
        <v>124</v>
      </c>
      <c r="E8" s="306">
        <v>24</v>
      </c>
      <c r="F8" s="307">
        <v>3.2960251495627087E-3</v>
      </c>
      <c r="G8" s="307">
        <v>5.081409091132613E-3</v>
      </c>
      <c r="H8" s="307">
        <v>1.1707379893257965E-3</v>
      </c>
      <c r="I8" s="307">
        <v>100</v>
      </c>
      <c r="J8" s="307">
        <v>83.78378378378379</v>
      </c>
      <c r="K8" s="308">
        <v>16.216216216216218</v>
      </c>
      <c r="L8" s="157"/>
      <c r="N8" s="309"/>
    </row>
    <row r="9" spans="2:14" ht="18" customHeight="1" x14ac:dyDescent="0.2">
      <c r="B9" s="298" t="s">
        <v>317</v>
      </c>
      <c r="C9" s="306">
        <v>307174</v>
      </c>
      <c r="D9" s="306">
        <v>253222</v>
      </c>
      <c r="E9" s="306">
        <v>53952</v>
      </c>
      <c r="F9" s="307">
        <v>6.840900197917402</v>
      </c>
      <c r="G9" s="307">
        <v>10.376811071570827</v>
      </c>
      <c r="H9" s="307">
        <v>2.6318190000043904</v>
      </c>
      <c r="I9" s="307">
        <v>100</v>
      </c>
      <c r="J9" s="307">
        <v>82.436013464681253</v>
      </c>
      <c r="K9" s="308">
        <v>17.563986535318747</v>
      </c>
      <c r="L9" s="157"/>
      <c r="N9" s="309"/>
    </row>
    <row r="10" spans="2:14" ht="18" customHeight="1" x14ac:dyDescent="0.2">
      <c r="B10" s="298" t="s">
        <v>318</v>
      </c>
      <c r="C10" s="306">
        <v>703731</v>
      </c>
      <c r="D10" s="306">
        <v>482556</v>
      </c>
      <c r="E10" s="306">
        <v>221175</v>
      </c>
      <c r="F10" s="307">
        <v>15.672399152208882</v>
      </c>
      <c r="G10" s="307">
        <v>19.774713269198301</v>
      </c>
      <c r="H10" s="307">
        <v>10.789082282880543</v>
      </c>
      <c r="I10" s="307">
        <v>100</v>
      </c>
      <c r="J10" s="307">
        <v>68.571087532025729</v>
      </c>
      <c r="K10" s="308">
        <v>31.428912467974268</v>
      </c>
      <c r="L10" s="157"/>
      <c r="N10" s="309"/>
    </row>
    <row r="11" spans="2:14" ht="30" customHeight="1" x14ac:dyDescent="0.2">
      <c r="B11" s="298" t="s">
        <v>319</v>
      </c>
      <c r="C11" s="306">
        <v>19701</v>
      </c>
      <c r="D11" s="306">
        <v>16399</v>
      </c>
      <c r="E11" s="306">
        <v>3302</v>
      </c>
      <c r="F11" s="307">
        <v>0.43874994237523601</v>
      </c>
      <c r="G11" s="307">
        <v>0.67201635230228818</v>
      </c>
      <c r="H11" s="307">
        <v>0.16107403503140749</v>
      </c>
      <c r="I11" s="307">
        <v>100</v>
      </c>
      <c r="J11" s="307">
        <v>83.23942947058525</v>
      </c>
      <c r="K11" s="308">
        <v>16.76057052941475</v>
      </c>
      <c r="L11" s="157"/>
      <c r="N11" s="309"/>
    </row>
    <row r="12" spans="2:14" ht="18" customHeight="1" x14ac:dyDescent="0.2">
      <c r="B12" s="298" t="s">
        <v>320</v>
      </c>
      <c r="C12" s="306">
        <v>162867</v>
      </c>
      <c r="D12" s="306">
        <v>116620</v>
      </c>
      <c r="E12" s="306">
        <v>46247</v>
      </c>
      <c r="F12" s="307">
        <v>3.627119784012363</v>
      </c>
      <c r="G12" s="307">
        <v>4.7789832919990758</v>
      </c>
      <c r="H12" s="307">
        <v>2.2559633246812547</v>
      </c>
      <c r="I12" s="307">
        <v>100</v>
      </c>
      <c r="J12" s="307">
        <v>71.604437976999634</v>
      </c>
      <c r="K12" s="308">
        <v>28.395562023000366</v>
      </c>
      <c r="L12" s="157"/>
      <c r="N12" s="309"/>
    </row>
    <row r="13" spans="2:14" ht="18" customHeight="1" x14ac:dyDescent="0.2">
      <c r="B13" s="298" t="s">
        <v>321</v>
      </c>
      <c r="C13" s="306">
        <v>297690</v>
      </c>
      <c r="D13" s="306">
        <v>229107</v>
      </c>
      <c r="E13" s="306">
        <v>68583</v>
      </c>
      <c r="F13" s="307">
        <v>6.629687343062991</v>
      </c>
      <c r="G13" s="307">
        <v>9.3885999406622549</v>
      </c>
      <c r="H13" s="307">
        <v>3.3455301467471292</v>
      </c>
      <c r="I13" s="307">
        <v>100</v>
      </c>
      <c r="J13" s="307">
        <v>76.961604353522119</v>
      </c>
      <c r="K13" s="308">
        <v>23.038395646477881</v>
      </c>
      <c r="L13" s="157"/>
      <c r="N13" s="309"/>
    </row>
    <row r="14" spans="2:14" ht="18" customHeight="1" x14ac:dyDescent="0.2">
      <c r="B14" s="298" t="s">
        <v>322</v>
      </c>
      <c r="C14" s="306">
        <v>782716</v>
      </c>
      <c r="D14" s="306">
        <v>377457</v>
      </c>
      <c r="E14" s="306">
        <v>405259</v>
      </c>
      <c r="F14" s="307">
        <v>17.43142987138598</v>
      </c>
      <c r="G14" s="307">
        <v>15.467850252513248</v>
      </c>
      <c r="H14" s="307">
        <v>19.768837784007619</v>
      </c>
      <c r="I14" s="307">
        <v>100</v>
      </c>
      <c r="J14" s="307">
        <v>48.224004619811019</v>
      </c>
      <c r="K14" s="308">
        <v>51.775995380188988</v>
      </c>
      <c r="L14" s="157"/>
      <c r="N14" s="309"/>
    </row>
    <row r="15" spans="2:14" ht="18" customHeight="1" x14ac:dyDescent="0.2">
      <c r="B15" s="298" t="s">
        <v>323</v>
      </c>
      <c r="C15" s="306">
        <v>109492</v>
      </c>
      <c r="D15" s="306">
        <v>42142</v>
      </c>
      <c r="E15" s="306">
        <v>67350</v>
      </c>
      <c r="F15" s="307">
        <v>2.4384350383508115</v>
      </c>
      <c r="G15" s="307">
        <v>1.7269414670847627</v>
      </c>
      <c r="H15" s="307">
        <v>3.2853834825455159</v>
      </c>
      <c r="I15" s="307">
        <v>100</v>
      </c>
      <c r="J15" s="307">
        <v>38.488656705512732</v>
      </c>
      <c r="K15" s="308">
        <v>61.511343294487261</v>
      </c>
      <c r="L15" s="157"/>
      <c r="N15" s="309"/>
    </row>
    <row r="16" spans="2:14" ht="30" customHeight="1" x14ac:dyDescent="0.2">
      <c r="B16" s="298" t="s">
        <v>324</v>
      </c>
      <c r="C16" s="306">
        <v>139350</v>
      </c>
      <c r="D16" s="306">
        <v>82295</v>
      </c>
      <c r="E16" s="306">
        <v>57055</v>
      </c>
      <c r="F16" s="307">
        <v>3.1033858418348883</v>
      </c>
      <c r="G16" s="307">
        <v>3.3723754931835352</v>
      </c>
      <c r="H16" s="307">
        <v>2.7831856658743046</v>
      </c>
      <c r="I16" s="307">
        <v>100</v>
      </c>
      <c r="J16" s="307">
        <v>59.056332974524587</v>
      </c>
      <c r="K16" s="308">
        <v>40.94366702547542</v>
      </c>
      <c r="L16" s="157"/>
      <c r="N16" s="309"/>
    </row>
    <row r="17" spans="2:14" ht="18" customHeight="1" x14ac:dyDescent="0.2">
      <c r="B17" s="298" t="s">
        <v>325</v>
      </c>
      <c r="C17" s="306">
        <v>177617</v>
      </c>
      <c r="D17" s="306">
        <v>108647</v>
      </c>
      <c r="E17" s="306">
        <v>68970</v>
      </c>
      <c r="F17" s="307">
        <v>3.9556087769586461</v>
      </c>
      <c r="G17" s="307">
        <v>4.4522568832603628</v>
      </c>
      <c r="H17" s="307">
        <v>3.3644082968250077</v>
      </c>
      <c r="I17" s="307">
        <v>100</v>
      </c>
      <c r="J17" s="307">
        <v>61.169257447203819</v>
      </c>
      <c r="K17" s="308">
        <v>38.830742552796181</v>
      </c>
      <c r="L17" s="157"/>
      <c r="N17" s="309"/>
    </row>
    <row r="18" spans="2:14" ht="18" customHeight="1" x14ac:dyDescent="0.2">
      <c r="B18" s="298" t="s">
        <v>326</v>
      </c>
      <c r="C18" s="306">
        <v>273313</v>
      </c>
      <c r="D18" s="306">
        <v>110125</v>
      </c>
      <c r="E18" s="306">
        <v>163188</v>
      </c>
      <c r="F18" s="307">
        <v>6.0868008223137338</v>
      </c>
      <c r="G18" s="307">
        <v>4.5128240012982177</v>
      </c>
      <c r="H18" s="307">
        <v>7.9604329584207534</v>
      </c>
      <c r="I18" s="307">
        <v>100</v>
      </c>
      <c r="J18" s="307">
        <v>40.292631525028085</v>
      </c>
      <c r="K18" s="308">
        <v>59.707368474971922</v>
      </c>
      <c r="L18" s="157"/>
      <c r="N18" s="309"/>
    </row>
    <row r="19" spans="2:14" ht="18" customHeight="1" x14ac:dyDescent="0.2">
      <c r="B19" s="298" t="s">
        <v>327</v>
      </c>
      <c r="C19" s="306">
        <v>156394</v>
      </c>
      <c r="D19" s="306">
        <v>64546</v>
      </c>
      <c r="E19" s="306">
        <v>91848</v>
      </c>
      <c r="F19" s="307">
        <v>3.482963224599394</v>
      </c>
      <c r="G19" s="307">
        <v>2.6450373483568197</v>
      </c>
      <c r="H19" s="307">
        <v>4.4804142851498225</v>
      </c>
      <c r="I19" s="307">
        <v>100</v>
      </c>
      <c r="J19" s="307">
        <v>41.271404273821247</v>
      </c>
      <c r="K19" s="308">
        <v>58.728595726178753</v>
      </c>
      <c r="L19" s="157"/>
      <c r="N19" s="309"/>
    </row>
    <row r="20" spans="2:14" ht="18" customHeight="1" x14ac:dyDescent="0.2">
      <c r="B20" s="298" t="s">
        <v>328</v>
      </c>
      <c r="C20" s="306">
        <v>225061</v>
      </c>
      <c r="D20" s="306">
        <v>93584</v>
      </c>
      <c r="E20" s="306">
        <v>131477</v>
      </c>
      <c r="F20" s="307">
        <v>5.0122075417954912</v>
      </c>
      <c r="G20" s="307">
        <v>3.8349886160044715</v>
      </c>
      <c r="H20" s="307">
        <v>6.4135466092744879</v>
      </c>
      <c r="I20" s="307">
        <v>100</v>
      </c>
      <c r="J20" s="307">
        <v>41.581615650867988</v>
      </c>
      <c r="K20" s="308">
        <v>58.418384349132012</v>
      </c>
      <c r="L20" s="157"/>
      <c r="N20" s="309"/>
    </row>
    <row r="21" spans="2:14" ht="30" customHeight="1" x14ac:dyDescent="0.2">
      <c r="B21" s="298" t="s">
        <v>329</v>
      </c>
      <c r="C21" s="306">
        <v>635034</v>
      </c>
      <c r="D21" s="306">
        <v>159875</v>
      </c>
      <c r="E21" s="306">
        <v>475159</v>
      </c>
      <c r="F21" s="307">
        <v>14.14248672180679</v>
      </c>
      <c r="G21" s="307">
        <v>6.5515345035873116</v>
      </c>
      <c r="H21" s="307">
        <v>23.178612177919003</v>
      </c>
      <c r="I21" s="307">
        <v>100</v>
      </c>
      <c r="J21" s="307">
        <v>25.175817357810764</v>
      </c>
      <c r="K21" s="308">
        <v>74.824182642189243</v>
      </c>
      <c r="L21" s="157"/>
      <c r="N21" s="309"/>
    </row>
    <row r="22" spans="2:14" ht="18" customHeight="1" x14ac:dyDescent="0.2">
      <c r="B22" s="298" t="s">
        <v>330</v>
      </c>
      <c r="C22" s="306">
        <v>20004</v>
      </c>
      <c r="D22" s="306">
        <v>11442</v>
      </c>
      <c r="E22" s="306">
        <v>8562</v>
      </c>
      <c r="F22" s="307">
        <v>0.4454978857557596</v>
      </c>
      <c r="G22" s="307">
        <v>0.46888292597370457</v>
      </c>
      <c r="H22" s="307">
        <v>0.41766077769197785</v>
      </c>
      <c r="I22" s="307">
        <v>100</v>
      </c>
      <c r="J22" s="307">
        <v>57.198560287942414</v>
      </c>
      <c r="K22" s="308">
        <v>42.801439712057586</v>
      </c>
      <c r="L22" s="157"/>
      <c r="N22" s="309"/>
    </row>
    <row r="23" spans="2:14" ht="18" customHeight="1" x14ac:dyDescent="0.2">
      <c r="B23" s="298" t="s">
        <v>331</v>
      </c>
      <c r="C23" s="306">
        <v>342025</v>
      </c>
      <c r="D23" s="306">
        <v>199456</v>
      </c>
      <c r="E23" s="306">
        <v>142569</v>
      </c>
      <c r="F23" s="307">
        <v>7.6170473093188207</v>
      </c>
      <c r="G23" s="307">
        <v>8.1735284812979572</v>
      </c>
      <c r="H23" s="307">
        <v>6.9546226833412277</v>
      </c>
      <c r="I23" s="307">
        <v>100</v>
      </c>
      <c r="J23" s="307">
        <v>58.316204955778083</v>
      </c>
      <c r="K23" s="308">
        <v>41.683795044221917</v>
      </c>
      <c r="L23" s="157"/>
      <c r="N23" s="309"/>
    </row>
    <row r="24" spans="2:14" ht="18" customHeight="1" x14ac:dyDescent="0.2">
      <c r="B24" s="299" t="s">
        <v>332</v>
      </c>
      <c r="C24" s="310">
        <v>116530</v>
      </c>
      <c r="D24" s="310">
        <v>77593</v>
      </c>
      <c r="E24" s="310">
        <v>38937</v>
      </c>
      <c r="F24" s="311">
        <v>2.5951743964766383</v>
      </c>
      <c r="G24" s="311">
        <v>3.1796917387762331</v>
      </c>
      <c r="H24" s="311">
        <v>1.8993760454324389</v>
      </c>
      <c r="I24" s="311">
        <v>100</v>
      </c>
      <c r="J24" s="311">
        <v>66.586286793100484</v>
      </c>
      <c r="K24" s="312">
        <v>33.413713206899509</v>
      </c>
      <c r="L24" s="157"/>
      <c r="N24" s="309"/>
    </row>
    <row r="25" spans="2:14" ht="8.25" customHeight="1" x14ac:dyDescent="0.2">
      <c r="B25" s="313"/>
      <c r="C25" s="314"/>
      <c r="D25" s="314"/>
      <c r="E25" s="314"/>
      <c r="F25" s="315"/>
      <c r="G25" s="315"/>
      <c r="H25" s="315"/>
      <c r="I25" s="315"/>
      <c r="J25" s="315"/>
      <c r="K25" s="315"/>
      <c r="L25" s="157"/>
      <c r="N25" s="309"/>
    </row>
    <row r="26" spans="2:14" x14ac:dyDescent="0.15">
      <c r="B26" s="430" t="s">
        <v>228</v>
      </c>
    </row>
  </sheetData>
  <mergeCells count="4">
    <mergeCell ref="B3:B4"/>
    <mergeCell ref="C3:E3"/>
    <mergeCell ref="F3:H3"/>
    <mergeCell ref="I3:K3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view="pageBreakPreview" zoomScale="75" zoomScaleNormal="75" zoomScaleSheetLayoutView="75" workbookViewId="0">
      <selection activeCell="L9" sqref="L9"/>
    </sheetView>
  </sheetViews>
  <sheetFormatPr defaultRowHeight="13.5" x14ac:dyDescent="0.15"/>
  <cols>
    <col min="1" max="1" width="1.625" customWidth="1"/>
    <col min="2" max="2" width="18.625" customWidth="1"/>
    <col min="3" max="3" width="10" customWidth="1"/>
    <col min="4" max="23" width="8" customWidth="1"/>
    <col min="24" max="24" width="1.625" customWidth="1"/>
  </cols>
  <sheetData>
    <row r="1" spans="1:24" x14ac:dyDescent="0.15">
      <c r="B1" s="467" t="s">
        <v>373</v>
      </c>
    </row>
    <row r="2" spans="1:24" ht="6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20.100000000000001" customHeight="1" x14ac:dyDescent="0.15">
      <c r="A3" s="95"/>
      <c r="B3" s="587" t="s">
        <v>333</v>
      </c>
      <c r="C3" s="589" t="s">
        <v>334</v>
      </c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95"/>
    </row>
    <row r="4" spans="1:24" s="1" customFormat="1" ht="101.25" customHeight="1" x14ac:dyDescent="0.15">
      <c r="A4" s="316"/>
      <c r="B4" s="588"/>
      <c r="C4" s="317" t="s">
        <v>114</v>
      </c>
      <c r="D4" s="318" t="s">
        <v>335</v>
      </c>
      <c r="E4" s="318" t="s">
        <v>336</v>
      </c>
      <c r="F4" s="318" t="s">
        <v>337</v>
      </c>
      <c r="G4" s="318" t="s">
        <v>338</v>
      </c>
      <c r="H4" s="318" t="s">
        <v>339</v>
      </c>
      <c r="I4" s="318" t="s">
        <v>340</v>
      </c>
      <c r="J4" s="318" t="s">
        <v>341</v>
      </c>
      <c r="K4" s="318" t="s">
        <v>342</v>
      </c>
      <c r="L4" s="318" t="s">
        <v>343</v>
      </c>
      <c r="M4" s="318" t="s">
        <v>344</v>
      </c>
      <c r="N4" s="318" t="s">
        <v>345</v>
      </c>
      <c r="O4" s="318" t="s">
        <v>346</v>
      </c>
      <c r="P4" s="318" t="s">
        <v>347</v>
      </c>
      <c r="Q4" s="318" t="s">
        <v>348</v>
      </c>
      <c r="R4" s="318" t="s">
        <v>349</v>
      </c>
      <c r="S4" s="318" t="s">
        <v>350</v>
      </c>
      <c r="T4" s="318" t="s">
        <v>351</v>
      </c>
      <c r="U4" s="318" t="s">
        <v>352</v>
      </c>
      <c r="V4" s="318" t="s">
        <v>353</v>
      </c>
      <c r="W4" s="319" t="s">
        <v>354</v>
      </c>
      <c r="X4" s="316"/>
    </row>
    <row r="5" spans="1:24" ht="30" customHeight="1" x14ac:dyDescent="0.15">
      <c r="A5" s="95"/>
      <c r="B5" s="320" t="s">
        <v>355</v>
      </c>
      <c r="C5" s="479">
        <v>3635394</v>
      </c>
      <c r="D5" s="479">
        <v>17103</v>
      </c>
      <c r="E5" s="479">
        <v>704</v>
      </c>
      <c r="F5" s="479">
        <v>126</v>
      </c>
      <c r="G5" s="479">
        <v>238822</v>
      </c>
      <c r="H5" s="479">
        <v>547221</v>
      </c>
      <c r="I5" s="479">
        <v>15653</v>
      </c>
      <c r="J5" s="479">
        <v>120395</v>
      </c>
      <c r="K5" s="479">
        <v>230914</v>
      </c>
      <c r="L5" s="479">
        <v>606924</v>
      </c>
      <c r="M5" s="479">
        <v>85262</v>
      </c>
      <c r="N5" s="479">
        <v>107793</v>
      </c>
      <c r="O5" s="479">
        <v>135659</v>
      </c>
      <c r="P5" s="479">
        <v>206490</v>
      </c>
      <c r="Q5" s="479">
        <v>120865</v>
      </c>
      <c r="R5" s="479">
        <v>177801</v>
      </c>
      <c r="S5" s="479">
        <v>500680</v>
      </c>
      <c r="T5" s="479">
        <v>16170</v>
      </c>
      <c r="U5" s="479">
        <v>260506</v>
      </c>
      <c r="V5" s="479">
        <v>93334</v>
      </c>
      <c r="W5" s="480">
        <v>152972</v>
      </c>
      <c r="X5" s="95"/>
    </row>
    <row r="6" spans="1:24" ht="30" customHeight="1" x14ac:dyDescent="0.15">
      <c r="A6" s="95"/>
      <c r="B6" s="322" t="s">
        <v>356</v>
      </c>
      <c r="C6" s="479">
        <v>298505</v>
      </c>
      <c r="D6" s="479">
        <v>540</v>
      </c>
      <c r="E6" s="479">
        <v>33</v>
      </c>
      <c r="F6" s="481">
        <v>0</v>
      </c>
      <c r="G6" s="479">
        <v>12651</v>
      </c>
      <c r="H6" s="479">
        <v>27784</v>
      </c>
      <c r="I6" s="479">
        <v>720</v>
      </c>
      <c r="J6" s="479">
        <v>9103</v>
      </c>
      <c r="K6" s="479">
        <v>12368</v>
      </c>
      <c r="L6" s="479">
        <v>65964</v>
      </c>
      <c r="M6" s="479">
        <v>4683</v>
      </c>
      <c r="N6" s="479">
        <v>3833</v>
      </c>
      <c r="O6" s="479">
        <v>5707</v>
      </c>
      <c r="P6" s="479">
        <v>52231</v>
      </c>
      <c r="Q6" s="479">
        <v>15470</v>
      </c>
      <c r="R6" s="479">
        <v>19314</v>
      </c>
      <c r="S6" s="479">
        <v>30296</v>
      </c>
      <c r="T6" s="479">
        <v>859</v>
      </c>
      <c r="U6" s="479">
        <v>13486</v>
      </c>
      <c r="V6" s="479">
        <v>5790</v>
      </c>
      <c r="W6" s="480">
        <v>17673</v>
      </c>
      <c r="X6" s="95"/>
    </row>
    <row r="7" spans="1:24" ht="30" customHeight="1" x14ac:dyDescent="0.15">
      <c r="A7" s="95"/>
      <c r="B7" s="322" t="s">
        <v>357</v>
      </c>
      <c r="C7" s="479">
        <v>577669</v>
      </c>
      <c r="D7" s="479">
        <v>1109</v>
      </c>
      <c r="E7" s="479">
        <v>83</v>
      </c>
      <c r="F7" s="479">
        <v>7</v>
      </c>
      <c r="G7" s="479">
        <v>32078</v>
      </c>
      <c r="H7" s="479">
        <v>85652</v>
      </c>
      <c r="I7" s="479">
        <v>2827</v>
      </c>
      <c r="J7" s="479">
        <v>31306</v>
      </c>
      <c r="K7" s="479">
        <v>29065</v>
      </c>
      <c r="L7" s="479">
        <v>95201</v>
      </c>
      <c r="M7" s="479">
        <v>17304</v>
      </c>
      <c r="N7" s="479">
        <v>11986</v>
      </c>
      <c r="O7" s="479">
        <v>25084</v>
      </c>
      <c r="P7" s="479">
        <v>24329</v>
      </c>
      <c r="Q7" s="479">
        <v>21232</v>
      </c>
      <c r="R7" s="479">
        <v>35008</v>
      </c>
      <c r="S7" s="479">
        <v>86572</v>
      </c>
      <c r="T7" s="479">
        <v>2514</v>
      </c>
      <c r="U7" s="479">
        <v>34812</v>
      </c>
      <c r="V7" s="479">
        <v>19637</v>
      </c>
      <c r="W7" s="480">
        <v>21863</v>
      </c>
      <c r="X7" s="95"/>
    </row>
    <row r="8" spans="1:24" ht="30" customHeight="1" x14ac:dyDescent="0.15">
      <c r="A8" s="95"/>
      <c r="B8" s="322" t="s">
        <v>358</v>
      </c>
      <c r="C8" s="479">
        <v>690443</v>
      </c>
      <c r="D8" s="479">
        <v>1770</v>
      </c>
      <c r="E8" s="479">
        <v>83</v>
      </c>
      <c r="F8" s="479">
        <v>24</v>
      </c>
      <c r="G8" s="479">
        <v>44096</v>
      </c>
      <c r="H8" s="479">
        <v>111669</v>
      </c>
      <c r="I8" s="479">
        <v>3197</v>
      </c>
      <c r="J8" s="479">
        <v>31983</v>
      </c>
      <c r="K8" s="479">
        <v>42548</v>
      </c>
      <c r="L8" s="479">
        <v>112943</v>
      </c>
      <c r="M8" s="479">
        <v>16301</v>
      </c>
      <c r="N8" s="479">
        <v>15097</v>
      </c>
      <c r="O8" s="479">
        <v>30019</v>
      </c>
      <c r="P8" s="479">
        <v>32198</v>
      </c>
      <c r="Q8" s="479">
        <v>22468</v>
      </c>
      <c r="R8" s="479">
        <v>35119</v>
      </c>
      <c r="S8" s="479">
        <v>103959</v>
      </c>
      <c r="T8" s="479">
        <v>3161</v>
      </c>
      <c r="U8" s="479">
        <v>41545</v>
      </c>
      <c r="V8" s="479">
        <v>21224</v>
      </c>
      <c r="W8" s="480">
        <v>21039</v>
      </c>
      <c r="X8" s="95"/>
    </row>
    <row r="9" spans="1:24" ht="30" customHeight="1" x14ac:dyDescent="0.15">
      <c r="A9" s="95"/>
      <c r="B9" s="322" t="s">
        <v>359</v>
      </c>
      <c r="C9" s="479">
        <v>912484</v>
      </c>
      <c r="D9" s="479">
        <v>2497</v>
      </c>
      <c r="E9" s="479">
        <v>162</v>
      </c>
      <c r="F9" s="479">
        <v>40</v>
      </c>
      <c r="G9" s="479">
        <v>71072</v>
      </c>
      <c r="H9" s="479">
        <v>158287</v>
      </c>
      <c r="I9" s="479">
        <v>5265</v>
      </c>
      <c r="J9" s="479">
        <v>29917</v>
      </c>
      <c r="K9" s="479">
        <v>70402</v>
      </c>
      <c r="L9" s="479">
        <v>152216</v>
      </c>
      <c r="M9" s="479">
        <v>24727</v>
      </c>
      <c r="N9" s="479">
        <v>20872</v>
      </c>
      <c r="O9" s="479">
        <v>33908</v>
      </c>
      <c r="P9" s="479">
        <v>39848</v>
      </c>
      <c r="Q9" s="479">
        <v>23105</v>
      </c>
      <c r="R9" s="479">
        <v>36740</v>
      </c>
      <c r="S9" s="479">
        <v>128058</v>
      </c>
      <c r="T9" s="479">
        <v>5697</v>
      </c>
      <c r="U9" s="479">
        <v>58455</v>
      </c>
      <c r="V9" s="479">
        <v>24623</v>
      </c>
      <c r="W9" s="480">
        <v>26593</v>
      </c>
      <c r="X9" s="95"/>
    </row>
    <row r="10" spans="1:24" ht="30" customHeight="1" x14ac:dyDescent="0.15">
      <c r="A10" s="95"/>
      <c r="B10" s="322" t="s">
        <v>360</v>
      </c>
      <c r="C10" s="479">
        <v>644906</v>
      </c>
      <c r="D10" s="479">
        <v>2616</v>
      </c>
      <c r="E10" s="479">
        <v>150</v>
      </c>
      <c r="F10" s="479">
        <v>23</v>
      </c>
      <c r="G10" s="479">
        <v>42756</v>
      </c>
      <c r="H10" s="479">
        <v>100236</v>
      </c>
      <c r="I10" s="479">
        <v>3042</v>
      </c>
      <c r="J10" s="479">
        <v>15253</v>
      </c>
      <c r="K10" s="479">
        <v>48940</v>
      </c>
      <c r="L10" s="479">
        <v>106559</v>
      </c>
      <c r="M10" s="479">
        <v>17628</v>
      </c>
      <c r="N10" s="479">
        <v>21002</v>
      </c>
      <c r="O10" s="479">
        <v>22761</v>
      </c>
      <c r="P10" s="479">
        <v>27913</v>
      </c>
      <c r="Q10" s="479">
        <v>16958</v>
      </c>
      <c r="R10" s="479">
        <v>35168</v>
      </c>
      <c r="S10" s="479">
        <v>93373</v>
      </c>
      <c r="T10" s="479">
        <v>3627</v>
      </c>
      <c r="U10" s="479">
        <v>50219</v>
      </c>
      <c r="V10" s="479">
        <v>17917</v>
      </c>
      <c r="W10" s="480">
        <v>18765</v>
      </c>
      <c r="X10" s="95"/>
    </row>
    <row r="11" spans="1:24" ht="30" customHeight="1" x14ac:dyDescent="0.15">
      <c r="A11" s="95"/>
      <c r="B11" s="322" t="s">
        <v>361</v>
      </c>
      <c r="C11" s="479">
        <v>388120</v>
      </c>
      <c r="D11" s="479">
        <v>5156</v>
      </c>
      <c r="E11" s="479">
        <v>120</v>
      </c>
      <c r="F11" s="479">
        <v>22</v>
      </c>
      <c r="G11" s="479">
        <v>29558</v>
      </c>
      <c r="H11" s="479">
        <v>47558</v>
      </c>
      <c r="I11" s="479">
        <v>534</v>
      </c>
      <c r="J11" s="479">
        <v>2446</v>
      </c>
      <c r="K11" s="479">
        <v>23710</v>
      </c>
      <c r="L11" s="479">
        <v>55812</v>
      </c>
      <c r="M11" s="479">
        <v>3815</v>
      </c>
      <c r="N11" s="479">
        <v>24100</v>
      </c>
      <c r="O11" s="479">
        <v>14346</v>
      </c>
      <c r="P11" s="479">
        <v>24007</v>
      </c>
      <c r="Q11" s="479">
        <v>15610</v>
      </c>
      <c r="R11" s="479">
        <v>13780</v>
      </c>
      <c r="S11" s="479">
        <v>49913</v>
      </c>
      <c r="T11" s="479">
        <v>278</v>
      </c>
      <c r="U11" s="479">
        <v>49110</v>
      </c>
      <c r="V11" s="479">
        <v>3813</v>
      </c>
      <c r="W11" s="480">
        <v>24432</v>
      </c>
      <c r="X11" s="95"/>
    </row>
    <row r="12" spans="1:24" ht="30" customHeight="1" x14ac:dyDescent="0.15">
      <c r="A12" s="95"/>
      <c r="B12" s="322" t="s">
        <v>362</v>
      </c>
      <c r="C12" s="479">
        <v>109952</v>
      </c>
      <c r="D12" s="479">
        <v>2913</v>
      </c>
      <c r="E12" s="479">
        <v>60</v>
      </c>
      <c r="F12" s="479">
        <v>10</v>
      </c>
      <c r="G12" s="479">
        <v>6245</v>
      </c>
      <c r="H12" s="479">
        <v>14621</v>
      </c>
      <c r="I12" s="479">
        <v>62</v>
      </c>
      <c r="J12" s="479">
        <v>350</v>
      </c>
      <c r="K12" s="479">
        <v>3713</v>
      </c>
      <c r="L12" s="479">
        <v>16251</v>
      </c>
      <c r="M12" s="479">
        <v>755</v>
      </c>
      <c r="N12" s="479">
        <v>8644</v>
      </c>
      <c r="O12" s="479">
        <v>3410</v>
      </c>
      <c r="P12" s="479">
        <v>5580</v>
      </c>
      <c r="Q12" s="479">
        <v>5533</v>
      </c>
      <c r="R12" s="479">
        <v>2407</v>
      </c>
      <c r="S12" s="479">
        <v>7943</v>
      </c>
      <c r="T12" s="479">
        <v>31</v>
      </c>
      <c r="U12" s="479">
        <v>12254</v>
      </c>
      <c r="V12" s="479">
        <v>312</v>
      </c>
      <c r="W12" s="480">
        <v>18858</v>
      </c>
      <c r="X12" s="95"/>
    </row>
    <row r="13" spans="1:24" ht="30" customHeight="1" x14ac:dyDescent="0.15">
      <c r="A13" s="95"/>
      <c r="B13" s="322" t="s">
        <v>363</v>
      </c>
      <c r="C13" s="479">
        <v>13315</v>
      </c>
      <c r="D13" s="479">
        <v>502</v>
      </c>
      <c r="E13" s="479">
        <v>13</v>
      </c>
      <c r="F13" s="482" t="s">
        <v>20</v>
      </c>
      <c r="G13" s="479">
        <v>366</v>
      </c>
      <c r="H13" s="479">
        <v>1414</v>
      </c>
      <c r="I13" s="479">
        <v>6</v>
      </c>
      <c r="J13" s="479">
        <v>37</v>
      </c>
      <c r="K13" s="479">
        <v>168</v>
      </c>
      <c r="L13" s="479">
        <v>1978</v>
      </c>
      <c r="M13" s="479">
        <v>49</v>
      </c>
      <c r="N13" s="479">
        <v>2259</v>
      </c>
      <c r="O13" s="479">
        <v>424</v>
      </c>
      <c r="P13" s="479">
        <v>384</v>
      </c>
      <c r="Q13" s="479">
        <v>489</v>
      </c>
      <c r="R13" s="479">
        <v>265</v>
      </c>
      <c r="S13" s="479">
        <v>566</v>
      </c>
      <c r="T13" s="479">
        <v>3</v>
      </c>
      <c r="U13" s="479">
        <v>625</v>
      </c>
      <c r="V13" s="479">
        <v>18</v>
      </c>
      <c r="W13" s="480">
        <v>3749</v>
      </c>
      <c r="X13" s="95"/>
    </row>
    <row r="14" spans="1:24" ht="33.75" customHeight="1" x14ac:dyDescent="0.15">
      <c r="A14" s="95"/>
      <c r="B14" s="475" t="s">
        <v>518</v>
      </c>
      <c r="C14" s="483">
        <v>47.421559999999999</v>
      </c>
      <c r="D14" s="483">
        <v>60.599220000000003</v>
      </c>
      <c r="E14" s="483">
        <v>53.955970000000001</v>
      </c>
      <c r="F14" s="483">
        <v>54.634920000000001</v>
      </c>
      <c r="G14" s="483">
        <v>48.958939999999998</v>
      </c>
      <c r="H14" s="483">
        <v>47.753219999999999</v>
      </c>
      <c r="I14" s="483">
        <v>45.715290000000003</v>
      </c>
      <c r="J14" s="483">
        <v>41.636040000000001</v>
      </c>
      <c r="K14" s="483">
        <v>48.715130000000002</v>
      </c>
      <c r="L14" s="483">
        <v>46.278289999999998</v>
      </c>
      <c r="M14" s="483">
        <v>45.592979999999997</v>
      </c>
      <c r="N14" s="483">
        <v>54.966880000000003</v>
      </c>
      <c r="O14" s="483">
        <v>47.45467</v>
      </c>
      <c r="P14" s="483">
        <v>43.103189999999998</v>
      </c>
      <c r="Q14" s="483">
        <v>46.39564</v>
      </c>
      <c r="R14" s="483">
        <v>44.869230000000002</v>
      </c>
      <c r="S14" s="483">
        <v>47.033230000000003</v>
      </c>
      <c r="T14" s="483">
        <v>45.907420000000002</v>
      </c>
      <c r="U14" s="483">
        <v>51.389580000000002</v>
      </c>
      <c r="V14" s="483">
        <v>44.449770000000001</v>
      </c>
      <c r="W14" s="484">
        <v>51.403280000000002</v>
      </c>
      <c r="X14" s="95"/>
    </row>
    <row r="15" spans="1:24" ht="33.75" customHeight="1" x14ac:dyDescent="0.15">
      <c r="A15" s="95"/>
      <c r="B15" s="475" t="s">
        <v>517</v>
      </c>
      <c r="C15" s="483">
        <v>46.26773</v>
      </c>
      <c r="D15" s="483">
        <v>59.852370000000001</v>
      </c>
      <c r="E15" s="483">
        <v>53.057540000000003</v>
      </c>
      <c r="F15" s="483">
        <v>51.418750000000003</v>
      </c>
      <c r="G15" s="483">
        <v>47.837530000000001</v>
      </c>
      <c r="H15" s="483">
        <v>46.904209999999999</v>
      </c>
      <c r="I15" s="483">
        <v>44.694409999999998</v>
      </c>
      <c r="J15" s="483">
        <v>41.481259999999999</v>
      </c>
      <c r="K15" s="483">
        <v>47.698680000000003</v>
      </c>
      <c r="L15" s="483">
        <v>45.534660000000002</v>
      </c>
      <c r="M15" s="483">
        <v>44.650109999999998</v>
      </c>
      <c r="N15" s="483">
        <v>54.227269999999997</v>
      </c>
      <c r="O15" s="483">
        <v>46.961930000000002</v>
      </c>
      <c r="P15" s="483">
        <v>43.036160000000002</v>
      </c>
      <c r="Q15" s="483">
        <v>45.475499999999997</v>
      </c>
      <c r="R15" s="483">
        <v>44.176259999999999</v>
      </c>
      <c r="S15" s="483">
        <v>45.022770000000001</v>
      </c>
      <c r="T15" s="483">
        <v>44.291809999999998</v>
      </c>
      <c r="U15" s="483">
        <v>50.725700000000003</v>
      </c>
      <c r="V15" s="483">
        <v>43.924819999999997</v>
      </c>
      <c r="W15" s="484">
        <v>45.607149999999997</v>
      </c>
      <c r="X15" s="205"/>
    </row>
    <row r="16" spans="1:24" ht="48" customHeight="1" x14ac:dyDescent="0.15">
      <c r="A16" s="95"/>
      <c r="B16" s="475" t="s">
        <v>516</v>
      </c>
      <c r="C16" s="483">
        <v>1.1538299999999992</v>
      </c>
      <c r="D16" s="483">
        <v>0.74685000000000201</v>
      </c>
      <c r="E16" s="483">
        <v>0.89842999999999762</v>
      </c>
      <c r="F16" s="483">
        <v>3.2161699999999982</v>
      </c>
      <c r="G16" s="483">
        <v>1.1214099999999974</v>
      </c>
      <c r="H16" s="483">
        <v>0.84900999999999982</v>
      </c>
      <c r="I16" s="483">
        <v>1.0208800000000053</v>
      </c>
      <c r="J16" s="483">
        <v>0.15478000000000236</v>
      </c>
      <c r="K16" s="483">
        <v>1.016449999999999</v>
      </c>
      <c r="L16" s="483">
        <v>0.74362999999999602</v>
      </c>
      <c r="M16" s="483">
        <v>0.94286999999999921</v>
      </c>
      <c r="N16" s="483">
        <v>0.7396100000000061</v>
      </c>
      <c r="O16" s="483">
        <v>0.49273999999999774</v>
      </c>
      <c r="P16" s="483">
        <v>6.7029999999995482E-2</v>
      </c>
      <c r="Q16" s="483">
        <v>0.92014000000000351</v>
      </c>
      <c r="R16" s="483">
        <v>0.69297000000000253</v>
      </c>
      <c r="S16" s="483">
        <v>2.0104600000000019</v>
      </c>
      <c r="T16" s="483">
        <v>1.6156100000000038</v>
      </c>
      <c r="U16" s="483">
        <v>0.66387999999999892</v>
      </c>
      <c r="V16" s="483">
        <v>0.52495000000000402</v>
      </c>
      <c r="W16" s="484">
        <v>5.7961300000000051</v>
      </c>
      <c r="X16" s="95"/>
    </row>
    <row r="17" spans="1:24" s="93" customFormat="1" ht="33.75" customHeight="1" x14ac:dyDescent="0.15">
      <c r="A17" s="95"/>
      <c r="B17" s="474" t="s">
        <v>515</v>
      </c>
      <c r="C17" s="485">
        <v>48.006320000000002</v>
      </c>
      <c r="D17" s="485">
        <v>62.119970000000002</v>
      </c>
      <c r="E17" s="485">
        <v>56.080019999999998</v>
      </c>
      <c r="F17" s="485">
        <v>51.457389999999997</v>
      </c>
      <c r="G17" s="485">
        <v>49.993760000000002</v>
      </c>
      <c r="H17" s="485">
        <v>46.244999999999997</v>
      </c>
      <c r="I17" s="485">
        <v>45.993749999999999</v>
      </c>
      <c r="J17" s="485">
        <v>41.935490000000001</v>
      </c>
      <c r="K17" s="485">
        <v>49.068260000000002</v>
      </c>
      <c r="L17" s="485">
        <v>47.239849999999997</v>
      </c>
      <c r="M17" s="485">
        <v>45.890120000000003</v>
      </c>
      <c r="N17" s="485">
        <v>54.19162</v>
      </c>
      <c r="O17" s="485">
        <v>48.152099999999997</v>
      </c>
      <c r="P17" s="485">
        <v>45.283880000000003</v>
      </c>
      <c r="Q17" s="485">
        <v>48.32414</v>
      </c>
      <c r="R17" s="485">
        <v>46.538290000000003</v>
      </c>
      <c r="S17" s="485">
        <v>46.88447</v>
      </c>
      <c r="T17" s="485">
        <v>46.090690000000002</v>
      </c>
      <c r="U17" s="485">
        <v>51.682169999999999</v>
      </c>
      <c r="V17" s="485">
        <v>43.903370000000002</v>
      </c>
      <c r="W17" s="486">
        <v>52.062199999999997</v>
      </c>
      <c r="X17" s="95"/>
    </row>
    <row r="18" spans="1:24" ht="20.100000000000001" customHeight="1" x14ac:dyDescent="0.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</row>
    <row r="19" spans="1:24" ht="20.100000000000001" customHeight="1" x14ac:dyDescent="0.15">
      <c r="A19" s="95"/>
      <c r="B19" s="590" t="s">
        <v>514</v>
      </c>
      <c r="C19" s="592" t="s">
        <v>364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95"/>
    </row>
    <row r="20" spans="1:24" s="1" customFormat="1" ht="103.5" customHeight="1" x14ac:dyDescent="0.15">
      <c r="A20" s="316"/>
      <c r="B20" s="591"/>
      <c r="C20" s="473" t="s">
        <v>355</v>
      </c>
      <c r="D20" s="318" t="s">
        <v>365</v>
      </c>
      <c r="E20" s="318" t="s">
        <v>336</v>
      </c>
      <c r="F20" s="318" t="s">
        <v>337</v>
      </c>
      <c r="G20" s="318" t="s">
        <v>338</v>
      </c>
      <c r="H20" s="318" t="s">
        <v>339</v>
      </c>
      <c r="I20" s="318" t="s">
        <v>340</v>
      </c>
      <c r="J20" s="318" t="s">
        <v>341</v>
      </c>
      <c r="K20" s="318" t="s">
        <v>342</v>
      </c>
      <c r="L20" s="318" t="s">
        <v>343</v>
      </c>
      <c r="M20" s="318" t="s">
        <v>344</v>
      </c>
      <c r="N20" s="318" t="s">
        <v>345</v>
      </c>
      <c r="O20" s="318" t="s">
        <v>346</v>
      </c>
      <c r="P20" s="318" t="s">
        <v>347</v>
      </c>
      <c r="Q20" s="318" t="s">
        <v>348</v>
      </c>
      <c r="R20" s="318" t="s">
        <v>349</v>
      </c>
      <c r="S20" s="318" t="s">
        <v>350</v>
      </c>
      <c r="T20" s="318" t="s">
        <v>351</v>
      </c>
      <c r="U20" s="318" t="s">
        <v>352</v>
      </c>
      <c r="V20" s="318" t="s">
        <v>353</v>
      </c>
      <c r="W20" s="319" t="s">
        <v>366</v>
      </c>
      <c r="X20" s="316"/>
    </row>
    <row r="21" spans="1:24" s="326" customFormat="1" ht="30" customHeight="1" x14ac:dyDescent="0.15">
      <c r="A21" s="323"/>
      <c r="B21" s="320" t="s">
        <v>355</v>
      </c>
      <c r="C21" s="324">
        <v>100</v>
      </c>
      <c r="D21" s="324">
        <v>100</v>
      </c>
      <c r="E21" s="324">
        <v>100</v>
      </c>
      <c r="F21" s="324">
        <v>100</v>
      </c>
      <c r="G21" s="324">
        <v>100</v>
      </c>
      <c r="H21" s="324">
        <v>100</v>
      </c>
      <c r="I21" s="324">
        <v>100</v>
      </c>
      <c r="J21" s="324">
        <v>100</v>
      </c>
      <c r="K21" s="324">
        <v>100</v>
      </c>
      <c r="L21" s="324">
        <v>100</v>
      </c>
      <c r="M21" s="324">
        <v>100</v>
      </c>
      <c r="N21" s="324">
        <v>100</v>
      </c>
      <c r="O21" s="324">
        <v>100</v>
      </c>
      <c r="P21" s="324">
        <v>100</v>
      </c>
      <c r="Q21" s="324">
        <v>100</v>
      </c>
      <c r="R21" s="324">
        <v>100</v>
      </c>
      <c r="S21" s="324">
        <v>100</v>
      </c>
      <c r="T21" s="324">
        <v>100</v>
      </c>
      <c r="U21" s="324">
        <v>100</v>
      </c>
      <c r="V21" s="324">
        <v>100</v>
      </c>
      <c r="W21" s="325">
        <v>100</v>
      </c>
      <c r="X21" s="323"/>
    </row>
    <row r="22" spans="1:24" s="326" customFormat="1" ht="30" customHeight="1" x14ac:dyDescent="0.15">
      <c r="A22" s="323"/>
      <c r="B22" s="322" t="s">
        <v>356</v>
      </c>
      <c r="C22" s="324">
        <v>8.2110769836776978</v>
      </c>
      <c r="D22" s="324">
        <v>3.1573408174004558</v>
      </c>
      <c r="E22" s="324">
        <v>4.6875</v>
      </c>
      <c r="F22" s="324">
        <v>0</v>
      </c>
      <c r="G22" s="324">
        <v>5.297250672048639</v>
      </c>
      <c r="H22" s="324">
        <v>5.0772905279585396</v>
      </c>
      <c r="I22" s="324">
        <v>4.5997572350348177</v>
      </c>
      <c r="J22" s="324">
        <v>7.5609452219776569</v>
      </c>
      <c r="K22" s="324">
        <v>5.3561066024580581</v>
      </c>
      <c r="L22" s="324">
        <v>10.868576625738973</v>
      </c>
      <c r="M22" s="324">
        <v>5.492481996669091</v>
      </c>
      <c r="N22" s="324">
        <v>3.5558895290046659</v>
      </c>
      <c r="O22" s="324">
        <v>4.2068716413949687</v>
      </c>
      <c r="P22" s="324">
        <v>25.294687394062663</v>
      </c>
      <c r="Q22" s="324">
        <v>12.799404294047079</v>
      </c>
      <c r="R22" s="324">
        <v>10.86270605902104</v>
      </c>
      <c r="S22" s="324">
        <v>6.0509706798753689</v>
      </c>
      <c r="T22" s="324">
        <v>5.312306740878169</v>
      </c>
      <c r="U22" s="324">
        <v>5.1768481340161072</v>
      </c>
      <c r="V22" s="324">
        <v>6.2035271176634454</v>
      </c>
      <c r="W22" s="325">
        <v>11.553094683994457</v>
      </c>
      <c r="X22" s="323"/>
    </row>
    <row r="23" spans="1:24" s="326" customFormat="1" ht="30" customHeight="1" x14ac:dyDescent="0.15">
      <c r="A23" s="323"/>
      <c r="B23" s="322" t="s">
        <v>367</v>
      </c>
      <c r="C23" s="324">
        <v>15.890134604392262</v>
      </c>
      <c r="D23" s="324">
        <v>6.4842425305501949</v>
      </c>
      <c r="E23" s="324">
        <v>11.789772727272728</v>
      </c>
      <c r="F23" s="324">
        <v>5.5555555555555554</v>
      </c>
      <c r="G23" s="324">
        <v>13.431760893050054</v>
      </c>
      <c r="H23" s="324">
        <v>15.652177091156954</v>
      </c>
      <c r="I23" s="324">
        <v>18.060435699226986</v>
      </c>
      <c r="J23" s="324">
        <v>26.002740977615353</v>
      </c>
      <c r="K23" s="324">
        <v>12.5869371281083</v>
      </c>
      <c r="L23" s="324">
        <v>15.685818982277846</v>
      </c>
      <c r="M23" s="324">
        <v>20.295090427153951</v>
      </c>
      <c r="N23" s="324">
        <v>11.119460447338883</v>
      </c>
      <c r="O23" s="324">
        <v>18.490479805984123</v>
      </c>
      <c r="P23" s="324">
        <v>11.782168628020727</v>
      </c>
      <c r="Q23" s="324">
        <v>17.566706656186653</v>
      </c>
      <c r="R23" s="324">
        <v>19.689428068458557</v>
      </c>
      <c r="S23" s="324">
        <v>17.290884397219781</v>
      </c>
      <c r="T23" s="324">
        <v>15.547309833024119</v>
      </c>
      <c r="U23" s="324">
        <v>13.363223879680314</v>
      </c>
      <c r="V23" s="324">
        <v>21.039492575053035</v>
      </c>
      <c r="W23" s="325">
        <v>14.292158041994613</v>
      </c>
      <c r="X23" s="323"/>
    </row>
    <row r="24" spans="1:24" s="326" customFormat="1" ht="30" customHeight="1" x14ac:dyDescent="0.15">
      <c r="A24" s="323"/>
      <c r="B24" s="322" t="s">
        <v>368</v>
      </c>
      <c r="C24" s="324">
        <v>18.992246782604582</v>
      </c>
      <c r="D24" s="324">
        <v>10.34906156814594</v>
      </c>
      <c r="E24" s="324">
        <v>11.789772727272728</v>
      </c>
      <c r="F24" s="324">
        <v>19.047619047619047</v>
      </c>
      <c r="G24" s="324">
        <v>18.463960606644278</v>
      </c>
      <c r="H24" s="324">
        <v>20.406563344608486</v>
      </c>
      <c r="I24" s="324">
        <v>20.424199833897656</v>
      </c>
      <c r="J24" s="324">
        <v>26.565056688400681</v>
      </c>
      <c r="K24" s="324">
        <v>18.425907480707103</v>
      </c>
      <c r="L24" s="324">
        <v>18.609084498223829</v>
      </c>
      <c r="M24" s="324">
        <v>19.118716427013208</v>
      </c>
      <c r="N24" s="324">
        <v>14.005547670071342</v>
      </c>
      <c r="O24" s="324">
        <v>22.128277519368417</v>
      </c>
      <c r="P24" s="324">
        <v>15.593006925274832</v>
      </c>
      <c r="Q24" s="324">
        <v>18.589335208703925</v>
      </c>
      <c r="R24" s="324">
        <v>19.751857413625345</v>
      </c>
      <c r="S24" s="324">
        <v>20.763561556283456</v>
      </c>
      <c r="T24" s="324">
        <v>19.548546691403835</v>
      </c>
      <c r="U24" s="324">
        <v>15.947809263510246</v>
      </c>
      <c r="V24" s="324">
        <v>22.739837572588765</v>
      </c>
      <c r="W24" s="325">
        <v>13.753497372068091</v>
      </c>
      <c r="X24" s="323"/>
    </row>
    <row r="25" spans="1:24" s="326" customFormat="1" ht="30" customHeight="1" x14ac:dyDescent="0.15">
      <c r="A25" s="323"/>
      <c r="B25" s="322" t="s">
        <v>369</v>
      </c>
      <c r="C25" s="324">
        <v>25.100002915777491</v>
      </c>
      <c r="D25" s="324">
        <v>14.599777816757294</v>
      </c>
      <c r="E25" s="324">
        <v>23.011363636363637</v>
      </c>
      <c r="F25" s="324">
        <v>31.746031746031743</v>
      </c>
      <c r="G25" s="324">
        <v>29.759402400113892</v>
      </c>
      <c r="H25" s="324">
        <v>28.925607752626455</v>
      </c>
      <c r="I25" s="324">
        <v>33.635724781192103</v>
      </c>
      <c r="J25" s="324">
        <v>24.849038581336437</v>
      </c>
      <c r="K25" s="324">
        <v>30.488406939380031</v>
      </c>
      <c r="L25" s="324">
        <v>25.079911158563512</v>
      </c>
      <c r="M25" s="324">
        <v>29.001196312542515</v>
      </c>
      <c r="N25" s="324">
        <v>19.363038416223688</v>
      </c>
      <c r="O25" s="324">
        <v>24.995024288841876</v>
      </c>
      <c r="P25" s="324">
        <v>19.297786817763569</v>
      </c>
      <c r="Q25" s="324">
        <v>19.116369503164687</v>
      </c>
      <c r="R25" s="324">
        <v>20.663550823673656</v>
      </c>
      <c r="S25" s="324">
        <v>25.576815530878005</v>
      </c>
      <c r="T25" s="324">
        <v>35.231910946196656</v>
      </c>
      <c r="U25" s="324">
        <v>22.439022517715522</v>
      </c>
      <c r="V25" s="324">
        <v>26.381597274305186</v>
      </c>
      <c r="W25" s="325">
        <v>17.384227178830113</v>
      </c>
      <c r="X25" s="323"/>
    </row>
    <row r="26" spans="1:24" s="326" customFormat="1" ht="30" customHeight="1" x14ac:dyDescent="0.15">
      <c r="A26" s="323"/>
      <c r="B26" s="322" t="s">
        <v>370</v>
      </c>
      <c r="C26" s="324">
        <v>17.739645276412954</v>
      </c>
      <c r="D26" s="324">
        <v>15.295562182073322</v>
      </c>
      <c r="E26" s="324">
        <v>21.306818181818183</v>
      </c>
      <c r="F26" s="324">
        <v>18.253968253968253</v>
      </c>
      <c r="G26" s="324">
        <v>17.902873269631776</v>
      </c>
      <c r="H26" s="324">
        <v>18.317279490370435</v>
      </c>
      <c r="I26" s="324">
        <v>19.433974318022106</v>
      </c>
      <c r="J26" s="324">
        <v>12.669130777856225</v>
      </c>
      <c r="K26" s="324">
        <v>21.194037607074495</v>
      </c>
      <c r="L26" s="324">
        <v>17.557222980142491</v>
      </c>
      <c r="M26" s="324">
        <v>20.675095587717855</v>
      </c>
      <c r="N26" s="324">
        <v>19.483639939513697</v>
      </c>
      <c r="O26" s="324">
        <v>16.778098025195526</v>
      </c>
      <c r="P26" s="324">
        <v>13.51784590052787</v>
      </c>
      <c r="Q26" s="324">
        <v>14.030529930087287</v>
      </c>
      <c r="R26" s="324">
        <v>19.779416313744015</v>
      </c>
      <c r="S26" s="324">
        <v>18.649237037628826</v>
      </c>
      <c r="T26" s="324">
        <v>22.430426716141003</v>
      </c>
      <c r="U26" s="324">
        <v>19.277483052213768</v>
      </c>
      <c r="V26" s="324">
        <v>19.196648595367176</v>
      </c>
      <c r="W26" s="325">
        <v>12.266950814528149</v>
      </c>
      <c r="X26" s="323"/>
    </row>
    <row r="27" spans="1:24" s="326" customFormat="1" ht="30" customHeight="1" x14ac:dyDescent="0.15">
      <c r="A27" s="323"/>
      <c r="B27" s="322" t="s">
        <v>371</v>
      </c>
      <c r="C27" s="324">
        <v>10.676146794542765</v>
      </c>
      <c r="D27" s="324">
        <v>30.146757878734725</v>
      </c>
      <c r="E27" s="324">
        <v>17.045454545454543</v>
      </c>
      <c r="F27" s="324">
        <v>17.460317460317459</v>
      </c>
      <c r="G27" s="324">
        <v>12.376581721951913</v>
      </c>
      <c r="H27" s="324">
        <v>8.6908214414286</v>
      </c>
      <c r="I27" s="324">
        <v>3.4114866159841566</v>
      </c>
      <c r="J27" s="324">
        <v>2.0316458324681257</v>
      </c>
      <c r="K27" s="324">
        <v>10.267891942454767</v>
      </c>
      <c r="L27" s="324">
        <v>9.1958795499930801</v>
      </c>
      <c r="M27" s="324">
        <v>4.4744434800966433</v>
      </c>
      <c r="N27" s="324">
        <v>22.357667009917158</v>
      </c>
      <c r="O27" s="324">
        <v>10.575044781400424</v>
      </c>
      <c r="P27" s="324">
        <v>11.626228873068914</v>
      </c>
      <c r="Q27" s="324">
        <v>12.915236007115377</v>
      </c>
      <c r="R27" s="324">
        <v>7.7502376252102074</v>
      </c>
      <c r="S27" s="324">
        <v>9.9690421027402731</v>
      </c>
      <c r="T27" s="324">
        <v>1.7192331478045764</v>
      </c>
      <c r="U27" s="324">
        <v>18.851773087759973</v>
      </c>
      <c r="V27" s="324">
        <v>4.0853279619431291</v>
      </c>
      <c r="W27" s="325">
        <v>15.971550349083493</v>
      </c>
      <c r="X27" s="323"/>
    </row>
    <row r="28" spans="1:24" s="326" customFormat="1" ht="30" customHeight="1" x14ac:dyDescent="0.15">
      <c r="A28" s="323"/>
      <c r="B28" s="322" t="s">
        <v>372</v>
      </c>
      <c r="C28" s="324">
        <v>3.0244864793197106</v>
      </c>
      <c r="D28" s="324">
        <v>17.032099631643572</v>
      </c>
      <c r="E28" s="324">
        <v>8.5227272727272716</v>
      </c>
      <c r="F28" s="324">
        <v>7.9365079365079358</v>
      </c>
      <c r="G28" s="324">
        <v>2.6149182236142399</v>
      </c>
      <c r="H28" s="324">
        <v>2.6718638356349631</v>
      </c>
      <c r="I28" s="324">
        <v>0.39609020635022041</v>
      </c>
      <c r="J28" s="324">
        <v>0.29070974708252006</v>
      </c>
      <c r="K28" s="324">
        <v>1.6079579410516469</v>
      </c>
      <c r="L28" s="324">
        <v>2.6776004903414594</v>
      </c>
      <c r="M28" s="324">
        <v>0.8855058525486148</v>
      </c>
      <c r="N28" s="324">
        <v>8.0190735947603269</v>
      </c>
      <c r="O28" s="324">
        <v>2.513655562845075</v>
      </c>
      <c r="P28" s="324">
        <v>2.7023100392270809</v>
      </c>
      <c r="Q28" s="324">
        <v>4.5778347743350016</v>
      </c>
      <c r="R28" s="324">
        <v>1.3537606650131326</v>
      </c>
      <c r="S28" s="324">
        <v>1.5864424382839339</v>
      </c>
      <c r="T28" s="324">
        <v>0.19171304885590598</v>
      </c>
      <c r="U28" s="324">
        <v>4.7039223664714056</v>
      </c>
      <c r="V28" s="324">
        <v>0.33428332654766751</v>
      </c>
      <c r="W28" s="325">
        <v>12.327746254216459</v>
      </c>
      <c r="X28" s="323"/>
    </row>
    <row r="29" spans="1:24" s="326" customFormat="1" ht="30" customHeight="1" x14ac:dyDescent="0.15">
      <c r="A29" s="323"/>
      <c r="B29" s="327" t="s">
        <v>363</v>
      </c>
      <c r="C29" s="328">
        <v>0.36626016327253663</v>
      </c>
      <c r="D29" s="328">
        <v>2.935157574694498</v>
      </c>
      <c r="E29" s="328">
        <v>1.8465909090909092</v>
      </c>
      <c r="F29" s="328">
        <v>0</v>
      </c>
      <c r="G29" s="328">
        <v>0.15325221294520605</v>
      </c>
      <c r="H29" s="328">
        <v>0.25839651621556925</v>
      </c>
      <c r="I29" s="328">
        <v>3.8331310291956813E-2</v>
      </c>
      <c r="J29" s="328">
        <v>3.0732173263009262E-2</v>
      </c>
      <c r="K29" s="328">
        <v>7.2754358765601046E-2</v>
      </c>
      <c r="L29" s="328">
        <v>0.32590571471881158</v>
      </c>
      <c r="M29" s="328">
        <v>5.746991625812202E-2</v>
      </c>
      <c r="N29" s="328">
        <v>2.0956833931702428</v>
      </c>
      <c r="O29" s="328">
        <v>0.31254837496959287</v>
      </c>
      <c r="P29" s="328">
        <v>0.18596542205433678</v>
      </c>
      <c r="Q29" s="328">
        <v>0.4045836263599884</v>
      </c>
      <c r="R29" s="328">
        <v>0.14904303125404245</v>
      </c>
      <c r="S29" s="328">
        <v>0.11304625709035712</v>
      </c>
      <c r="T29" s="328">
        <v>1.8552875695732839E-2</v>
      </c>
      <c r="U29" s="328">
        <v>0.23991769863266105</v>
      </c>
      <c r="V29" s="328">
        <v>1.9285576531596203E-2</v>
      </c>
      <c r="W29" s="329">
        <v>2.4507753052846271</v>
      </c>
      <c r="X29" s="323"/>
    </row>
    <row r="30" spans="1:24" ht="15.75" customHeight="1" x14ac:dyDescent="0.1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</row>
    <row r="31" spans="1:24" ht="15" customHeight="1" x14ac:dyDescent="0.15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</row>
  </sheetData>
  <mergeCells count="4">
    <mergeCell ref="B3:B4"/>
    <mergeCell ref="C3:W3"/>
    <mergeCell ref="B19:B20"/>
    <mergeCell ref="C19:W1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1.625" customWidth="1"/>
    <col min="2" max="2" width="26.625" customWidth="1"/>
    <col min="3" max="4" width="10.625" hidden="1" customWidth="1"/>
    <col min="5" max="6" width="10.625" customWidth="1"/>
    <col min="7" max="7" width="11.625" customWidth="1"/>
    <col min="8" max="9" width="9" hidden="1" customWidth="1"/>
    <col min="12" max="12" width="11.625" customWidth="1"/>
    <col min="13" max="13" width="10" customWidth="1"/>
    <col min="14" max="14" width="1.625" customWidth="1"/>
  </cols>
  <sheetData>
    <row r="1" spans="1:14" x14ac:dyDescent="0.15">
      <c r="B1" t="s">
        <v>387</v>
      </c>
    </row>
    <row r="2" spans="1:14" ht="6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20.100000000000001" customHeight="1" x14ac:dyDescent="0.15">
      <c r="A3" s="95"/>
      <c r="B3" s="593" t="s">
        <v>374</v>
      </c>
      <c r="C3" s="506" t="s">
        <v>310</v>
      </c>
      <c r="D3" s="573"/>
      <c r="E3" s="573"/>
      <c r="F3" s="573"/>
      <c r="G3" s="557"/>
      <c r="H3" s="506" t="s">
        <v>311</v>
      </c>
      <c r="I3" s="573"/>
      <c r="J3" s="573"/>
      <c r="K3" s="573"/>
      <c r="L3" s="557"/>
      <c r="M3" s="514" t="s">
        <v>534</v>
      </c>
      <c r="N3" s="95"/>
    </row>
    <row r="4" spans="1:14" s="1" customFormat="1" ht="30" customHeight="1" x14ac:dyDescent="0.15">
      <c r="A4" s="316"/>
      <c r="B4" s="586"/>
      <c r="C4" s="234" t="s">
        <v>375</v>
      </c>
      <c r="D4" s="234" t="s">
        <v>221</v>
      </c>
      <c r="E4" s="234" t="s">
        <v>222</v>
      </c>
      <c r="F4" s="232" t="s">
        <v>223</v>
      </c>
      <c r="G4" s="232" t="s">
        <v>532</v>
      </c>
      <c r="H4" s="234" t="s">
        <v>375</v>
      </c>
      <c r="I4" s="234" t="s">
        <v>221</v>
      </c>
      <c r="J4" s="234" t="s">
        <v>227</v>
      </c>
      <c r="K4" s="234" t="s">
        <v>223</v>
      </c>
      <c r="L4" s="234" t="s">
        <v>533</v>
      </c>
      <c r="M4" s="584"/>
      <c r="N4" s="316"/>
    </row>
    <row r="5" spans="1:14" ht="18" customHeight="1" x14ac:dyDescent="0.2">
      <c r="A5" s="95"/>
      <c r="B5" s="330" t="s">
        <v>114</v>
      </c>
      <c r="C5" s="306">
        <v>3954927</v>
      </c>
      <c r="D5" s="306">
        <v>3815052</v>
      </c>
      <c r="E5" s="306">
        <v>4269741</v>
      </c>
      <c r="F5" s="306">
        <v>4490257</v>
      </c>
      <c r="G5" s="306">
        <v>65468436</v>
      </c>
      <c r="H5" s="331">
        <v>100</v>
      </c>
      <c r="I5" s="331">
        <v>100</v>
      </c>
      <c r="J5" s="332">
        <v>100</v>
      </c>
      <c r="K5" s="332">
        <v>100</v>
      </c>
      <c r="L5" s="333">
        <v>100</v>
      </c>
      <c r="M5" s="334">
        <v>0</v>
      </c>
      <c r="N5" s="95"/>
    </row>
    <row r="6" spans="1:14" s="93" customFormat="1" ht="18" customHeight="1" x14ac:dyDescent="0.2">
      <c r="A6" s="95"/>
      <c r="B6" s="298" t="s">
        <v>376</v>
      </c>
      <c r="C6" s="306">
        <v>97016</v>
      </c>
      <c r="D6" s="306">
        <v>93996</v>
      </c>
      <c r="E6" s="306">
        <v>111065</v>
      </c>
      <c r="F6" s="306">
        <v>93929</v>
      </c>
      <c r="G6" s="306">
        <v>1355162</v>
      </c>
      <c r="H6" s="331">
        <v>2.4530414847100843</v>
      </c>
      <c r="I6" s="331">
        <v>2.4638196281466151</v>
      </c>
      <c r="J6" s="332">
        <v>2.6012116425797256</v>
      </c>
      <c r="K6" s="332">
        <v>2.0918401775221329</v>
      </c>
      <c r="L6" s="333">
        <v>2.0699471116126862</v>
      </c>
      <c r="M6" s="334">
        <v>-0.50937146505759268</v>
      </c>
      <c r="N6" s="95"/>
    </row>
    <row r="7" spans="1:14" s="93" customFormat="1" ht="18" customHeight="1" x14ac:dyDescent="0.2">
      <c r="A7" s="95"/>
      <c r="B7" s="298" t="s">
        <v>377</v>
      </c>
      <c r="C7" s="306">
        <v>519569</v>
      </c>
      <c r="D7" s="306">
        <v>545525</v>
      </c>
      <c r="E7" s="306">
        <v>734819</v>
      </c>
      <c r="F7" s="306">
        <v>842222</v>
      </c>
      <c r="G7" s="306">
        <v>12253060</v>
      </c>
      <c r="H7" s="331">
        <v>13.137258917800507</v>
      </c>
      <c r="I7" s="331">
        <v>14.29928084859656</v>
      </c>
      <c r="J7" s="332">
        <v>17.209919758598939</v>
      </c>
      <c r="K7" s="332">
        <v>18.756654685912189</v>
      </c>
      <c r="L7" s="333">
        <v>18.715980934690421</v>
      </c>
      <c r="M7" s="334">
        <v>1.5467349273132491</v>
      </c>
      <c r="N7" s="95"/>
    </row>
    <row r="8" spans="1:14" s="93" customFormat="1" ht="18" customHeight="1" x14ac:dyDescent="0.2">
      <c r="A8" s="95"/>
      <c r="B8" s="298" t="s">
        <v>378</v>
      </c>
      <c r="C8" s="306">
        <v>805604</v>
      </c>
      <c r="D8" s="306">
        <v>748318</v>
      </c>
      <c r="E8" s="306">
        <v>916636</v>
      </c>
      <c r="F8" s="306">
        <v>986433</v>
      </c>
      <c r="G8" s="306">
        <v>13721124</v>
      </c>
      <c r="H8" s="331">
        <v>20.369630084196245</v>
      </c>
      <c r="I8" s="331">
        <v>19.61488336200922</v>
      </c>
      <c r="J8" s="332">
        <v>21.468187414646462</v>
      </c>
      <c r="K8" s="332">
        <v>21.96829713755805</v>
      </c>
      <c r="L8" s="333">
        <v>20.958380615660346</v>
      </c>
      <c r="M8" s="334">
        <v>0.50010972291158851</v>
      </c>
      <c r="N8" s="95"/>
    </row>
    <row r="9" spans="1:14" s="93" customFormat="1" ht="18" customHeight="1" x14ac:dyDescent="0.2">
      <c r="A9" s="95"/>
      <c r="B9" s="298" t="s">
        <v>379</v>
      </c>
      <c r="C9" s="306">
        <v>688465</v>
      </c>
      <c r="D9" s="306">
        <v>578104</v>
      </c>
      <c r="E9" s="306">
        <v>662130</v>
      </c>
      <c r="F9" s="306">
        <v>651607</v>
      </c>
      <c r="G9" s="306">
        <v>8114666</v>
      </c>
      <c r="H9" s="331">
        <v>17.407780219457909</v>
      </c>
      <c r="I9" s="331">
        <v>15.153240375229485</v>
      </c>
      <c r="J9" s="332">
        <v>15.507497995780072</v>
      </c>
      <c r="K9" s="332">
        <v>14.511574727237218</v>
      </c>
      <c r="L9" s="333">
        <v>12.39477601083979</v>
      </c>
      <c r="M9" s="334">
        <v>-0.99592326854285496</v>
      </c>
      <c r="N9" s="95"/>
    </row>
    <row r="10" spans="1:14" s="93" customFormat="1" ht="18" customHeight="1" x14ac:dyDescent="0.2">
      <c r="A10" s="95"/>
      <c r="B10" s="298" t="s">
        <v>380</v>
      </c>
      <c r="C10" s="306">
        <v>474091</v>
      </c>
      <c r="D10" s="306">
        <v>453615</v>
      </c>
      <c r="E10" s="306">
        <v>555766</v>
      </c>
      <c r="F10" s="306">
        <v>584139</v>
      </c>
      <c r="G10" s="306">
        <v>7942814</v>
      </c>
      <c r="H10" s="331">
        <v>11.987351473238318</v>
      </c>
      <c r="I10" s="331">
        <v>11.890139374247061</v>
      </c>
      <c r="J10" s="332">
        <v>13.01638670823359</v>
      </c>
      <c r="K10" s="332">
        <v>13.009032667840618</v>
      </c>
      <c r="L10" s="333">
        <v>12.132280050190904</v>
      </c>
      <c r="M10" s="334">
        <v>-7.3540403929719389E-3</v>
      </c>
      <c r="N10" s="95"/>
    </row>
    <row r="11" spans="1:14" s="93" customFormat="1" ht="30" customHeight="1" x14ac:dyDescent="0.2">
      <c r="A11" s="95"/>
      <c r="B11" s="298" t="s">
        <v>381</v>
      </c>
      <c r="C11" s="306">
        <v>55685</v>
      </c>
      <c r="D11" s="306">
        <v>55385</v>
      </c>
      <c r="E11" s="306">
        <v>69997</v>
      </c>
      <c r="F11" s="306">
        <v>71539</v>
      </c>
      <c r="G11" s="306">
        <v>1277974</v>
      </c>
      <c r="H11" s="331">
        <v>1.4079905899653773</v>
      </c>
      <c r="I11" s="331">
        <v>1.4517495436497325</v>
      </c>
      <c r="J11" s="332">
        <v>1.6393734420893444</v>
      </c>
      <c r="K11" s="332">
        <v>1.5932050214497746</v>
      </c>
      <c r="L11" s="333">
        <v>1.9520460210780046</v>
      </c>
      <c r="M11" s="334">
        <v>-4.6168420639569829E-2</v>
      </c>
      <c r="N11" s="95"/>
    </row>
    <row r="12" spans="1:14" s="93" customFormat="1" ht="18" customHeight="1" x14ac:dyDescent="0.2">
      <c r="A12" s="95"/>
      <c r="B12" s="298" t="s">
        <v>382</v>
      </c>
      <c r="C12" s="306">
        <v>25680</v>
      </c>
      <c r="D12" s="306">
        <v>20147</v>
      </c>
      <c r="E12" s="306">
        <v>21921</v>
      </c>
      <c r="F12" s="306">
        <v>22083</v>
      </c>
      <c r="G12" s="306">
        <v>2057067</v>
      </c>
      <c r="H12" s="331">
        <v>0.64931666248201292</v>
      </c>
      <c r="I12" s="331">
        <v>0.5280924087011134</v>
      </c>
      <c r="J12" s="332">
        <v>0.5134035062079878</v>
      </c>
      <c r="K12" s="332">
        <v>0.4917981309310358</v>
      </c>
      <c r="L12" s="333">
        <v>3.142074449433923</v>
      </c>
      <c r="M12" s="334">
        <v>-2.1605375276951999E-2</v>
      </c>
      <c r="N12" s="95"/>
    </row>
    <row r="13" spans="1:14" s="93" customFormat="1" ht="18" customHeight="1" x14ac:dyDescent="0.2">
      <c r="A13" s="95"/>
      <c r="B13" s="298" t="s">
        <v>383</v>
      </c>
      <c r="C13" s="306">
        <v>580797</v>
      </c>
      <c r="D13" s="306">
        <v>490450</v>
      </c>
      <c r="E13" s="306">
        <v>545627</v>
      </c>
      <c r="F13" s="306">
        <v>539113</v>
      </c>
      <c r="G13" s="306">
        <v>8743483</v>
      </c>
      <c r="H13" s="331">
        <v>14.685403801384956</v>
      </c>
      <c r="I13" s="331">
        <v>12.855657013325114</v>
      </c>
      <c r="J13" s="332">
        <v>12.778924998026811</v>
      </c>
      <c r="K13" s="332">
        <v>12.006283827406762</v>
      </c>
      <c r="L13" s="333">
        <v>13.355264817995652</v>
      </c>
      <c r="M13" s="334">
        <v>-0.77264117062004978</v>
      </c>
      <c r="N13" s="95"/>
    </row>
    <row r="14" spans="1:14" s="93" customFormat="1" ht="18" customHeight="1" x14ac:dyDescent="0.2">
      <c r="A14" s="95"/>
      <c r="B14" s="298" t="s">
        <v>384</v>
      </c>
      <c r="C14" s="306">
        <v>145459</v>
      </c>
      <c r="D14" s="306">
        <v>127280</v>
      </c>
      <c r="E14" s="306">
        <v>148991</v>
      </c>
      <c r="F14" s="306">
        <v>151060</v>
      </c>
      <c r="G14" s="306">
        <v>2263861</v>
      </c>
      <c r="H14" s="331">
        <v>3.6779187074755111</v>
      </c>
      <c r="I14" s="331">
        <v>3.3362585883495166</v>
      </c>
      <c r="J14" s="332">
        <v>3.4894622413865388</v>
      </c>
      <c r="K14" s="332">
        <v>3.3641726965739376</v>
      </c>
      <c r="L14" s="333">
        <v>3.4579426947055834</v>
      </c>
      <c r="M14" s="334">
        <v>-0.12528954481260124</v>
      </c>
      <c r="N14" s="95"/>
    </row>
    <row r="15" spans="1:14" s="93" customFormat="1" ht="18" customHeight="1" x14ac:dyDescent="0.2">
      <c r="A15" s="95"/>
      <c r="B15" s="298" t="s">
        <v>385</v>
      </c>
      <c r="C15" s="306">
        <v>198022</v>
      </c>
      <c r="D15" s="306">
        <v>155350</v>
      </c>
      <c r="E15" s="306">
        <v>177990</v>
      </c>
      <c r="F15" s="306">
        <v>180994</v>
      </c>
      <c r="G15" s="306">
        <v>2856846</v>
      </c>
      <c r="H15" s="331">
        <v>5.0069697873058088</v>
      </c>
      <c r="I15" s="331">
        <v>4.0720283760221356</v>
      </c>
      <c r="J15" s="332">
        <v>4.1686369266894649</v>
      </c>
      <c r="K15" s="332">
        <v>4.0308160535131954</v>
      </c>
      <c r="L15" s="333">
        <v>4.3636997835109419</v>
      </c>
      <c r="M15" s="334">
        <v>-0.13782087317626956</v>
      </c>
      <c r="N15" s="95"/>
    </row>
    <row r="16" spans="1:14" s="93" customFormat="1" ht="18" customHeight="1" x14ac:dyDescent="0.2">
      <c r="A16" s="95"/>
      <c r="B16" s="299" t="s">
        <v>386</v>
      </c>
      <c r="C16" s="310">
        <v>264747</v>
      </c>
      <c r="D16" s="310">
        <v>246813</v>
      </c>
      <c r="E16" s="310">
        <v>324799</v>
      </c>
      <c r="F16" s="310">
        <v>367138</v>
      </c>
      <c r="G16" s="310">
        <v>4882379</v>
      </c>
      <c r="H16" s="335">
        <v>6.6941058583382205</v>
      </c>
      <c r="I16" s="335">
        <v>6.4694531031293936</v>
      </c>
      <c r="J16" s="336">
        <v>7.6069953657610618</v>
      </c>
      <c r="K16" s="336">
        <v>8.1763248740550942</v>
      </c>
      <c r="L16" s="337">
        <v>7.4576075102817478</v>
      </c>
      <c r="M16" s="338">
        <v>0.56932950829403239</v>
      </c>
      <c r="N16" s="95"/>
    </row>
    <row r="17" spans="1:14" s="93" customFormat="1" ht="7.5" customHeight="1" x14ac:dyDescent="0.2">
      <c r="A17" s="95"/>
      <c r="B17" s="313"/>
      <c r="C17" s="314">
        <v>99792</v>
      </c>
      <c r="D17" s="314">
        <v>300069</v>
      </c>
      <c r="E17" s="314"/>
      <c r="F17" s="314"/>
      <c r="G17" s="314"/>
      <c r="H17" s="339">
        <f t="shared" ref="H17:I17" si="0">C17/C$5*100</f>
        <v>2.5232324136450561</v>
      </c>
      <c r="I17" s="339">
        <f t="shared" si="0"/>
        <v>7.8653973785940536</v>
      </c>
      <c r="J17" s="339"/>
      <c r="K17" s="339"/>
      <c r="L17" s="339"/>
      <c r="M17" s="339"/>
      <c r="N17" s="95"/>
    </row>
    <row r="18" spans="1:14" x14ac:dyDescent="0.15">
      <c r="B18" s="340" t="s">
        <v>228</v>
      </c>
    </row>
  </sheetData>
  <mergeCells count="4">
    <mergeCell ref="B3:B4"/>
    <mergeCell ref="C3:G3"/>
    <mergeCell ref="H3:L3"/>
    <mergeCell ref="M3:M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view="pageBreakPreview" zoomScaleNormal="100" zoomScaleSheetLayoutView="100" workbookViewId="0">
      <selection activeCell="E9" sqref="E9"/>
    </sheetView>
  </sheetViews>
  <sheetFormatPr defaultRowHeight="14.25" x14ac:dyDescent="0.15"/>
  <cols>
    <col min="1" max="1" width="1.625" style="341" customWidth="1"/>
    <col min="2" max="2" width="26.625" style="341" customWidth="1"/>
    <col min="3" max="5" width="10.625" style="341" customWidth="1"/>
    <col min="6" max="12" width="9" style="341"/>
    <col min="13" max="13" width="1.625" style="341" customWidth="1"/>
    <col min="14" max="14" width="10.125" style="341" bestFit="1" customWidth="1"/>
    <col min="15" max="16384" width="9" style="341"/>
  </cols>
  <sheetData>
    <row r="1" spans="1:14" x14ac:dyDescent="0.15">
      <c r="A1" s="151"/>
      <c r="B1" s="345" t="s">
        <v>542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4" ht="6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4" ht="20.100000000000001" customHeight="1" x14ac:dyDescent="0.15">
      <c r="A3" s="151"/>
      <c r="B3" s="593" t="s">
        <v>374</v>
      </c>
      <c r="C3" s="506" t="s">
        <v>310</v>
      </c>
      <c r="D3" s="573"/>
      <c r="E3" s="573"/>
      <c r="F3" s="506" t="s">
        <v>311</v>
      </c>
      <c r="G3" s="573"/>
      <c r="H3" s="573"/>
      <c r="I3" s="506" t="s">
        <v>312</v>
      </c>
      <c r="J3" s="573"/>
      <c r="K3" s="573"/>
      <c r="L3" s="157"/>
    </row>
    <row r="4" spans="1:14" s="343" customFormat="1" ht="30" customHeight="1" x14ac:dyDescent="0.15">
      <c r="A4" s="342"/>
      <c r="B4" s="586"/>
      <c r="C4" s="234" t="s">
        <v>39</v>
      </c>
      <c r="D4" s="234" t="s">
        <v>232</v>
      </c>
      <c r="E4" s="234" t="s">
        <v>233</v>
      </c>
      <c r="F4" s="234" t="s">
        <v>39</v>
      </c>
      <c r="G4" s="234" t="s">
        <v>232</v>
      </c>
      <c r="H4" s="234" t="s">
        <v>233</v>
      </c>
      <c r="I4" s="234" t="s">
        <v>39</v>
      </c>
      <c r="J4" s="234" t="s">
        <v>232</v>
      </c>
      <c r="K4" s="235" t="s">
        <v>233</v>
      </c>
      <c r="L4" s="157"/>
    </row>
    <row r="5" spans="1:14" ht="18" customHeight="1" x14ac:dyDescent="0.2">
      <c r="A5" s="151"/>
      <c r="B5" s="305" t="s">
        <v>286</v>
      </c>
      <c r="C5" s="496">
        <v>4490257</v>
      </c>
      <c r="D5" s="306">
        <v>2440268</v>
      </c>
      <c r="E5" s="306">
        <v>2049989</v>
      </c>
      <c r="F5" s="307">
        <v>100</v>
      </c>
      <c r="G5" s="307">
        <v>100</v>
      </c>
      <c r="H5" s="307">
        <v>100</v>
      </c>
      <c r="I5" s="307">
        <v>100</v>
      </c>
      <c r="J5" s="307">
        <v>54.345842565358723</v>
      </c>
      <c r="K5" s="308">
        <v>45.65415743464127</v>
      </c>
      <c r="L5" s="157"/>
      <c r="N5" s="344"/>
    </row>
    <row r="6" spans="1:14" s="230" customFormat="1" ht="18" customHeight="1" x14ac:dyDescent="0.2">
      <c r="A6" s="151"/>
      <c r="B6" s="298" t="s">
        <v>376</v>
      </c>
      <c r="C6" s="306">
        <v>93929</v>
      </c>
      <c r="D6" s="306">
        <v>77931</v>
      </c>
      <c r="E6" s="306">
        <v>15998</v>
      </c>
      <c r="F6" s="307">
        <v>2.0918401775221329</v>
      </c>
      <c r="G6" s="307">
        <v>3.1935426764601269</v>
      </c>
      <c r="H6" s="307">
        <v>0.78039443138475373</v>
      </c>
      <c r="I6" s="307">
        <v>100</v>
      </c>
      <c r="J6" s="307">
        <v>82.967986457856469</v>
      </c>
      <c r="K6" s="308">
        <v>17.032013542143535</v>
      </c>
      <c r="L6" s="157"/>
      <c r="N6" s="344"/>
    </row>
    <row r="7" spans="1:14" s="230" customFormat="1" ht="18" customHeight="1" x14ac:dyDescent="0.2">
      <c r="A7" s="151"/>
      <c r="B7" s="298" t="s">
        <v>377</v>
      </c>
      <c r="C7" s="306">
        <v>842222</v>
      </c>
      <c r="D7" s="306">
        <v>429384</v>
      </c>
      <c r="E7" s="306">
        <v>412838</v>
      </c>
      <c r="F7" s="307">
        <v>18.756654685912189</v>
      </c>
      <c r="G7" s="307">
        <v>17.595772267636178</v>
      </c>
      <c r="H7" s="307">
        <v>20.138547084886795</v>
      </c>
      <c r="I7" s="307">
        <v>100</v>
      </c>
      <c r="J7" s="307">
        <v>50.9822825810772</v>
      </c>
      <c r="K7" s="308">
        <v>49.0177174189228</v>
      </c>
      <c r="L7" s="157"/>
      <c r="N7" s="344"/>
    </row>
    <row r="8" spans="1:14" s="230" customFormat="1" ht="18" customHeight="1" x14ac:dyDescent="0.2">
      <c r="A8" s="151"/>
      <c r="B8" s="298" t="s">
        <v>378</v>
      </c>
      <c r="C8" s="306">
        <v>986433</v>
      </c>
      <c r="D8" s="306">
        <v>356767</v>
      </c>
      <c r="E8" s="306">
        <v>629666</v>
      </c>
      <c r="F8" s="307">
        <v>21.96829713755805</v>
      </c>
      <c r="G8" s="307">
        <v>14.619992558194427</v>
      </c>
      <c r="H8" s="307">
        <v>30.715579449450704</v>
      </c>
      <c r="I8" s="307">
        <v>100</v>
      </c>
      <c r="J8" s="307">
        <v>36.167382883581553</v>
      </c>
      <c r="K8" s="308">
        <v>63.832617116418447</v>
      </c>
      <c r="L8" s="157"/>
      <c r="N8" s="344"/>
    </row>
    <row r="9" spans="1:14" s="230" customFormat="1" ht="18" customHeight="1" x14ac:dyDescent="0.2">
      <c r="A9" s="151"/>
      <c r="B9" s="298" t="s">
        <v>379</v>
      </c>
      <c r="C9" s="306">
        <v>651607</v>
      </c>
      <c r="D9" s="306">
        <v>384670</v>
      </c>
      <c r="E9" s="306">
        <v>266937</v>
      </c>
      <c r="F9" s="307">
        <v>14.511574727237218</v>
      </c>
      <c r="G9" s="307">
        <v>15.763432541015987</v>
      </c>
      <c r="H9" s="307">
        <v>13.021386944027505</v>
      </c>
      <c r="I9" s="307">
        <v>100</v>
      </c>
      <c r="J9" s="307">
        <v>59.034049664905375</v>
      </c>
      <c r="K9" s="308">
        <v>40.965950335094618</v>
      </c>
      <c r="L9" s="157"/>
      <c r="N9" s="344"/>
    </row>
    <row r="10" spans="1:14" s="230" customFormat="1" ht="18" customHeight="1" x14ac:dyDescent="0.2">
      <c r="A10" s="151"/>
      <c r="B10" s="298" t="s">
        <v>380</v>
      </c>
      <c r="C10" s="306">
        <v>584139</v>
      </c>
      <c r="D10" s="306">
        <v>197463</v>
      </c>
      <c r="E10" s="306">
        <v>386676</v>
      </c>
      <c r="F10" s="307">
        <v>13.009032667840618</v>
      </c>
      <c r="G10" s="307">
        <v>8.091857123889671</v>
      </c>
      <c r="H10" s="307">
        <v>18.86234511502257</v>
      </c>
      <c r="I10" s="307">
        <v>100</v>
      </c>
      <c r="J10" s="307">
        <v>33.804111692593715</v>
      </c>
      <c r="K10" s="308">
        <v>66.195888307406278</v>
      </c>
      <c r="L10" s="157"/>
      <c r="N10" s="344"/>
    </row>
    <row r="11" spans="1:14" s="230" customFormat="1" ht="30" customHeight="1" x14ac:dyDescent="0.2">
      <c r="A11" s="151"/>
      <c r="B11" s="298" t="s">
        <v>381</v>
      </c>
      <c r="C11" s="306">
        <v>71539</v>
      </c>
      <c r="D11" s="306">
        <v>66535</v>
      </c>
      <c r="E11" s="306">
        <v>5004</v>
      </c>
      <c r="F11" s="307">
        <v>1.5932050214497746</v>
      </c>
      <c r="G11" s="307">
        <v>2.7265447893428099</v>
      </c>
      <c r="H11" s="307">
        <v>0.24409887077442854</v>
      </c>
      <c r="I11" s="307">
        <v>100</v>
      </c>
      <c r="J11" s="307">
        <v>93.005213939249927</v>
      </c>
      <c r="K11" s="308">
        <v>6.99478606075008</v>
      </c>
      <c r="L11" s="157"/>
      <c r="N11" s="344"/>
    </row>
    <row r="12" spans="1:14" s="230" customFormat="1" ht="18" customHeight="1" x14ac:dyDescent="0.2">
      <c r="A12" s="151"/>
      <c r="B12" s="298" t="s">
        <v>382</v>
      </c>
      <c r="C12" s="306">
        <v>22083</v>
      </c>
      <c r="D12" s="306">
        <v>16327</v>
      </c>
      <c r="E12" s="306">
        <v>5756</v>
      </c>
      <c r="F12" s="307">
        <v>0.4917981309310358</v>
      </c>
      <c r="G12" s="307">
        <v>0.66906585670098528</v>
      </c>
      <c r="H12" s="307">
        <v>0.28078199443997015</v>
      </c>
      <c r="I12" s="307">
        <v>100</v>
      </c>
      <c r="J12" s="307">
        <v>73.934700901145675</v>
      </c>
      <c r="K12" s="308">
        <v>26.065299098854322</v>
      </c>
      <c r="L12" s="157"/>
      <c r="N12" s="344"/>
    </row>
    <row r="13" spans="1:14" s="230" customFormat="1" ht="18" customHeight="1" x14ac:dyDescent="0.2">
      <c r="A13" s="151"/>
      <c r="B13" s="298" t="s">
        <v>388</v>
      </c>
      <c r="C13" s="306">
        <v>539113</v>
      </c>
      <c r="D13" s="306">
        <v>384062</v>
      </c>
      <c r="E13" s="306">
        <v>155051</v>
      </c>
      <c r="F13" s="307">
        <v>12.006283827406762</v>
      </c>
      <c r="G13" s="307">
        <v>15.738517244827207</v>
      </c>
      <c r="H13" s="307">
        <v>7.563503999289753</v>
      </c>
      <c r="I13" s="307">
        <v>100</v>
      </c>
      <c r="J13" s="307">
        <v>71.239610248686276</v>
      </c>
      <c r="K13" s="308">
        <v>28.760389751313731</v>
      </c>
      <c r="L13" s="157"/>
      <c r="N13" s="344"/>
    </row>
    <row r="14" spans="1:14" s="230" customFormat="1" ht="18" customHeight="1" x14ac:dyDescent="0.2">
      <c r="A14" s="151"/>
      <c r="B14" s="298" t="s">
        <v>384</v>
      </c>
      <c r="C14" s="306">
        <v>151060</v>
      </c>
      <c r="D14" s="306">
        <v>145802</v>
      </c>
      <c r="E14" s="306">
        <v>5258</v>
      </c>
      <c r="F14" s="307">
        <v>3.3641726965739376</v>
      </c>
      <c r="G14" s="307">
        <v>5.9748355508493329</v>
      </c>
      <c r="H14" s="307">
        <v>0.25648918116145991</v>
      </c>
      <c r="I14" s="307">
        <v>100</v>
      </c>
      <c r="J14" s="307">
        <v>96.519263868661469</v>
      </c>
      <c r="K14" s="308">
        <v>3.4807361313385412</v>
      </c>
      <c r="L14" s="157"/>
      <c r="N14" s="344"/>
    </row>
    <row r="15" spans="1:14" s="230" customFormat="1" ht="18" customHeight="1" x14ac:dyDescent="0.2">
      <c r="A15" s="151"/>
      <c r="B15" s="298" t="s">
        <v>385</v>
      </c>
      <c r="C15" s="306">
        <v>180994</v>
      </c>
      <c r="D15" s="306">
        <v>176659</v>
      </c>
      <c r="E15" s="306">
        <v>4335</v>
      </c>
      <c r="F15" s="307">
        <v>4.0308160535131954</v>
      </c>
      <c r="G15" s="307">
        <v>7.2393278115354533</v>
      </c>
      <c r="H15" s="307">
        <v>0.21146454932197198</v>
      </c>
      <c r="I15" s="307">
        <v>100</v>
      </c>
      <c r="J15" s="307">
        <v>97.604892979877789</v>
      </c>
      <c r="K15" s="308">
        <v>2.395107020122214</v>
      </c>
      <c r="L15" s="157"/>
      <c r="N15" s="344"/>
    </row>
    <row r="16" spans="1:14" s="230" customFormat="1" ht="18" customHeight="1" x14ac:dyDescent="0.2">
      <c r="A16" s="151"/>
      <c r="B16" s="299" t="s">
        <v>389</v>
      </c>
      <c r="C16" s="310">
        <v>367138</v>
      </c>
      <c r="D16" s="310">
        <v>204668</v>
      </c>
      <c r="E16" s="310">
        <v>162470</v>
      </c>
      <c r="F16" s="311">
        <v>8.1763248740550942</v>
      </c>
      <c r="G16" s="311">
        <v>8.3871115795478204</v>
      </c>
      <c r="H16" s="311">
        <v>7.9254083802400883</v>
      </c>
      <c r="I16" s="311">
        <v>100</v>
      </c>
      <c r="J16" s="311">
        <v>55.746885367355063</v>
      </c>
      <c r="K16" s="312">
        <v>44.253114632644944</v>
      </c>
      <c r="L16" s="157"/>
      <c r="N16" s="344"/>
    </row>
    <row r="17" spans="1:14" s="230" customFormat="1" ht="8.25" customHeight="1" x14ac:dyDescent="0.2">
      <c r="A17" s="151"/>
      <c r="B17" s="313"/>
      <c r="C17" s="314"/>
      <c r="D17" s="314"/>
      <c r="E17" s="314"/>
      <c r="F17" s="315"/>
      <c r="G17" s="315"/>
      <c r="H17" s="315"/>
      <c r="I17" s="315"/>
      <c r="J17" s="315"/>
      <c r="K17" s="315"/>
      <c r="L17" s="157"/>
      <c r="N17" s="344"/>
    </row>
    <row r="18" spans="1:14" x14ac:dyDescent="0.15">
      <c r="B18" s="468" t="s">
        <v>228</v>
      </c>
    </row>
  </sheetData>
  <mergeCells count="4">
    <mergeCell ref="B3:B4"/>
    <mergeCell ref="C3:E3"/>
    <mergeCell ref="F3:H3"/>
    <mergeCell ref="I3:K3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view="pageBreakPreview" topLeftCell="A19" zoomScaleNormal="100" zoomScaleSheetLayoutView="100" workbookViewId="0">
      <selection activeCell="I25" sqref="I25"/>
    </sheetView>
  </sheetViews>
  <sheetFormatPr defaultRowHeight="12.75" x14ac:dyDescent="0.15"/>
  <cols>
    <col min="1" max="1" width="2.25" style="348" customWidth="1"/>
    <col min="2" max="2" width="24.125" style="348" bestFit="1" customWidth="1"/>
    <col min="3" max="3" width="10.125" style="348" bestFit="1" customWidth="1"/>
    <col min="4" max="15" width="9.125" style="348" bestFit="1" customWidth="1"/>
    <col min="16" max="16384" width="9" style="348"/>
  </cols>
  <sheetData>
    <row r="1" spans="1:15" x14ac:dyDescent="0.15">
      <c r="B1" s="348" t="s">
        <v>420</v>
      </c>
    </row>
    <row r="2" spans="1:15" x14ac:dyDescent="0.15">
      <c r="A2" s="346"/>
      <c r="B2" s="346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13.5" customHeight="1" x14ac:dyDescent="0.15">
      <c r="A3" s="346"/>
      <c r="B3" s="593" t="s">
        <v>411</v>
      </c>
      <c r="C3" s="511" t="s">
        <v>310</v>
      </c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</row>
    <row r="4" spans="1:15" ht="46.5" customHeight="1" x14ac:dyDescent="0.15">
      <c r="A4" s="346"/>
      <c r="B4" s="586"/>
      <c r="C4" s="349" t="s">
        <v>390</v>
      </c>
      <c r="D4" s="350" t="s">
        <v>391</v>
      </c>
      <c r="E4" s="351" t="s">
        <v>392</v>
      </c>
      <c r="F4" s="350" t="s">
        <v>393</v>
      </c>
      <c r="G4" s="349" t="s">
        <v>394</v>
      </c>
      <c r="H4" s="349" t="s">
        <v>395</v>
      </c>
      <c r="I4" s="349" t="s">
        <v>396</v>
      </c>
      <c r="J4" s="349" t="s">
        <v>397</v>
      </c>
      <c r="K4" s="349" t="s">
        <v>398</v>
      </c>
      <c r="L4" s="352" t="s">
        <v>399</v>
      </c>
      <c r="M4" s="352" t="s">
        <v>400</v>
      </c>
      <c r="N4" s="352" t="s">
        <v>401</v>
      </c>
      <c r="O4" s="353" t="s">
        <v>402</v>
      </c>
    </row>
    <row r="5" spans="1:15" ht="22.5" customHeight="1" x14ac:dyDescent="0.15">
      <c r="A5" s="346"/>
      <c r="B5" s="354" t="s">
        <v>355</v>
      </c>
      <c r="C5" s="497">
        <v>3635394</v>
      </c>
      <c r="D5" s="355">
        <v>74021</v>
      </c>
      <c r="E5" s="355">
        <v>652292</v>
      </c>
      <c r="F5" s="321">
        <v>773977</v>
      </c>
      <c r="G5" s="321">
        <v>504764</v>
      </c>
      <c r="H5" s="321">
        <v>450959</v>
      </c>
      <c r="I5" s="321">
        <v>55893</v>
      </c>
      <c r="J5" s="321">
        <v>18399</v>
      </c>
      <c r="K5" s="321">
        <v>420105</v>
      </c>
      <c r="L5" s="356">
        <v>117097</v>
      </c>
      <c r="M5" s="356">
        <v>140597</v>
      </c>
      <c r="N5" s="356">
        <v>284251</v>
      </c>
      <c r="O5" s="357">
        <v>143039</v>
      </c>
    </row>
    <row r="6" spans="1:15" ht="18.75" customHeight="1" x14ac:dyDescent="0.15">
      <c r="A6" s="346"/>
      <c r="B6" s="358" t="s">
        <v>403</v>
      </c>
      <c r="C6" s="355">
        <v>298505</v>
      </c>
      <c r="D6" s="355">
        <v>96</v>
      </c>
      <c r="E6" s="355">
        <v>49535</v>
      </c>
      <c r="F6" s="321">
        <v>35782</v>
      </c>
      <c r="G6" s="321">
        <v>62609</v>
      </c>
      <c r="H6" s="321">
        <v>67784</v>
      </c>
      <c r="I6" s="321">
        <v>4077</v>
      </c>
      <c r="J6" s="321">
        <v>736</v>
      </c>
      <c r="K6" s="321">
        <v>28319</v>
      </c>
      <c r="L6" s="356">
        <v>2648</v>
      </c>
      <c r="M6" s="356">
        <v>8800</v>
      </c>
      <c r="N6" s="356">
        <v>21059</v>
      </c>
      <c r="O6" s="357">
        <v>17060</v>
      </c>
    </row>
    <row r="7" spans="1:15" ht="18.75" customHeight="1" x14ac:dyDescent="0.15">
      <c r="A7" s="346"/>
      <c r="B7" s="358" t="s">
        <v>404</v>
      </c>
      <c r="C7" s="355">
        <v>577669</v>
      </c>
      <c r="D7" s="355">
        <v>1771</v>
      </c>
      <c r="E7" s="355">
        <v>145645</v>
      </c>
      <c r="F7" s="321">
        <v>129765</v>
      </c>
      <c r="G7" s="321">
        <v>88402</v>
      </c>
      <c r="H7" s="321">
        <v>59191</v>
      </c>
      <c r="I7" s="321">
        <v>9207</v>
      </c>
      <c r="J7" s="321">
        <v>1338</v>
      </c>
      <c r="K7" s="321">
        <v>64362</v>
      </c>
      <c r="L7" s="356">
        <v>9637</v>
      </c>
      <c r="M7" s="356">
        <v>19147</v>
      </c>
      <c r="N7" s="356">
        <v>29887</v>
      </c>
      <c r="O7" s="357">
        <v>19317</v>
      </c>
    </row>
    <row r="8" spans="1:15" ht="18.75" customHeight="1" x14ac:dyDescent="0.15">
      <c r="A8" s="346"/>
      <c r="B8" s="358" t="s">
        <v>405</v>
      </c>
      <c r="C8" s="355">
        <v>690443</v>
      </c>
      <c r="D8" s="355">
        <v>7296</v>
      </c>
      <c r="E8" s="355">
        <v>148763</v>
      </c>
      <c r="F8" s="321">
        <v>166850</v>
      </c>
      <c r="G8" s="321">
        <v>93793</v>
      </c>
      <c r="H8" s="321">
        <v>73985</v>
      </c>
      <c r="I8" s="321">
        <v>9379</v>
      </c>
      <c r="J8" s="321">
        <v>1951</v>
      </c>
      <c r="K8" s="321">
        <v>83151</v>
      </c>
      <c r="L8" s="356">
        <v>17550</v>
      </c>
      <c r="M8" s="356">
        <v>26410</v>
      </c>
      <c r="N8" s="356">
        <v>42546</v>
      </c>
      <c r="O8" s="357">
        <v>18769</v>
      </c>
    </row>
    <row r="9" spans="1:15" ht="18.75" customHeight="1" x14ac:dyDescent="0.15">
      <c r="A9" s="346"/>
      <c r="B9" s="358" t="s">
        <v>406</v>
      </c>
      <c r="C9" s="355">
        <v>912484</v>
      </c>
      <c r="D9" s="355">
        <v>17007</v>
      </c>
      <c r="E9" s="355">
        <v>151015</v>
      </c>
      <c r="F9" s="321">
        <v>234358</v>
      </c>
      <c r="G9" s="321">
        <v>121650</v>
      </c>
      <c r="H9" s="321">
        <v>94321</v>
      </c>
      <c r="I9" s="321">
        <v>9385</v>
      </c>
      <c r="J9" s="321">
        <v>2612</v>
      </c>
      <c r="K9" s="321">
        <v>115322</v>
      </c>
      <c r="L9" s="356">
        <v>35076</v>
      </c>
      <c r="M9" s="356">
        <v>41382</v>
      </c>
      <c r="N9" s="356">
        <v>66379</v>
      </c>
      <c r="O9" s="357">
        <v>23977</v>
      </c>
    </row>
    <row r="10" spans="1:15" ht="18.75" customHeight="1" x14ac:dyDescent="0.15">
      <c r="A10" s="346"/>
      <c r="B10" s="358" t="s">
        <v>407</v>
      </c>
      <c r="C10" s="355">
        <v>644906</v>
      </c>
      <c r="D10" s="355">
        <v>22062</v>
      </c>
      <c r="E10" s="355">
        <v>106108</v>
      </c>
      <c r="F10" s="321">
        <v>148705</v>
      </c>
      <c r="G10" s="321">
        <v>81193</v>
      </c>
      <c r="H10" s="321">
        <v>75625</v>
      </c>
      <c r="I10" s="321">
        <v>10450</v>
      </c>
      <c r="J10" s="321">
        <v>2833</v>
      </c>
      <c r="K10" s="321">
        <v>72474</v>
      </c>
      <c r="L10" s="356">
        <v>28107</v>
      </c>
      <c r="M10" s="356">
        <v>24184</v>
      </c>
      <c r="N10" s="356">
        <v>55589</v>
      </c>
      <c r="O10" s="357">
        <v>17576</v>
      </c>
    </row>
    <row r="11" spans="1:15" ht="18.75" customHeight="1" x14ac:dyDescent="0.15">
      <c r="A11" s="346"/>
      <c r="B11" s="358" t="s">
        <v>408</v>
      </c>
      <c r="C11" s="355">
        <v>388120</v>
      </c>
      <c r="D11" s="355">
        <v>16776</v>
      </c>
      <c r="E11" s="355">
        <v>41979</v>
      </c>
      <c r="F11" s="321">
        <v>46828</v>
      </c>
      <c r="G11" s="321">
        <v>40018</v>
      </c>
      <c r="H11" s="321">
        <v>64856</v>
      </c>
      <c r="I11" s="321">
        <v>10994</v>
      </c>
      <c r="J11" s="321">
        <v>5429</v>
      </c>
      <c r="K11" s="321">
        <v>43215</v>
      </c>
      <c r="L11" s="356">
        <v>21280</v>
      </c>
      <c r="M11" s="356">
        <v>17463</v>
      </c>
      <c r="N11" s="356">
        <v>55364</v>
      </c>
      <c r="O11" s="357">
        <v>23918</v>
      </c>
    </row>
    <row r="12" spans="1:15" ht="18.75" customHeight="1" x14ac:dyDescent="0.15">
      <c r="A12" s="346"/>
      <c r="B12" s="358" t="s">
        <v>409</v>
      </c>
      <c r="C12" s="355">
        <v>109952</v>
      </c>
      <c r="D12" s="355">
        <v>7614</v>
      </c>
      <c r="E12" s="355">
        <v>8092</v>
      </c>
      <c r="F12" s="321">
        <v>10560</v>
      </c>
      <c r="G12" s="321">
        <v>14427</v>
      </c>
      <c r="H12" s="321">
        <v>14185</v>
      </c>
      <c r="I12" s="321">
        <v>2374</v>
      </c>
      <c r="J12" s="321">
        <v>2984</v>
      </c>
      <c r="K12" s="321">
        <v>12266</v>
      </c>
      <c r="L12" s="356">
        <v>2749</v>
      </c>
      <c r="M12" s="356">
        <v>3047</v>
      </c>
      <c r="N12" s="356">
        <v>12948</v>
      </c>
      <c r="O12" s="357">
        <v>18706</v>
      </c>
    </row>
    <row r="13" spans="1:15" ht="18.75" customHeight="1" x14ac:dyDescent="0.15">
      <c r="A13" s="346"/>
      <c r="B13" s="358" t="s">
        <v>410</v>
      </c>
      <c r="C13" s="355">
        <v>13315</v>
      </c>
      <c r="D13" s="355">
        <v>1399</v>
      </c>
      <c r="E13" s="355">
        <v>1155</v>
      </c>
      <c r="F13" s="321">
        <v>1129</v>
      </c>
      <c r="G13" s="321">
        <v>2672</v>
      </c>
      <c r="H13" s="321">
        <v>1012</v>
      </c>
      <c r="I13" s="321">
        <v>27</v>
      </c>
      <c r="J13" s="321">
        <v>516</v>
      </c>
      <c r="K13" s="321">
        <v>996</v>
      </c>
      <c r="L13" s="356">
        <v>50</v>
      </c>
      <c r="M13" s="356">
        <v>164</v>
      </c>
      <c r="N13" s="356">
        <v>479</v>
      </c>
      <c r="O13" s="357">
        <v>3716</v>
      </c>
    </row>
    <row r="14" spans="1:15" ht="22.5" customHeight="1" x14ac:dyDescent="0.15">
      <c r="A14" s="346"/>
      <c r="B14" s="476" t="s">
        <v>519</v>
      </c>
      <c r="C14" s="324">
        <v>47.421559999999999</v>
      </c>
      <c r="D14" s="324">
        <v>59.859319999999997</v>
      </c>
      <c r="E14" s="324">
        <v>44.336680000000001</v>
      </c>
      <c r="F14" s="324">
        <v>46.6676</v>
      </c>
      <c r="G14" s="324">
        <v>45.197510000000001</v>
      </c>
      <c r="H14" s="324">
        <v>46.853380000000001</v>
      </c>
      <c r="I14" s="324">
        <v>49.937480000000001</v>
      </c>
      <c r="J14" s="324">
        <v>59.755830000000003</v>
      </c>
      <c r="K14" s="324">
        <v>47.675379999999997</v>
      </c>
      <c r="L14" s="359">
        <v>52.928690000000003</v>
      </c>
      <c r="M14" s="359">
        <v>48.409460000000003</v>
      </c>
      <c r="N14" s="359">
        <v>51.460940000000001</v>
      </c>
      <c r="O14" s="360">
        <v>51.950760000000002</v>
      </c>
    </row>
    <row r="15" spans="1:15" ht="23.25" customHeight="1" x14ac:dyDescent="0.15">
      <c r="A15" s="346"/>
      <c r="B15" s="476" t="s">
        <v>520</v>
      </c>
      <c r="C15" s="324">
        <v>46.26773</v>
      </c>
      <c r="D15" s="324">
        <v>58.787660000000002</v>
      </c>
      <c r="E15" s="324">
        <v>43.74933</v>
      </c>
      <c r="F15" s="324">
        <v>45.456110000000002</v>
      </c>
      <c r="G15" s="324">
        <v>44.627319999999997</v>
      </c>
      <c r="H15" s="324">
        <v>45.471240000000002</v>
      </c>
      <c r="I15" s="324">
        <v>49.011609999999997</v>
      </c>
      <c r="J15" s="324">
        <v>59.17109</v>
      </c>
      <c r="K15" s="324">
        <v>46.76</v>
      </c>
      <c r="L15" s="359">
        <v>51.2502</v>
      </c>
      <c r="M15" s="359">
        <v>47.036490000000001</v>
      </c>
      <c r="N15" s="359">
        <v>50.190089999999998</v>
      </c>
      <c r="O15" s="361">
        <v>45.715910000000001</v>
      </c>
    </row>
    <row r="16" spans="1:15" ht="27" customHeight="1" x14ac:dyDescent="0.15">
      <c r="A16" s="346"/>
      <c r="B16" s="476" t="s">
        <v>521</v>
      </c>
      <c r="C16" s="324">
        <v>1.1538299999999992</v>
      </c>
      <c r="D16" s="324">
        <v>1.0716599999999943</v>
      </c>
      <c r="E16" s="324">
        <v>0.5873500000000007</v>
      </c>
      <c r="F16" s="324">
        <v>1.2114899999999977</v>
      </c>
      <c r="G16" s="324">
        <v>0.57019000000000375</v>
      </c>
      <c r="H16" s="324">
        <v>1.3821399999999997</v>
      </c>
      <c r="I16" s="324">
        <v>0.9258700000000033</v>
      </c>
      <c r="J16" s="324">
        <v>0.58474000000000359</v>
      </c>
      <c r="K16" s="324">
        <v>0.91537999999999897</v>
      </c>
      <c r="L16" s="324">
        <v>1.6784900000000036</v>
      </c>
      <c r="M16" s="324">
        <v>1.3729700000000022</v>
      </c>
      <c r="N16" s="324">
        <v>1.2708500000000029</v>
      </c>
      <c r="O16" s="362">
        <v>6.2348500000000016</v>
      </c>
    </row>
    <row r="17" spans="1:15" ht="29.25" customHeight="1" x14ac:dyDescent="0.15">
      <c r="A17" s="346"/>
      <c r="B17" s="477" t="s">
        <v>522</v>
      </c>
      <c r="C17" s="328">
        <v>48.006320000000002</v>
      </c>
      <c r="D17" s="328">
        <v>59.98292</v>
      </c>
      <c r="E17" s="328">
        <v>45.013039999999997</v>
      </c>
      <c r="F17" s="328">
        <v>46.781750000000002</v>
      </c>
      <c r="G17" s="328">
        <v>46.114190000000001</v>
      </c>
      <c r="H17" s="328">
        <v>47.547980000000003</v>
      </c>
      <c r="I17" s="328">
        <v>46.588659999999997</v>
      </c>
      <c r="J17" s="328">
        <v>61.909109999999998</v>
      </c>
      <c r="K17" s="328">
        <v>46.245289999999997</v>
      </c>
      <c r="L17" s="363">
        <v>52.603949999999998</v>
      </c>
      <c r="M17" s="363">
        <v>49.155940000000001</v>
      </c>
      <c r="N17" s="363">
        <v>51.921610000000001</v>
      </c>
      <c r="O17" s="364">
        <v>52.676499999999997</v>
      </c>
    </row>
    <row r="18" spans="1:15" ht="13.5" customHeight="1" x14ac:dyDescent="0.15">
      <c r="A18" s="346"/>
      <c r="B18" s="346"/>
      <c r="C18" s="365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</row>
    <row r="19" spans="1:15" ht="13.5" customHeight="1" x14ac:dyDescent="0.15">
      <c r="A19" s="346"/>
      <c r="B19" s="593" t="s">
        <v>411</v>
      </c>
      <c r="C19" s="511" t="s">
        <v>249</v>
      </c>
      <c r="D19" s="594"/>
      <c r="E19" s="594"/>
      <c r="F19" s="594"/>
      <c r="G19" s="594"/>
      <c r="H19" s="594"/>
      <c r="I19" s="594"/>
      <c r="J19" s="594"/>
      <c r="K19" s="594"/>
      <c r="L19" s="594"/>
      <c r="M19" s="594"/>
      <c r="N19" s="594"/>
      <c r="O19" s="594"/>
    </row>
    <row r="20" spans="1:15" ht="46.5" customHeight="1" x14ac:dyDescent="0.15">
      <c r="A20" s="346"/>
      <c r="B20" s="586"/>
      <c r="C20" s="349" t="s">
        <v>390</v>
      </c>
      <c r="D20" s="350" t="s">
        <v>391</v>
      </c>
      <c r="E20" s="351" t="s">
        <v>392</v>
      </c>
      <c r="F20" s="350" t="s">
        <v>393</v>
      </c>
      <c r="G20" s="349" t="s">
        <v>394</v>
      </c>
      <c r="H20" s="349" t="s">
        <v>395</v>
      </c>
      <c r="I20" s="349" t="s">
        <v>396</v>
      </c>
      <c r="J20" s="349" t="s">
        <v>397</v>
      </c>
      <c r="K20" s="349" t="s">
        <v>398</v>
      </c>
      <c r="L20" s="352" t="s">
        <v>399</v>
      </c>
      <c r="M20" s="352" t="s">
        <v>400</v>
      </c>
      <c r="N20" s="352" t="s">
        <v>401</v>
      </c>
      <c r="O20" s="353" t="s">
        <v>402</v>
      </c>
    </row>
    <row r="21" spans="1:15" ht="18.75" customHeight="1" x14ac:dyDescent="0.15">
      <c r="A21" s="346"/>
      <c r="B21" s="354" t="s">
        <v>355</v>
      </c>
      <c r="C21" s="324">
        <v>100</v>
      </c>
      <c r="D21" s="324">
        <v>100</v>
      </c>
      <c r="E21" s="324">
        <v>99.999999999999986</v>
      </c>
      <c r="F21" s="324">
        <v>100.00000000000001</v>
      </c>
      <c r="G21" s="324">
        <v>100</v>
      </c>
      <c r="H21" s="324">
        <v>100.00000000000001</v>
      </c>
      <c r="I21" s="324">
        <v>100.00000000000001</v>
      </c>
      <c r="J21" s="324">
        <v>99.999999999999986</v>
      </c>
      <c r="K21" s="324">
        <v>100</v>
      </c>
      <c r="L21" s="324">
        <v>100</v>
      </c>
      <c r="M21" s="324">
        <v>100</v>
      </c>
      <c r="N21" s="324">
        <v>100</v>
      </c>
      <c r="O21" s="366">
        <v>99.999999999999986</v>
      </c>
    </row>
    <row r="22" spans="1:15" ht="18.75" customHeight="1" x14ac:dyDescent="0.15">
      <c r="A22" s="346"/>
      <c r="B22" s="367" t="s">
        <v>412</v>
      </c>
      <c r="C22" s="324">
        <v>8.2110769836776978</v>
      </c>
      <c r="D22" s="324">
        <v>0.12969292498074869</v>
      </c>
      <c r="E22" s="324">
        <v>7.5939916479122846</v>
      </c>
      <c r="F22" s="324">
        <v>4.62313479599523</v>
      </c>
      <c r="G22" s="324">
        <v>12.403618324603181</v>
      </c>
      <c r="H22" s="324">
        <v>15.031078213318727</v>
      </c>
      <c r="I22" s="324">
        <v>7.2942944554774307</v>
      </c>
      <c r="J22" s="324">
        <v>4.0002174031197342</v>
      </c>
      <c r="K22" s="324">
        <v>6.7409338141655066</v>
      </c>
      <c r="L22" s="324">
        <v>2.2613730496938436</v>
      </c>
      <c r="M22" s="324">
        <v>6.2590240190046735</v>
      </c>
      <c r="N22" s="324">
        <v>7.408593109610873</v>
      </c>
      <c r="O22" s="325">
        <v>11.926817161753087</v>
      </c>
    </row>
    <row r="23" spans="1:15" ht="18.75" customHeight="1" x14ac:dyDescent="0.15">
      <c r="A23" s="346"/>
      <c r="B23" s="367" t="s">
        <v>413</v>
      </c>
      <c r="C23" s="324">
        <v>15.890134604392262</v>
      </c>
      <c r="D23" s="324">
        <v>2.3925642723011036</v>
      </c>
      <c r="E23" s="324">
        <v>22.328190442317243</v>
      </c>
      <c r="F23" s="324">
        <v>16.766002090501399</v>
      </c>
      <c r="G23" s="324">
        <v>17.513531075908741</v>
      </c>
      <c r="H23" s="324">
        <v>13.125583478764144</v>
      </c>
      <c r="I23" s="324">
        <v>16.472545757071547</v>
      </c>
      <c r="J23" s="324">
        <v>7.2721343551279958</v>
      </c>
      <c r="K23" s="324">
        <v>15.320455600385618</v>
      </c>
      <c r="L23" s="324">
        <v>8.2299290331947024</v>
      </c>
      <c r="M23" s="324">
        <v>13.61835601044119</v>
      </c>
      <c r="N23" s="324">
        <v>10.514298982237531</v>
      </c>
      <c r="O23" s="325">
        <v>13.504708506071772</v>
      </c>
    </row>
    <row r="24" spans="1:15" ht="18.75" customHeight="1" x14ac:dyDescent="0.15">
      <c r="A24" s="346"/>
      <c r="B24" s="367" t="s">
        <v>414</v>
      </c>
      <c r="C24" s="324">
        <v>18.992246782604582</v>
      </c>
      <c r="D24" s="324">
        <v>9.8566622985369019</v>
      </c>
      <c r="E24" s="324">
        <v>22.806197224555874</v>
      </c>
      <c r="F24" s="324">
        <v>21.557488142412502</v>
      </c>
      <c r="G24" s="324">
        <v>18.581554944488911</v>
      </c>
      <c r="H24" s="324">
        <v>16.406147787271127</v>
      </c>
      <c r="I24" s="324">
        <v>16.780276599932012</v>
      </c>
      <c r="J24" s="324">
        <v>10.60383716506332</v>
      </c>
      <c r="K24" s="324">
        <v>19.792908915628235</v>
      </c>
      <c r="L24" s="324">
        <v>14.987574404126494</v>
      </c>
      <c r="M24" s="324">
        <v>18.784184584308342</v>
      </c>
      <c r="N24" s="324">
        <v>14.967757369367215</v>
      </c>
      <c r="O24" s="325">
        <v>13.121596208027182</v>
      </c>
    </row>
    <row r="25" spans="1:15" ht="18.75" customHeight="1" x14ac:dyDescent="0.15">
      <c r="A25" s="346"/>
      <c r="B25" s="367" t="s">
        <v>415</v>
      </c>
      <c r="C25" s="324">
        <v>25.100002915777491</v>
      </c>
      <c r="D25" s="324">
        <v>22.975912241120763</v>
      </c>
      <c r="E25" s="324">
        <v>23.151441379014308</v>
      </c>
      <c r="F25" s="324">
        <v>30.279711154207423</v>
      </c>
      <c r="G25" s="324">
        <v>24.100371658834625</v>
      </c>
      <c r="H25" s="324">
        <v>20.915648650986011</v>
      </c>
      <c r="I25" s="324">
        <v>16.791011396775982</v>
      </c>
      <c r="J25" s="324">
        <v>14.196423718680363</v>
      </c>
      <c r="K25" s="324">
        <v>27.450756358529414</v>
      </c>
      <c r="L25" s="324">
        <v>29.954652980008028</v>
      </c>
      <c r="M25" s="324">
        <v>29.433060449369474</v>
      </c>
      <c r="N25" s="324">
        <v>23.352248540902231</v>
      </c>
      <c r="O25" s="325">
        <v>16.762561259516634</v>
      </c>
    </row>
    <row r="26" spans="1:15" ht="18.75" customHeight="1" x14ac:dyDescent="0.15">
      <c r="A26" s="346"/>
      <c r="B26" s="367" t="s">
        <v>416</v>
      </c>
      <c r="C26" s="324">
        <v>17.739645276412954</v>
      </c>
      <c r="D26" s="324">
        <v>29.805055322138312</v>
      </c>
      <c r="E26" s="324">
        <v>16.266947931294574</v>
      </c>
      <c r="F26" s="324">
        <v>19.213103231749781</v>
      </c>
      <c r="G26" s="324">
        <v>16.085338891046113</v>
      </c>
      <c r="H26" s="324">
        <v>16.769817211764263</v>
      </c>
      <c r="I26" s="324">
        <v>18.696437836580611</v>
      </c>
      <c r="J26" s="324">
        <v>15.397575955214956</v>
      </c>
      <c r="K26" s="324">
        <v>17.251401435355447</v>
      </c>
      <c r="L26" s="324">
        <v>24.003176853377969</v>
      </c>
      <c r="M26" s="324">
        <v>17.200936008591931</v>
      </c>
      <c r="N26" s="324">
        <v>19.556307629524611</v>
      </c>
      <c r="O26" s="325">
        <v>12.287557938743978</v>
      </c>
    </row>
    <row r="27" spans="1:15" ht="18.75" customHeight="1" x14ac:dyDescent="0.15">
      <c r="A27" s="346"/>
      <c r="B27" s="367" t="s">
        <v>417</v>
      </c>
      <c r="C27" s="324">
        <v>10.676146794542765</v>
      </c>
      <c r="D27" s="324">
        <v>22.663838640385837</v>
      </c>
      <c r="E27" s="324">
        <v>6.4356147246938482</v>
      </c>
      <c r="F27" s="324">
        <v>6.050308988509995</v>
      </c>
      <c r="G27" s="324">
        <v>7.9280614306884001</v>
      </c>
      <c r="H27" s="324">
        <v>14.381795240809032</v>
      </c>
      <c r="I27" s="324">
        <v>19.669726083767198</v>
      </c>
      <c r="J27" s="324">
        <v>29.507038426001415</v>
      </c>
      <c r="K27" s="324">
        <v>10.28671403577677</v>
      </c>
      <c r="L27" s="324">
        <v>18.172967710530585</v>
      </c>
      <c r="M27" s="324">
        <v>12.420606414077113</v>
      </c>
      <c r="N27" s="324">
        <v>19.477152235172433</v>
      </c>
      <c r="O27" s="325">
        <v>16.721313767573879</v>
      </c>
    </row>
    <row r="28" spans="1:15" ht="18.75" customHeight="1" x14ac:dyDescent="0.15">
      <c r="A28" s="346"/>
      <c r="B28" s="367" t="s">
        <v>418</v>
      </c>
      <c r="C28" s="324">
        <v>3.0244864793197106</v>
      </c>
      <c r="D28" s="324">
        <v>10.286270112535632</v>
      </c>
      <c r="E28" s="324">
        <v>1.2405487113133382</v>
      </c>
      <c r="F28" s="324">
        <v>1.3643816289114534</v>
      </c>
      <c r="G28" s="324">
        <v>2.8581673811920028</v>
      </c>
      <c r="H28" s="324">
        <v>3.1455187722165427</v>
      </c>
      <c r="I28" s="324">
        <v>4.2474012845973554</v>
      </c>
      <c r="J28" s="324">
        <v>16.218272732213705</v>
      </c>
      <c r="K28" s="324">
        <v>2.9197462539127121</v>
      </c>
      <c r="L28" s="324">
        <v>2.3476263268913806</v>
      </c>
      <c r="M28" s="324">
        <v>2.1671870665803681</v>
      </c>
      <c r="N28" s="324">
        <v>4.5551290936531448</v>
      </c>
      <c r="O28" s="325">
        <v>13.077552275952712</v>
      </c>
    </row>
    <row r="29" spans="1:15" ht="18.75" customHeight="1" x14ac:dyDescent="0.15">
      <c r="A29" s="346"/>
      <c r="B29" s="368" t="s">
        <v>419</v>
      </c>
      <c r="C29" s="328">
        <v>0.36626016327253663</v>
      </c>
      <c r="D29" s="328">
        <v>1.8900041880007026</v>
      </c>
      <c r="E29" s="328">
        <v>0.17706793889853009</v>
      </c>
      <c r="F29" s="328">
        <v>0.14586996771221883</v>
      </c>
      <c r="G29" s="328">
        <v>0.52935629323802802</v>
      </c>
      <c r="H29" s="328">
        <v>0.22441064487015447</v>
      </c>
      <c r="I29" s="328">
        <v>4.8306585797863774E-2</v>
      </c>
      <c r="J29" s="328">
        <v>2.8045002445785094</v>
      </c>
      <c r="K29" s="328">
        <v>0.23708358624629555</v>
      </c>
      <c r="L29" s="328">
        <v>4.2699642176998558E-2</v>
      </c>
      <c r="M29" s="328">
        <v>0.11664544762690528</v>
      </c>
      <c r="N29" s="328">
        <v>0.16851303953196295</v>
      </c>
      <c r="O29" s="329">
        <v>2.597892882360755</v>
      </c>
    </row>
    <row r="30" spans="1:15" x14ac:dyDescent="0.2">
      <c r="A30" s="346"/>
      <c r="B30" s="369"/>
      <c r="C30" s="370"/>
      <c r="D30" s="371"/>
      <c r="E30" s="371"/>
      <c r="F30" s="371"/>
      <c r="G30" s="371"/>
      <c r="H30" s="371"/>
      <c r="I30" s="371"/>
      <c r="J30" s="371"/>
      <c r="K30" s="371"/>
      <c r="L30" s="372"/>
      <c r="M30" s="372"/>
      <c r="N30" s="372"/>
      <c r="O30" s="373"/>
    </row>
    <row r="31" spans="1:15" ht="13.5" x14ac:dyDescent="0.2">
      <c r="A31" s="346"/>
      <c r="B31" s="374"/>
      <c r="C31" s="314"/>
      <c r="D31" s="314"/>
      <c r="E31" s="314"/>
      <c r="F31" s="315"/>
      <c r="G31" s="315"/>
      <c r="H31" s="315"/>
      <c r="I31" s="315"/>
      <c r="J31" s="315"/>
      <c r="K31" s="315"/>
      <c r="L31" s="375"/>
      <c r="M31" s="375"/>
      <c r="N31" s="375"/>
      <c r="O31" s="375"/>
    </row>
    <row r="32" spans="1:15" ht="13.5" x14ac:dyDescent="0.2">
      <c r="B32" s="376"/>
      <c r="C32" s="377"/>
      <c r="D32" s="377"/>
      <c r="E32" s="377"/>
      <c r="F32" s="378"/>
      <c r="G32" s="378"/>
      <c r="H32" s="378"/>
      <c r="I32" s="378"/>
      <c r="J32" s="378"/>
      <c r="K32" s="378"/>
      <c r="L32" s="379"/>
      <c r="M32" s="379"/>
      <c r="N32" s="379"/>
      <c r="O32" s="379"/>
    </row>
    <row r="33" spans="2:15" ht="13.5" x14ac:dyDescent="0.2">
      <c r="B33" s="376"/>
      <c r="C33" s="377"/>
      <c r="D33" s="377"/>
      <c r="E33" s="377"/>
      <c r="F33" s="378"/>
      <c r="G33" s="378"/>
      <c r="H33" s="378"/>
      <c r="I33" s="378"/>
      <c r="J33" s="378"/>
      <c r="K33" s="378"/>
      <c r="L33" s="379"/>
      <c r="M33" s="379"/>
      <c r="N33" s="379"/>
      <c r="O33" s="379"/>
    </row>
    <row r="34" spans="2:15" ht="13.5" customHeight="1" x14ac:dyDescent="0.15">
      <c r="D34" s="380"/>
    </row>
  </sheetData>
  <mergeCells count="4">
    <mergeCell ref="B3:B4"/>
    <mergeCell ref="C3:O3"/>
    <mergeCell ref="B19:B20"/>
    <mergeCell ref="C19:O1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view="pageBreakPreview" zoomScaleNormal="100" zoomScaleSheetLayoutView="100" workbookViewId="0">
      <selection activeCell="E9" sqref="E9"/>
    </sheetView>
  </sheetViews>
  <sheetFormatPr defaultRowHeight="14.25" x14ac:dyDescent="0.15"/>
  <cols>
    <col min="1" max="1" width="1.625" style="230" customWidth="1"/>
    <col min="2" max="2" width="17.125" style="230" customWidth="1"/>
    <col min="3" max="3" width="10" style="230" bestFit="1" customWidth="1"/>
    <col min="4" max="4" width="9.75" style="230" bestFit="1" customWidth="1"/>
    <col min="5" max="7" width="9.25" style="230" bestFit="1" customWidth="1"/>
    <col min="8" max="9" width="9.25" style="230" customWidth="1"/>
    <col min="10" max="10" width="9" style="230" customWidth="1"/>
    <col min="11" max="13" width="9.125" style="230" bestFit="1" customWidth="1"/>
    <col min="14" max="14" width="1.625" style="230" customWidth="1"/>
    <col min="15" max="16384" width="9" style="230"/>
  </cols>
  <sheetData>
    <row r="1" spans="1:14" x14ac:dyDescent="0.15">
      <c r="B1" s="248" t="s">
        <v>427</v>
      </c>
    </row>
    <row r="2" spans="1:14" ht="6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6.5" customHeight="1" x14ac:dyDescent="0.15">
      <c r="A3" s="151"/>
      <c r="B3" s="502" t="s">
        <v>215</v>
      </c>
      <c r="C3" s="506" t="s">
        <v>421</v>
      </c>
      <c r="D3" s="573"/>
      <c r="E3" s="573"/>
      <c r="F3" s="573"/>
      <c r="G3" s="573"/>
      <c r="H3" s="573"/>
      <c r="I3" s="595" t="s">
        <v>311</v>
      </c>
      <c r="J3" s="573"/>
      <c r="K3" s="573"/>
      <c r="L3" s="573"/>
      <c r="M3" s="573"/>
      <c r="N3" s="151"/>
    </row>
    <row r="4" spans="1:14" ht="14.25" customHeight="1" x14ac:dyDescent="0.15">
      <c r="A4" s="151"/>
      <c r="B4" s="503"/>
      <c r="C4" s="469" t="s">
        <v>525</v>
      </c>
      <c r="D4" s="381"/>
      <c r="E4" s="381"/>
      <c r="F4" s="381"/>
      <c r="G4" s="381"/>
      <c r="H4" s="381"/>
      <c r="I4" s="382" t="s">
        <v>16</v>
      </c>
      <c r="J4" s="381"/>
      <c r="K4" s="381"/>
      <c r="L4" s="381"/>
      <c r="M4" s="381"/>
      <c r="N4" s="151"/>
    </row>
    <row r="5" spans="1:14" ht="30" customHeight="1" x14ac:dyDescent="0.15">
      <c r="A5" s="151"/>
      <c r="B5" s="504"/>
      <c r="C5" s="383"/>
      <c r="D5" s="234" t="s">
        <v>523</v>
      </c>
      <c r="E5" s="234" t="s">
        <v>425</v>
      </c>
      <c r="F5" s="234" t="s">
        <v>422</v>
      </c>
      <c r="G5" s="234" t="s">
        <v>423</v>
      </c>
      <c r="H5" s="235" t="s">
        <v>524</v>
      </c>
      <c r="I5" s="478"/>
      <c r="J5" s="234" t="s">
        <v>424</v>
      </c>
      <c r="K5" s="234" t="s">
        <v>425</v>
      </c>
      <c r="L5" s="385" t="s">
        <v>422</v>
      </c>
      <c r="M5" s="386" t="s">
        <v>423</v>
      </c>
      <c r="N5" s="151"/>
    </row>
    <row r="6" spans="1:14" ht="35.1" hidden="1" customHeight="1" x14ac:dyDescent="0.15">
      <c r="A6" s="151"/>
      <c r="B6" s="206" t="s">
        <v>426</v>
      </c>
      <c r="C6" s="387">
        <v>2018585</v>
      </c>
      <c r="D6" s="387">
        <v>736709</v>
      </c>
      <c r="E6" s="387">
        <v>767637</v>
      </c>
      <c r="F6" s="387">
        <v>70804</v>
      </c>
      <c r="G6" s="387">
        <v>399131</v>
      </c>
      <c r="H6" s="388">
        <f>C6-SUM(D6:G6)</f>
        <v>44304</v>
      </c>
      <c r="I6" s="389">
        <f>(C6-H6)/($C6-$H6)*100</f>
        <v>100</v>
      </c>
      <c r="J6" s="390" t="e">
        <f>D6/#REF!*100</f>
        <v>#REF!</v>
      </c>
      <c r="K6" s="390">
        <f>E6/($C6-$H6)*100</f>
        <v>38.88185116505705</v>
      </c>
      <c r="L6" s="391">
        <f t="shared" ref="L6:M6" si="0">F6/($C6-$H6)*100</f>
        <v>3.5863182596600991</v>
      </c>
      <c r="M6" s="392">
        <f t="shared" si="0"/>
        <v>20.216524395463463</v>
      </c>
      <c r="N6" s="151"/>
    </row>
    <row r="7" spans="1:14" ht="20.100000000000001" customHeight="1" x14ac:dyDescent="0.15">
      <c r="A7" s="151"/>
      <c r="B7" s="209" t="s">
        <v>307</v>
      </c>
      <c r="C7" s="393">
        <v>1981208</v>
      </c>
      <c r="D7" s="393">
        <v>729457</v>
      </c>
      <c r="E7" s="393">
        <v>647274</v>
      </c>
      <c r="F7" s="393">
        <v>72196</v>
      </c>
      <c r="G7" s="393">
        <v>395651</v>
      </c>
      <c r="H7" s="394">
        <v>136630</v>
      </c>
      <c r="I7" s="395">
        <v>100</v>
      </c>
      <c r="J7" s="396">
        <v>39.546009981686872</v>
      </c>
      <c r="K7" s="396">
        <v>35.090627775024963</v>
      </c>
      <c r="L7" s="397">
        <v>3.913957555603504</v>
      </c>
      <c r="M7" s="398">
        <v>21.449404687684662</v>
      </c>
      <c r="N7" s="151"/>
    </row>
    <row r="8" spans="1:14" ht="20.100000000000001" customHeight="1" x14ac:dyDescent="0.15">
      <c r="A8" s="151"/>
      <c r="B8" s="209" t="s">
        <v>32</v>
      </c>
      <c r="C8" s="393">
        <v>1956451</v>
      </c>
      <c r="D8" s="393">
        <v>771887</v>
      </c>
      <c r="E8" s="393">
        <v>548747</v>
      </c>
      <c r="F8" s="393">
        <v>72658</v>
      </c>
      <c r="G8" s="393">
        <v>429402</v>
      </c>
      <c r="H8" s="394">
        <v>133757</v>
      </c>
      <c r="I8" s="395">
        <v>100</v>
      </c>
      <c r="J8" s="396">
        <v>42.348688260344304</v>
      </c>
      <c r="K8" s="396">
        <v>30.106370021517598</v>
      </c>
      <c r="L8" s="397">
        <v>3.9862972062233153</v>
      </c>
      <c r="M8" s="398">
        <v>23.558644511914782</v>
      </c>
      <c r="N8" s="151"/>
    </row>
    <row r="9" spans="1:14" ht="20.100000000000001" customHeight="1" x14ac:dyDescent="0.15">
      <c r="A9" s="151"/>
      <c r="B9" s="209" t="s">
        <v>223</v>
      </c>
      <c r="C9" s="393">
        <v>1896686</v>
      </c>
      <c r="D9" s="393">
        <v>773722</v>
      </c>
      <c r="E9" s="393">
        <v>417773</v>
      </c>
      <c r="F9" s="393">
        <v>68286</v>
      </c>
      <c r="G9" s="393">
        <v>359184</v>
      </c>
      <c r="H9" s="394">
        <v>277721</v>
      </c>
      <c r="I9" s="395">
        <v>100</v>
      </c>
      <c r="J9" s="396">
        <v>47.791150519004425</v>
      </c>
      <c r="K9" s="396">
        <v>25.804943281664521</v>
      </c>
      <c r="L9" s="397">
        <v>4.2178799418146777</v>
      </c>
      <c r="M9" s="398">
        <v>22.186026257516374</v>
      </c>
      <c r="N9" s="151"/>
    </row>
    <row r="10" spans="1:14" ht="31.5" customHeight="1" x14ac:dyDescent="0.15">
      <c r="A10" s="151"/>
      <c r="B10" s="212" t="s">
        <v>535</v>
      </c>
      <c r="C10" s="393">
        <v>-59765</v>
      </c>
      <c r="D10" s="393">
        <v>1835</v>
      </c>
      <c r="E10" s="393">
        <v>-130974</v>
      </c>
      <c r="F10" s="393">
        <v>-4372</v>
      </c>
      <c r="G10" s="393">
        <v>-70218</v>
      </c>
      <c r="H10" s="393">
        <v>143964</v>
      </c>
      <c r="I10" s="395">
        <v>0</v>
      </c>
      <c r="J10" s="396">
        <v>5.4424622586601217</v>
      </c>
      <c r="K10" s="396">
        <v>-4.3014267398530777</v>
      </c>
      <c r="L10" s="396">
        <v>0.23158273559136244</v>
      </c>
      <c r="M10" s="399">
        <v>-1.3726182543984073</v>
      </c>
      <c r="N10" s="151"/>
    </row>
    <row r="11" spans="1:14" ht="29.25" customHeight="1" x14ac:dyDescent="0.15">
      <c r="A11" s="151"/>
      <c r="B11" s="213" t="s">
        <v>225</v>
      </c>
      <c r="C11" s="400">
        <v>28058120</v>
      </c>
      <c r="D11" s="400">
        <v>13206934</v>
      </c>
      <c r="E11" s="400">
        <v>5816497</v>
      </c>
      <c r="F11" s="400">
        <v>1127770</v>
      </c>
      <c r="G11" s="400">
        <v>5433690</v>
      </c>
      <c r="H11" s="401">
        <v>2473229</v>
      </c>
      <c r="I11" s="402">
        <v>100</v>
      </c>
      <c r="J11" s="403">
        <v>51.620051850132953</v>
      </c>
      <c r="K11" s="403">
        <v>22.734108970798431</v>
      </c>
      <c r="L11" s="404">
        <v>4.4079531157666452</v>
      </c>
      <c r="M11" s="405">
        <v>21.237886063301971</v>
      </c>
      <c r="N11" s="151"/>
    </row>
    <row r="12" spans="1:14" x14ac:dyDescent="0.15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</sheetData>
  <mergeCells count="3">
    <mergeCell ref="B3:B5"/>
    <mergeCell ref="C3:H3"/>
    <mergeCell ref="I3:M3"/>
  </mergeCells>
  <phoneticPr fontId="2"/>
  <dataValidations count="1">
    <dataValidation imeMode="off" allowBlank="1" showInputMessage="1" showErrorMessage="1" sqref="C6:M11"/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7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view="pageBreakPreview" zoomScale="120" zoomScaleNormal="100" zoomScaleSheetLayoutView="120" workbookViewId="0">
      <selection activeCell="D13" sqref="D13"/>
    </sheetView>
  </sheetViews>
  <sheetFormatPr defaultRowHeight="12" x14ac:dyDescent="0.15"/>
  <cols>
    <col min="1" max="1" width="1.625" style="94" customWidth="1"/>
    <col min="2" max="2" width="4.625" style="94" customWidth="1"/>
    <col min="3" max="3" width="12.125" style="94" customWidth="1"/>
    <col min="4" max="4" width="8.625" style="94" customWidth="1"/>
    <col min="5" max="11" width="7.375" style="94" customWidth="1"/>
    <col min="12" max="12" width="8.625" style="94" customWidth="1"/>
    <col min="13" max="14" width="1.625" style="94" customWidth="1"/>
    <col min="15" max="16384" width="9" style="94"/>
  </cols>
  <sheetData>
    <row r="1" spans="2:12" s="2" customFormat="1" ht="6" customHeight="1" x14ac:dyDescent="0.15"/>
    <row r="2" spans="2:12" s="2" customFormat="1" x14ac:dyDescent="0.15">
      <c r="B2" s="430" t="s">
        <v>543</v>
      </c>
    </row>
    <row r="3" spans="2:12" ht="6" customHeight="1" x14ac:dyDescent="0.15">
      <c r="L3" s="406"/>
    </row>
    <row r="4" spans="2:12" ht="15" customHeight="1" x14ac:dyDescent="0.15">
      <c r="B4" s="566" t="s">
        <v>215</v>
      </c>
      <c r="C4" s="566"/>
      <c r="D4" s="169" t="s">
        <v>286</v>
      </c>
      <c r="E4" s="407"/>
      <c r="F4" s="407"/>
      <c r="G4" s="407"/>
      <c r="H4" s="407"/>
      <c r="I4" s="407"/>
      <c r="J4" s="407"/>
      <c r="K4" s="407"/>
      <c r="L4" s="408"/>
    </row>
    <row r="5" spans="2:12" ht="28.5" customHeight="1" x14ac:dyDescent="0.15">
      <c r="B5" s="567"/>
      <c r="C5" s="567"/>
      <c r="D5" s="409"/>
      <c r="E5" s="384" t="s">
        <v>428</v>
      </c>
      <c r="F5" s="410" t="s">
        <v>429</v>
      </c>
      <c r="G5" s="411" t="s">
        <v>430</v>
      </c>
      <c r="H5" s="410" t="s">
        <v>431</v>
      </c>
      <c r="I5" s="410" t="s">
        <v>432</v>
      </c>
      <c r="J5" s="410" t="s">
        <v>433</v>
      </c>
      <c r="K5" s="410" t="s">
        <v>434</v>
      </c>
      <c r="L5" s="235" t="s">
        <v>435</v>
      </c>
    </row>
    <row r="6" spans="2:12" ht="24.95" hidden="1" customHeight="1" x14ac:dyDescent="0.15">
      <c r="B6" s="596" t="s">
        <v>310</v>
      </c>
      <c r="C6" s="412" t="s">
        <v>436</v>
      </c>
      <c r="D6" s="413">
        <v>73688</v>
      </c>
      <c r="E6" s="413">
        <v>52863</v>
      </c>
      <c r="F6" s="413">
        <v>10316</v>
      </c>
      <c r="G6" s="413">
        <v>1208</v>
      </c>
      <c r="H6" s="413">
        <v>710</v>
      </c>
      <c r="I6" s="413">
        <v>1072</v>
      </c>
      <c r="J6" s="413">
        <v>1765</v>
      </c>
      <c r="K6" s="413">
        <v>412</v>
      </c>
      <c r="L6" s="414">
        <v>5342</v>
      </c>
    </row>
    <row r="7" spans="2:12" ht="18" customHeight="1" x14ac:dyDescent="0.15">
      <c r="B7" s="597"/>
      <c r="C7" s="415" t="s">
        <v>437</v>
      </c>
      <c r="D7" s="413">
        <v>67631</v>
      </c>
      <c r="E7" s="413">
        <v>42486</v>
      </c>
      <c r="F7" s="413">
        <v>12986</v>
      </c>
      <c r="G7" s="413">
        <v>1609</v>
      </c>
      <c r="H7" s="413">
        <v>1152</v>
      </c>
      <c r="I7" s="413">
        <v>920</v>
      </c>
      <c r="J7" s="413">
        <v>1062</v>
      </c>
      <c r="K7" s="413">
        <v>389</v>
      </c>
      <c r="L7" s="414">
        <v>7027</v>
      </c>
    </row>
    <row r="8" spans="2:12" ht="18" customHeight="1" x14ac:dyDescent="0.15">
      <c r="B8" s="597"/>
      <c r="C8" s="415" t="s">
        <v>438</v>
      </c>
      <c r="D8" s="413">
        <v>64981</v>
      </c>
      <c r="E8" s="413">
        <v>35267</v>
      </c>
      <c r="F8" s="413">
        <v>14240</v>
      </c>
      <c r="G8" s="413">
        <v>2018</v>
      </c>
      <c r="H8" s="413">
        <v>2428</v>
      </c>
      <c r="I8" s="413">
        <v>1059</v>
      </c>
      <c r="J8" s="413">
        <v>809</v>
      </c>
      <c r="K8" s="413">
        <v>391</v>
      </c>
      <c r="L8" s="414">
        <v>8769</v>
      </c>
    </row>
    <row r="9" spans="2:12" ht="18" customHeight="1" x14ac:dyDescent="0.15">
      <c r="B9" s="597"/>
      <c r="C9" s="415" t="s">
        <v>223</v>
      </c>
      <c r="D9" s="413">
        <v>76857</v>
      </c>
      <c r="E9" s="413">
        <v>29988</v>
      </c>
      <c r="F9" s="413">
        <v>20164</v>
      </c>
      <c r="G9" s="413">
        <v>3305</v>
      </c>
      <c r="H9" s="413">
        <v>12079</v>
      </c>
      <c r="I9" s="413">
        <v>1158</v>
      </c>
      <c r="J9" s="413">
        <v>1191</v>
      </c>
      <c r="K9" s="413">
        <v>450</v>
      </c>
      <c r="L9" s="414">
        <v>8522</v>
      </c>
    </row>
    <row r="10" spans="2:12" ht="27.75" customHeight="1" x14ac:dyDescent="0.15">
      <c r="B10" s="597"/>
      <c r="C10" s="416" t="s">
        <v>526</v>
      </c>
      <c r="D10" s="413">
        <v>11876</v>
      </c>
      <c r="E10" s="413">
        <v>-5279</v>
      </c>
      <c r="F10" s="413">
        <v>5924</v>
      </c>
      <c r="G10" s="413">
        <v>1287</v>
      </c>
      <c r="H10" s="413">
        <v>9651</v>
      </c>
      <c r="I10" s="413">
        <v>99</v>
      </c>
      <c r="J10" s="413">
        <v>382</v>
      </c>
      <c r="K10" s="413">
        <v>59</v>
      </c>
      <c r="L10" s="414">
        <v>-247</v>
      </c>
    </row>
    <row r="11" spans="2:12" ht="26.25" customHeight="1" thickBot="1" x14ac:dyDescent="0.2">
      <c r="B11" s="597"/>
      <c r="C11" s="416" t="s">
        <v>527</v>
      </c>
      <c r="D11" s="413">
        <v>1102313</v>
      </c>
      <c r="E11" s="413">
        <v>153849</v>
      </c>
      <c r="F11" s="413">
        <v>272990</v>
      </c>
      <c r="G11" s="413">
        <v>122956</v>
      </c>
      <c r="H11" s="413">
        <v>209953</v>
      </c>
      <c r="I11" s="413">
        <v>24386</v>
      </c>
      <c r="J11" s="413">
        <v>102271</v>
      </c>
      <c r="K11" s="413">
        <v>21000</v>
      </c>
      <c r="L11" s="414">
        <v>194908</v>
      </c>
    </row>
    <row r="12" spans="2:12" ht="24.95" hidden="1" customHeight="1" thickTop="1" thickBot="1" x14ac:dyDescent="0.2">
      <c r="B12" s="417"/>
      <c r="C12" s="418" t="s">
        <v>436</v>
      </c>
      <c r="D12" s="419">
        <v>100</v>
      </c>
      <c r="E12" s="419">
        <v>71.738953425252419</v>
      </c>
      <c r="F12" s="419">
        <v>13.99956573661926</v>
      </c>
      <c r="G12" s="419">
        <v>1.639344262295082</v>
      </c>
      <c r="H12" s="419">
        <v>0.96352187601780481</v>
      </c>
      <c r="I12" s="419">
        <v>1.4547823254804038</v>
      </c>
      <c r="J12" s="419">
        <v>2.3952339593963741</v>
      </c>
      <c r="K12" s="419">
        <v>0.55911410270328954</v>
      </c>
      <c r="L12" s="420">
        <v>7.2494843122353716</v>
      </c>
    </row>
    <row r="13" spans="2:12" ht="18" customHeight="1" thickTop="1" x14ac:dyDescent="0.15">
      <c r="B13" s="598" t="s">
        <v>311</v>
      </c>
      <c r="C13" s="421" t="s">
        <v>437</v>
      </c>
      <c r="D13" s="422">
        <v>100</v>
      </c>
      <c r="E13" s="422">
        <v>62.820304298324736</v>
      </c>
      <c r="F13" s="422">
        <v>19.201253862873536</v>
      </c>
      <c r="G13" s="422">
        <v>2.3790865135810502</v>
      </c>
      <c r="H13" s="422">
        <v>1.7033608848013484</v>
      </c>
      <c r="I13" s="422">
        <v>1.3603229288344101</v>
      </c>
      <c r="J13" s="422">
        <v>1.5702858156762434</v>
      </c>
      <c r="K13" s="422">
        <v>0.57518002099628873</v>
      </c>
      <c r="L13" s="423">
        <v>10.390205674912393</v>
      </c>
    </row>
    <row r="14" spans="2:12" ht="18" customHeight="1" x14ac:dyDescent="0.15">
      <c r="B14" s="597"/>
      <c r="C14" s="415" t="s">
        <v>438</v>
      </c>
      <c r="D14" s="424">
        <v>100</v>
      </c>
      <c r="E14" s="424">
        <v>54.272787430171896</v>
      </c>
      <c r="F14" s="424">
        <v>21.914097967098076</v>
      </c>
      <c r="G14" s="424">
        <v>3.1055231529216232</v>
      </c>
      <c r="H14" s="424">
        <v>3.7364768163001494</v>
      </c>
      <c r="I14" s="424">
        <v>1.6297071451655099</v>
      </c>
      <c r="J14" s="424">
        <v>1.2449793016420183</v>
      </c>
      <c r="K14" s="424">
        <v>0.60171434727074069</v>
      </c>
      <c r="L14" s="425">
        <v>13.494713839429986</v>
      </c>
    </row>
    <row r="15" spans="2:12" ht="18" customHeight="1" x14ac:dyDescent="0.15">
      <c r="B15" s="597"/>
      <c r="C15" s="415" t="s">
        <v>223</v>
      </c>
      <c r="D15" s="424">
        <v>100</v>
      </c>
      <c r="E15" s="424">
        <v>39.017916390179167</v>
      </c>
      <c r="F15" s="424">
        <v>26.235736497651484</v>
      </c>
      <c r="G15" s="424">
        <v>4.3001938665313499</v>
      </c>
      <c r="H15" s="424">
        <v>15.716200215985532</v>
      </c>
      <c r="I15" s="424">
        <v>1.5066942503610601</v>
      </c>
      <c r="J15" s="424">
        <v>1.5496311331433703</v>
      </c>
      <c r="K15" s="424">
        <v>0.58550294703150008</v>
      </c>
      <c r="L15" s="425">
        <v>11.088124699116541</v>
      </c>
    </row>
    <row r="16" spans="2:12" ht="27" customHeight="1" x14ac:dyDescent="0.15">
      <c r="B16" s="597"/>
      <c r="C16" s="416" t="s">
        <v>526</v>
      </c>
      <c r="D16" s="424">
        <v>0</v>
      </c>
      <c r="E16" s="424">
        <v>-15.254871039992729</v>
      </c>
      <c r="F16" s="424">
        <v>4.3216385305534075</v>
      </c>
      <c r="G16" s="424">
        <v>1.1946707136097268</v>
      </c>
      <c r="H16" s="424">
        <v>11.979723399685383</v>
      </c>
      <c r="I16" s="424">
        <v>-0.12301289480444977</v>
      </c>
      <c r="J16" s="424">
        <v>0.304651831501352</v>
      </c>
      <c r="K16" s="424">
        <v>-1.6211400239240614E-2</v>
      </c>
      <c r="L16" s="425">
        <v>-2.4065891403134447</v>
      </c>
    </row>
    <row r="17" spans="2:12" ht="26.25" customHeight="1" x14ac:dyDescent="0.15">
      <c r="B17" s="599"/>
      <c r="C17" s="426" t="s">
        <v>527</v>
      </c>
      <c r="D17" s="427">
        <v>100</v>
      </c>
      <c r="E17" s="427">
        <v>13.956925120179115</v>
      </c>
      <c r="F17" s="427">
        <v>24.765198269457041</v>
      </c>
      <c r="G17" s="427">
        <v>11.154363597272281</v>
      </c>
      <c r="H17" s="427">
        <v>19.046586586568427</v>
      </c>
      <c r="I17" s="427">
        <v>2.2122573171141044</v>
      </c>
      <c r="J17" s="427">
        <v>9.2778548379634458</v>
      </c>
      <c r="K17" s="427">
        <v>1.9050850348313046</v>
      </c>
      <c r="L17" s="428">
        <v>17.681729236614281</v>
      </c>
    </row>
    <row r="18" spans="2:12" ht="6" customHeight="1" x14ac:dyDescent="0.15"/>
    <row r="19" spans="2:12" x14ac:dyDescent="0.15">
      <c r="B19" s="429" t="s">
        <v>499</v>
      </c>
    </row>
  </sheetData>
  <mergeCells count="3">
    <mergeCell ref="B4:C5"/>
    <mergeCell ref="B6:B11"/>
    <mergeCell ref="B13:B17"/>
  </mergeCells>
  <phoneticPr fontId="2"/>
  <dataValidations count="1">
    <dataValidation imeMode="off" allowBlank="1" showInputMessage="1" showErrorMessage="1" sqref="D7:L11"/>
  </dataValidation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view="pageBreakPreview" topLeftCell="A35" zoomScale="90" zoomScaleNormal="90" zoomScaleSheetLayoutView="90" workbookViewId="0">
      <selection activeCell="J38" sqref="J38"/>
    </sheetView>
  </sheetViews>
  <sheetFormatPr defaultRowHeight="14.25" x14ac:dyDescent="0.15"/>
  <cols>
    <col min="1" max="1" width="1.625" style="230" customWidth="1"/>
    <col min="2" max="2" width="32.5" style="230" customWidth="1"/>
    <col min="3" max="3" width="9.75" style="230" bestFit="1" customWidth="1"/>
    <col min="4" max="5" width="7.625" style="230" customWidth="1"/>
    <col min="6" max="11" width="6.625" style="230" customWidth="1"/>
    <col min="12" max="12" width="10.625" style="230" customWidth="1"/>
    <col min="13" max="13" width="9.625" style="230" customWidth="1"/>
    <col min="14" max="15" width="1.625" style="230" customWidth="1"/>
    <col min="16" max="16384" width="9" style="230"/>
  </cols>
  <sheetData>
    <row r="1" spans="1:14" x14ac:dyDescent="0.15">
      <c r="A1" s="151"/>
      <c r="B1" s="345" t="s">
        <v>470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6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0.100000000000001" customHeight="1" x14ac:dyDescent="0.15">
      <c r="A3" s="431"/>
      <c r="B3" s="601" t="s">
        <v>439</v>
      </c>
      <c r="C3" s="506" t="s">
        <v>310</v>
      </c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151"/>
    </row>
    <row r="4" spans="1:14" ht="20.100000000000001" customHeight="1" x14ac:dyDescent="0.15">
      <c r="A4" s="151"/>
      <c r="B4" s="579"/>
      <c r="C4" s="432" t="s">
        <v>16</v>
      </c>
      <c r="D4" s="381"/>
      <c r="E4" s="381"/>
      <c r="F4" s="381"/>
      <c r="G4" s="381"/>
      <c r="H4" s="381"/>
      <c r="I4" s="381"/>
      <c r="J4" s="381"/>
      <c r="K4" s="200"/>
      <c r="L4" s="602" t="s">
        <v>440</v>
      </c>
      <c r="M4" s="514" t="s">
        <v>441</v>
      </c>
      <c r="N4" s="151"/>
    </row>
    <row r="5" spans="1:14" ht="24" x14ac:dyDescent="0.15">
      <c r="A5" s="151"/>
      <c r="B5" s="580"/>
      <c r="C5" s="252"/>
      <c r="D5" s="234" t="s">
        <v>442</v>
      </c>
      <c r="E5" s="234" t="s">
        <v>443</v>
      </c>
      <c r="F5" s="234" t="s">
        <v>444</v>
      </c>
      <c r="G5" s="234" t="s">
        <v>445</v>
      </c>
      <c r="H5" s="234" t="s">
        <v>446</v>
      </c>
      <c r="I5" s="234" t="s">
        <v>447</v>
      </c>
      <c r="J5" s="234" t="s">
        <v>448</v>
      </c>
      <c r="K5" s="234" t="s">
        <v>435</v>
      </c>
      <c r="L5" s="575"/>
      <c r="M5" s="584"/>
      <c r="N5" s="151"/>
    </row>
    <row r="6" spans="1:14" ht="18" customHeight="1" x14ac:dyDescent="0.2">
      <c r="A6" s="151"/>
      <c r="B6" s="433" t="s">
        <v>449</v>
      </c>
      <c r="C6" s="490">
        <v>76857</v>
      </c>
      <c r="D6" s="490">
        <v>29988</v>
      </c>
      <c r="E6" s="490">
        <v>20164</v>
      </c>
      <c r="F6" s="490">
        <v>3305</v>
      </c>
      <c r="G6" s="490">
        <v>12079</v>
      </c>
      <c r="H6" s="490">
        <v>1158</v>
      </c>
      <c r="I6" s="490">
        <v>1191</v>
      </c>
      <c r="J6" s="490">
        <v>450</v>
      </c>
      <c r="K6" s="490">
        <v>8522</v>
      </c>
      <c r="L6" s="490">
        <v>3558246</v>
      </c>
      <c r="M6" s="493">
        <v>1102313</v>
      </c>
      <c r="N6" s="151"/>
    </row>
    <row r="7" spans="1:14" ht="18" customHeight="1" x14ac:dyDescent="0.2">
      <c r="A7" s="151"/>
      <c r="B7" s="434" t="s">
        <v>450</v>
      </c>
      <c r="C7" s="490">
        <v>148</v>
      </c>
      <c r="D7" s="490">
        <v>35</v>
      </c>
      <c r="E7" s="490">
        <v>36</v>
      </c>
      <c r="F7" s="490">
        <v>2</v>
      </c>
      <c r="G7" s="490">
        <v>42</v>
      </c>
      <c r="H7" s="490">
        <v>2</v>
      </c>
      <c r="I7" s="490" t="s">
        <v>20</v>
      </c>
      <c r="J7" s="490">
        <v>3</v>
      </c>
      <c r="K7" s="490">
        <v>28</v>
      </c>
      <c r="L7" s="490">
        <v>16954</v>
      </c>
      <c r="M7" s="493">
        <v>33887</v>
      </c>
      <c r="N7" s="151"/>
    </row>
    <row r="8" spans="1:14" ht="18" customHeight="1" x14ac:dyDescent="0.2">
      <c r="A8" s="151"/>
      <c r="B8" s="435" t="s">
        <v>451</v>
      </c>
      <c r="C8" s="490">
        <v>3</v>
      </c>
      <c r="D8" s="490">
        <v>2</v>
      </c>
      <c r="E8" s="490" t="s">
        <v>20</v>
      </c>
      <c r="F8" s="490">
        <v>1</v>
      </c>
      <c r="G8" s="490" t="s">
        <v>20</v>
      </c>
      <c r="H8" s="490" t="s">
        <v>20</v>
      </c>
      <c r="I8" s="490" t="s">
        <v>20</v>
      </c>
      <c r="J8" s="490" t="s">
        <v>20</v>
      </c>
      <c r="K8" s="490">
        <v>0</v>
      </c>
      <c r="L8" s="490">
        <v>701</v>
      </c>
      <c r="M8" s="493">
        <v>3417</v>
      </c>
      <c r="N8" s="151"/>
    </row>
    <row r="9" spans="1:14" ht="18" customHeight="1" x14ac:dyDescent="0.2">
      <c r="A9" s="151"/>
      <c r="B9" s="435" t="s">
        <v>452</v>
      </c>
      <c r="C9" s="490">
        <v>3</v>
      </c>
      <c r="D9" s="490">
        <v>3</v>
      </c>
      <c r="E9" s="490" t="s">
        <v>20</v>
      </c>
      <c r="F9" s="490" t="s">
        <v>20</v>
      </c>
      <c r="G9" s="490" t="s">
        <v>20</v>
      </c>
      <c r="H9" s="490" t="s">
        <v>20</v>
      </c>
      <c r="I9" s="490" t="s">
        <v>20</v>
      </c>
      <c r="J9" s="490" t="s">
        <v>20</v>
      </c>
      <c r="K9" s="490">
        <v>0</v>
      </c>
      <c r="L9" s="490">
        <v>123</v>
      </c>
      <c r="M9" s="493">
        <v>157</v>
      </c>
      <c r="N9" s="151"/>
    </row>
    <row r="10" spans="1:14" ht="18" customHeight="1" x14ac:dyDescent="0.2">
      <c r="A10" s="151"/>
      <c r="B10" s="435" t="s">
        <v>453</v>
      </c>
      <c r="C10" s="490">
        <v>4996</v>
      </c>
      <c r="D10" s="490">
        <v>2406</v>
      </c>
      <c r="E10" s="490">
        <v>464</v>
      </c>
      <c r="F10" s="490">
        <v>182</v>
      </c>
      <c r="G10" s="490">
        <v>1401</v>
      </c>
      <c r="H10" s="490">
        <v>6</v>
      </c>
      <c r="I10" s="490">
        <v>68</v>
      </c>
      <c r="J10" s="490">
        <v>33</v>
      </c>
      <c r="K10" s="490">
        <v>436</v>
      </c>
      <c r="L10" s="490">
        <v>233819</v>
      </c>
      <c r="M10" s="493">
        <v>70702</v>
      </c>
      <c r="N10" s="151"/>
    </row>
    <row r="11" spans="1:14" ht="18" customHeight="1" x14ac:dyDescent="0.2">
      <c r="A11" s="151"/>
      <c r="B11" s="435" t="s">
        <v>454</v>
      </c>
      <c r="C11" s="490">
        <v>18107</v>
      </c>
      <c r="D11" s="490">
        <v>4552</v>
      </c>
      <c r="E11" s="490">
        <v>4282</v>
      </c>
      <c r="F11" s="490">
        <v>1030</v>
      </c>
      <c r="G11" s="490">
        <v>5540</v>
      </c>
      <c r="H11" s="490">
        <v>44</v>
      </c>
      <c r="I11" s="490">
        <v>607</v>
      </c>
      <c r="J11" s="490">
        <v>211</v>
      </c>
      <c r="K11" s="490">
        <v>1841</v>
      </c>
      <c r="L11" s="490">
        <v>529074</v>
      </c>
      <c r="M11" s="493">
        <v>398227</v>
      </c>
      <c r="N11" s="151"/>
    </row>
    <row r="12" spans="1:14" ht="35.1" customHeight="1" x14ac:dyDescent="0.2">
      <c r="A12" s="151"/>
      <c r="B12" s="435" t="s">
        <v>455</v>
      </c>
      <c r="C12" s="490">
        <v>48</v>
      </c>
      <c r="D12" s="490">
        <v>30</v>
      </c>
      <c r="E12" s="490">
        <v>14</v>
      </c>
      <c r="F12" s="490">
        <v>1</v>
      </c>
      <c r="G12" s="490" t="s">
        <v>20</v>
      </c>
      <c r="H12" s="490">
        <v>1</v>
      </c>
      <c r="I12" s="490" t="s">
        <v>20</v>
      </c>
      <c r="J12" s="490" t="s">
        <v>20</v>
      </c>
      <c r="K12" s="490">
        <v>2</v>
      </c>
      <c r="L12" s="490">
        <v>15603</v>
      </c>
      <c r="M12" s="493">
        <v>704</v>
      </c>
      <c r="N12" s="151"/>
    </row>
    <row r="13" spans="1:14" ht="18" customHeight="1" x14ac:dyDescent="0.2">
      <c r="A13" s="151"/>
      <c r="B13" s="435" t="s">
        <v>456</v>
      </c>
      <c r="C13" s="490">
        <v>2258</v>
      </c>
      <c r="D13" s="490">
        <v>683</v>
      </c>
      <c r="E13" s="490">
        <v>860</v>
      </c>
      <c r="F13" s="490">
        <v>57</v>
      </c>
      <c r="G13" s="490">
        <v>174</v>
      </c>
      <c r="H13" s="490">
        <v>77</v>
      </c>
      <c r="I13" s="490">
        <v>20</v>
      </c>
      <c r="J13" s="490">
        <v>1</v>
      </c>
      <c r="K13" s="490">
        <v>386</v>
      </c>
      <c r="L13" s="490">
        <v>118135</v>
      </c>
      <c r="M13" s="493">
        <v>50149</v>
      </c>
      <c r="N13" s="151"/>
    </row>
    <row r="14" spans="1:14" ht="18" customHeight="1" x14ac:dyDescent="0.2">
      <c r="A14" s="151"/>
      <c r="B14" s="435" t="s">
        <v>457</v>
      </c>
      <c r="C14" s="490">
        <v>3859</v>
      </c>
      <c r="D14" s="490">
        <v>2069</v>
      </c>
      <c r="E14" s="490">
        <v>932</v>
      </c>
      <c r="F14" s="490">
        <v>106</v>
      </c>
      <c r="G14" s="490">
        <v>403</v>
      </c>
      <c r="H14" s="490">
        <v>15</v>
      </c>
      <c r="I14" s="490">
        <v>58</v>
      </c>
      <c r="J14" s="490">
        <v>24</v>
      </c>
      <c r="K14" s="490">
        <v>252</v>
      </c>
      <c r="L14" s="490">
        <v>227039</v>
      </c>
      <c r="M14" s="493">
        <v>34358</v>
      </c>
      <c r="N14" s="151"/>
    </row>
    <row r="15" spans="1:14" ht="18" customHeight="1" x14ac:dyDescent="0.2">
      <c r="A15" s="151"/>
      <c r="B15" s="435" t="s">
        <v>458</v>
      </c>
      <c r="C15" s="490">
        <v>11606</v>
      </c>
      <c r="D15" s="490">
        <v>4269</v>
      </c>
      <c r="E15" s="490">
        <v>5203</v>
      </c>
      <c r="F15" s="490">
        <v>234</v>
      </c>
      <c r="G15" s="490">
        <v>813</v>
      </c>
      <c r="H15" s="490">
        <v>40</v>
      </c>
      <c r="I15" s="490">
        <v>84</v>
      </c>
      <c r="J15" s="490">
        <v>52</v>
      </c>
      <c r="K15" s="490">
        <v>911</v>
      </c>
      <c r="L15" s="490">
        <v>595277</v>
      </c>
      <c r="M15" s="493">
        <v>117851</v>
      </c>
      <c r="N15" s="151"/>
    </row>
    <row r="16" spans="1:14" ht="18" customHeight="1" x14ac:dyDescent="0.2">
      <c r="A16" s="151"/>
      <c r="B16" s="435" t="s">
        <v>459</v>
      </c>
      <c r="C16" s="490">
        <v>708</v>
      </c>
      <c r="D16" s="490">
        <v>540</v>
      </c>
      <c r="E16" s="490">
        <v>128</v>
      </c>
      <c r="F16" s="490">
        <v>5</v>
      </c>
      <c r="G16" s="490">
        <v>4</v>
      </c>
      <c r="H16" s="490">
        <v>3</v>
      </c>
      <c r="I16" s="490">
        <v>2</v>
      </c>
      <c r="J16" s="490">
        <v>1</v>
      </c>
      <c r="K16" s="490">
        <v>25</v>
      </c>
      <c r="L16" s="490">
        <v>84549</v>
      </c>
      <c r="M16" s="493">
        <v>8530</v>
      </c>
      <c r="N16" s="151"/>
    </row>
    <row r="17" spans="1:14" ht="35.1" customHeight="1" x14ac:dyDescent="0.2">
      <c r="A17" s="151"/>
      <c r="B17" s="435" t="s">
        <v>460</v>
      </c>
      <c r="C17" s="490">
        <v>1779</v>
      </c>
      <c r="D17" s="490">
        <v>1070</v>
      </c>
      <c r="E17" s="490">
        <v>533</v>
      </c>
      <c r="F17" s="490">
        <v>21</v>
      </c>
      <c r="G17" s="490">
        <v>59</v>
      </c>
      <c r="H17" s="490">
        <v>9</v>
      </c>
      <c r="I17" s="490">
        <v>4</v>
      </c>
      <c r="J17" s="490">
        <v>3</v>
      </c>
      <c r="K17" s="490">
        <v>80</v>
      </c>
      <c r="L17" s="490">
        <v>106010</v>
      </c>
      <c r="M17" s="493">
        <v>12257</v>
      </c>
      <c r="N17" s="151"/>
    </row>
    <row r="18" spans="1:14" ht="18" customHeight="1" x14ac:dyDescent="0.2">
      <c r="A18" s="151"/>
      <c r="B18" s="435" t="s">
        <v>461</v>
      </c>
      <c r="C18" s="490">
        <v>2380</v>
      </c>
      <c r="D18" s="490">
        <v>835</v>
      </c>
      <c r="E18" s="490">
        <v>869</v>
      </c>
      <c r="F18" s="490">
        <v>51</v>
      </c>
      <c r="G18" s="490">
        <v>230</v>
      </c>
      <c r="H18" s="490">
        <v>63</v>
      </c>
      <c r="I18" s="490">
        <v>21</v>
      </c>
      <c r="J18" s="490">
        <v>8</v>
      </c>
      <c r="K18" s="490">
        <v>303</v>
      </c>
      <c r="L18" s="490">
        <v>133277</v>
      </c>
      <c r="M18" s="493">
        <v>31791</v>
      </c>
      <c r="N18" s="151"/>
    </row>
    <row r="19" spans="1:14" ht="18" customHeight="1" x14ac:dyDescent="0.2">
      <c r="A19" s="151"/>
      <c r="B19" s="435" t="s">
        <v>462</v>
      </c>
      <c r="C19" s="490">
        <v>7503</v>
      </c>
      <c r="D19" s="490">
        <v>3022</v>
      </c>
      <c r="E19" s="490">
        <v>2104</v>
      </c>
      <c r="F19" s="490">
        <v>303</v>
      </c>
      <c r="G19" s="490">
        <v>922</v>
      </c>
      <c r="H19" s="490">
        <v>30</v>
      </c>
      <c r="I19" s="490">
        <v>55</v>
      </c>
      <c r="J19" s="490">
        <v>20</v>
      </c>
      <c r="K19" s="490">
        <v>1047</v>
      </c>
      <c r="L19" s="490">
        <v>198975</v>
      </c>
      <c r="M19" s="493">
        <v>93028</v>
      </c>
      <c r="N19" s="151"/>
    </row>
    <row r="20" spans="1:14" ht="18" customHeight="1" x14ac:dyDescent="0.2">
      <c r="A20" s="151"/>
      <c r="B20" s="435" t="s">
        <v>463</v>
      </c>
      <c r="C20" s="490">
        <v>2075</v>
      </c>
      <c r="D20" s="490">
        <v>988</v>
      </c>
      <c r="E20" s="490">
        <v>516</v>
      </c>
      <c r="F20" s="490">
        <v>156</v>
      </c>
      <c r="G20" s="490">
        <v>70</v>
      </c>
      <c r="H20" s="490">
        <v>63</v>
      </c>
      <c r="I20" s="490">
        <v>30</v>
      </c>
      <c r="J20" s="490">
        <v>18</v>
      </c>
      <c r="K20" s="490">
        <v>234</v>
      </c>
      <c r="L20" s="490">
        <v>118786</v>
      </c>
      <c r="M20" s="493">
        <v>22680</v>
      </c>
      <c r="N20" s="151"/>
    </row>
    <row r="21" spans="1:14" ht="18" customHeight="1" x14ac:dyDescent="0.2">
      <c r="A21" s="151"/>
      <c r="B21" s="435" t="s">
        <v>464</v>
      </c>
      <c r="C21" s="490">
        <v>3901</v>
      </c>
      <c r="D21" s="490">
        <v>966</v>
      </c>
      <c r="E21" s="490">
        <v>634</v>
      </c>
      <c r="F21" s="490">
        <v>226</v>
      </c>
      <c r="G21" s="490">
        <v>79</v>
      </c>
      <c r="H21" s="490">
        <v>669</v>
      </c>
      <c r="I21" s="490">
        <v>26</v>
      </c>
      <c r="J21" s="490">
        <v>11</v>
      </c>
      <c r="K21" s="490">
        <v>1290</v>
      </c>
      <c r="L21" s="490">
        <v>173892</v>
      </c>
      <c r="M21" s="493">
        <v>49813</v>
      </c>
      <c r="N21" s="151"/>
    </row>
    <row r="22" spans="1:14" ht="35.1" customHeight="1" x14ac:dyDescent="0.2">
      <c r="A22" s="151"/>
      <c r="B22" s="435" t="s">
        <v>465</v>
      </c>
      <c r="C22" s="490">
        <v>6582</v>
      </c>
      <c r="D22" s="490">
        <v>3854</v>
      </c>
      <c r="E22" s="490">
        <v>968</v>
      </c>
      <c r="F22" s="490">
        <v>531</v>
      </c>
      <c r="G22" s="490">
        <v>732</v>
      </c>
      <c r="H22" s="490">
        <v>31</v>
      </c>
      <c r="I22" s="490">
        <v>49</v>
      </c>
      <c r="J22" s="490">
        <v>16</v>
      </c>
      <c r="K22" s="490">
        <v>401</v>
      </c>
      <c r="L22" s="490">
        <v>494060</v>
      </c>
      <c r="M22" s="493">
        <v>48630</v>
      </c>
      <c r="N22" s="151"/>
    </row>
    <row r="23" spans="1:14" ht="18" customHeight="1" x14ac:dyDescent="0.2">
      <c r="A23" s="151"/>
      <c r="B23" s="435" t="s">
        <v>466</v>
      </c>
      <c r="C23" s="490">
        <v>48</v>
      </c>
      <c r="D23" s="490">
        <v>22</v>
      </c>
      <c r="E23" s="490">
        <v>16</v>
      </c>
      <c r="F23" s="490" t="s">
        <v>20</v>
      </c>
      <c r="G23" s="490">
        <v>8</v>
      </c>
      <c r="H23" s="490" t="s">
        <v>20</v>
      </c>
      <c r="I23" s="490" t="s">
        <v>20</v>
      </c>
      <c r="J23" s="490" t="s">
        <v>20</v>
      </c>
      <c r="K23" s="490">
        <v>2</v>
      </c>
      <c r="L23" s="490">
        <v>16120</v>
      </c>
      <c r="M23" s="493">
        <v>660</v>
      </c>
      <c r="N23" s="151"/>
    </row>
    <row r="24" spans="1:14" ht="18" customHeight="1" x14ac:dyDescent="0.2">
      <c r="A24" s="151"/>
      <c r="B24" s="435" t="s">
        <v>467</v>
      </c>
      <c r="C24" s="490">
        <v>4484</v>
      </c>
      <c r="D24" s="490">
        <v>2346</v>
      </c>
      <c r="E24" s="490">
        <v>849</v>
      </c>
      <c r="F24" s="490">
        <v>201</v>
      </c>
      <c r="G24" s="490">
        <v>512</v>
      </c>
      <c r="H24" s="490">
        <v>51</v>
      </c>
      <c r="I24" s="490">
        <v>73</v>
      </c>
      <c r="J24" s="490">
        <v>24</v>
      </c>
      <c r="K24" s="490">
        <v>428</v>
      </c>
      <c r="L24" s="490">
        <v>255999</v>
      </c>
      <c r="M24" s="493">
        <v>52927</v>
      </c>
      <c r="N24" s="151"/>
    </row>
    <row r="25" spans="1:14" ht="18" customHeight="1" x14ac:dyDescent="0.2">
      <c r="A25" s="151"/>
      <c r="B25" s="435" t="s">
        <v>468</v>
      </c>
      <c r="C25" s="490">
        <v>155</v>
      </c>
      <c r="D25" s="490">
        <v>64</v>
      </c>
      <c r="E25" s="490">
        <v>30</v>
      </c>
      <c r="F25" s="490">
        <v>12</v>
      </c>
      <c r="G25" s="490">
        <v>1</v>
      </c>
      <c r="H25" s="490">
        <v>16</v>
      </c>
      <c r="I25" s="490">
        <v>2</v>
      </c>
      <c r="J25" s="490" t="s">
        <v>20</v>
      </c>
      <c r="K25" s="490">
        <v>30</v>
      </c>
      <c r="L25" s="490">
        <v>93179</v>
      </c>
      <c r="M25" s="493">
        <v>2741</v>
      </c>
      <c r="N25" s="151"/>
    </row>
    <row r="26" spans="1:14" ht="18" customHeight="1" x14ac:dyDescent="0.2">
      <c r="A26" s="151"/>
      <c r="B26" s="436" t="s">
        <v>469</v>
      </c>
      <c r="C26" s="494">
        <v>6214</v>
      </c>
      <c r="D26" s="494">
        <v>2232</v>
      </c>
      <c r="E26" s="494">
        <v>1726</v>
      </c>
      <c r="F26" s="494">
        <v>186</v>
      </c>
      <c r="G26" s="494">
        <v>1089</v>
      </c>
      <c r="H26" s="494">
        <v>38</v>
      </c>
      <c r="I26" s="494">
        <v>92</v>
      </c>
      <c r="J26" s="494">
        <v>25</v>
      </c>
      <c r="K26" s="494">
        <v>826</v>
      </c>
      <c r="L26" s="494">
        <v>146674</v>
      </c>
      <c r="M26" s="495">
        <v>69804</v>
      </c>
      <c r="N26" s="151"/>
    </row>
    <row r="27" spans="1:14" ht="13.5" customHeight="1" x14ac:dyDescent="0.1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ht="20.100000000000001" customHeight="1" x14ac:dyDescent="0.15">
      <c r="A28" s="151"/>
      <c r="B28" s="601" t="s">
        <v>439</v>
      </c>
      <c r="C28" s="506" t="s">
        <v>311</v>
      </c>
      <c r="D28" s="573"/>
      <c r="E28" s="573"/>
      <c r="F28" s="573"/>
      <c r="G28" s="573"/>
      <c r="H28" s="573"/>
      <c r="I28" s="573"/>
      <c r="J28" s="573"/>
      <c r="K28" s="573"/>
      <c r="L28" s="573"/>
      <c r="M28" s="573"/>
      <c r="N28" s="151"/>
    </row>
    <row r="29" spans="1:14" ht="20.100000000000001" customHeight="1" x14ac:dyDescent="0.15">
      <c r="A29" s="151"/>
      <c r="B29" s="579"/>
      <c r="C29" s="437" t="s">
        <v>16</v>
      </c>
      <c r="D29" s="381"/>
      <c r="E29" s="381"/>
      <c r="F29" s="381"/>
      <c r="G29" s="381"/>
      <c r="H29" s="381"/>
      <c r="I29" s="381"/>
      <c r="J29" s="381"/>
      <c r="K29" s="200"/>
      <c r="L29" s="602" t="s">
        <v>440</v>
      </c>
      <c r="M29" s="514" t="s">
        <v>441</v>
      </c>
      <c r="N29" s="151"/>
    </row>
    <row r="30" spans="1:14" ht="24" customHeight="1" x14ac:dyDescent="0.15">
      <c r="A30" s="151"/>
      <c r="B30" s="580"/>
      <c r="C30" s="166"/>
      <c r="D30" s="234" t="s">
        <v>442</v>
      </c>
      <c r="E30" s="234" t="s">
        <v>443</v>
      </c>
      <c r="F30" s="234" t="s">
        <v>444</v>
      </c>
      <c r="G30" s="234" t="s">
        <v>445</v>
      </c>
      <c r="H30" s="234" t="s">
        <v>446</v>
      </c>
      <c r="I30" s="234" t="s">
        <v>447</v>
      </c>
      <c r="J30" s="234" t="s">
        <v>448</v>
      </c>
      <c r="K30" s="234" t="s">
        <v>435</v>
      </c>
      <c r="L30" s="575"/>
      <c r="M30" s="584"/>
      <c r="N30" s="151"/>
    </row>
    <row r="31" spans="1:14" ht="18" customHeight="1" x14ac:dyDescent="0.2">
      <c r="A31" s="151"/>
      <c r="B31" s="433" t="s">
        <v>449</v>
      </c>
      <c r="C31" s="438">
        <v>100</v>
      </c>
      <c r="D31" s="438">
        <v>100</v>
      </c>
      <c r="E31" s="438">
        <v>100</v>
      </c>
      <c r="F31" s="438">
        <v>100</v>
      </c>
      <c r="G31" s="438">
        <v>100</v>
      </c>
      <c r="H31" s="438">
        <v>100</v>
      </c>
      <c r="I31" s="438">
        <v>100</v>
      </c>
      <c r="J31" s="438">
        <v>100</v>
      </c>
      <c r="K31" s="438">
        <v>100</v>
      </c>
      <c r="L31" s="438">
        <v>100</v>
      </c>
      <c r="M31" s="439">
        <v>100</v>
      </c>
      <c r="N31" s="151"/>
    </row>
    <row r="32" spans="1:14" ht="18" customHeight="1" x14ac:dyDescent="0.2">
      <c r="A32" s="151"/>
      <c r="B32" s="434" t="s">
        <v>450</v>
      </c>
      <c r="C32" s="438">
        <v>0.19256541369036001</v>
      </c>
      <c r="D32" s="438">
        <v>0.11671335200746966</v>
      </c>
      <c r="E32" s="438">
        <v>0.17853600476096013</v>
      </c>
      <c r="F32" s="438">
        <v>6.0514372163388799E-2</v>
      </c>
      <c r="G32" s="438">
        <v>0.34771090322046527</v>
      </c>
      <c r="H32" s="438">
        <v>0.17271157167530224</v>
      </c>
      <c r="I32" s="438" t="s">
        <v>20</v>
      </c>
      <c r="J32" s="438">
        <v>0.66666666666666674</v>
      </c>
      <c r="K32" s="438">
        <v>0.32856137057028867</v>
      </c>
      <c r="L32" s="438">
        <v>0.47647071056919621</v>
      </c>
      <c r="M32" s="439">
        <v>3.0741722178727819</v>
      </c>
      <c r="N32" s="151"/>
    </row>
    <row r="33" spans="1:14" ht="18" customHeight="1" x14ac:dyDescent="0.2">
      <c r="A33" s="151"/>
      <c r="B33" s="435" t="s">
        <v>451</v>
      </c>
      <c r="C33" s="438">
        <v>3.9033529802100001E-3</v>
      </c>
      <c r="D33" s="438">
        <v>6.6693344004268365E-3</v>
      </c>
      <c r="E33" s="438" t="s">
        <v>20</v>
      </c>
      <c r="F33" s="438">
        <v>3.02571860816944E-2</v>
      </c>
      <c r="G33" s="438" t="s">
        <v>20</v>
      </c>
      <c r="H33" s="438" t="s">
        <v>20</v>
      </c>
      <c r="I33" s="438" t="s">
        <v>20</v>
      </c>
      <c r="J33" s="438" t="s">
        <v>20</v>
      </c>
      <c r="K33" s="438" t="s">
        <v>20</v>
      </c>
      <c r="L33" s="438">
        <v>1.9700717713165419E-2</v>
      </c>
      <c r="M33" s="439">
        <v>0.30998455066755087</v>
      </c>
      <c r="N33" s="151"/>
    </row>
    <row r="34" spans="1:14" ht="18" customHeight="1" x14ac:dyDescent="0.2">
      <c r="A34" s="151"/>
      <c r="B34" s="435" t="s">
        <v>452</v>
      </c>
      <c r="C34" s="438">
        <v>3.9033529802100001E-3</v>
      </c>
      <c r="D34" s="438">
        <v>1.0004001600640256E-2</v>
      </c>
      <c r="E34" s="438" t="s">
        <v>20</v>
      </c>
      <c r="F34" s="438" t="s">
        <v>20</v>
      </c>
      <c r="G34" s="438" t="s">
        <v>20</v>
      </c>
      <c r="H34" s="438" t="s">
        <v>20</v>
      </c>
      <c r="I34" s="438" t="s">
        <v>20</v>
      </c>
      <c r="J34" s="438" t="s">
        <v>20</v>
      </c>
      <c r="K34" s="438" t="s">
        <v>20</v>
      </c>
      <c r="L34" s="438">
        <v>3.4567593134370135E-3</v>
      </c>
      <c r="M34" s="439">
        <v>1.4242778593738802E-2</v>
      </c>
      <c r="N34" s="151"/>
    </row>
    <row r="35" spans="1:14" ht="18" customHeight="1" x14ac:dyDescent="0.2">
      <c r="A35" s="151"/>
      <c r="B35" s="435" t="s">
        <v>453</v>
      </c>
      <c r="C35" s="438">
        <v>6.5003838297097198</v>
      </c>
      <c r="D35" s="438">
        <v>8.0232092837134861</v>
      </c>
      <c r="E35" s="438">
        <v>2.3011307280301527</v>
      </c>
      <c r="F35" s="438">
        <v>5.5068078668683809</v>
      </c>
      <c r="G35" s="438">
        <v>11.598642271711235</v>
      </c>
      <c r="H35" s="438">
        <v>0.5181347150259068</v>
      </c>
      <c r="I35" s="438">
        <v>5.7094878253568435</v>
      </c>
      <c r="J35" s="438">
        <v>7.333333333333333</v>
      </c>
      <c r="K35" s="438">
        <v>5.1161699131659235</v>
      </c>
      <c r="L35" s="438">
        <v>6.5711870399067411</v>
      </c>
      <c r="M35" s="439">
        <v>6.4139677206020433</v>
      </c>
      <c r="N35" s="151"/>
    </row>
    <row r="36" spans="1:14" ht="18" customHeight="1" x14ac:dyDescent="0.2">
      <c r="A36" s="151"/>
      <c r="B36" s="435" t="s">
        <v>454</v>
      </c>
      <c r="C36" s="438">
        <v>23.559337470887492</v>
      </c>
      <c r="D36" s="438">
        <v>15.179405095371482</v>
      </c>
      <c r="E36" s="438">
        <v>21.235865899623089</v>
      </c>
      <c r="F36" s="438">
        <v>31.164901664145233</v>
      </c>
      <c r="G36" s="438">
        <v>45.864723900985183</v>
      </c>
      <c r="H36" s="438">
        <v>3.7996545768566494</v>
      </c>
      <c r="I36" s="438">
        <v>50.96557514693535</v>
      </c>
      <c r="J36" s="438">
        <v>46.888888888888893</v>
      </c>
      <c r="K36" s="438">
        <v>21.60291011499648</v>
      </c>
      <c r="L36" s="438">
        <v>14.868955097539629</v>
      </c>
      <c r="M36" s="439">
        <v>36.126490388846001</v>
      </c>
      <c r="N36" s="151"/>
    </row>
    <row r="37" spans="1:14" ht="30" customHeight="1" x14ac:dyDescent="0.2">
      <c r="A37" s="151"/>
      <c r="B37" s="435" t="s">
        <v>455</v>
      </c>
      <c r="C37" s="438">
        <v>6.2453647683360002E-2</v>
      </c>
      <c r="D37" s="438">
        <v>0.10004001600640257</v>
      </c>
      <c r="E37" s="438">
        <v>6.9430668518151162E-2</v>
      </c>
      <c r="F37" s="438">
        <v>3.02571860816944E-2</v>
      </c>
      <c r="G37" s="438" t="s">
        <v>20</v>
      </c>
      <c r="H37" s="438">
        <v>8.6355785837651119E-2</v>
      </c>
      <c r="I37" s="438" t="s">
        <v>20</v>
      </c>
      <c r="J37" s="438" t="s">
        <v>20</v>
      </c>
      <c r="K37" s="438">
        <v>2.3468669326449192E-2</v>
      </c>
      <c r="L37" s="438">
        <v>0.43850256558990014</v>
      </c>
      <c r="M37" s="439">
        <v>6.3865707834344684E-2</v>
      </c>
      <c r="N37" s="151"/>
    </row>
    <row r="38" spans="1:14" ht="18" customHeight="1" x14ac:dyDescent="0.2">
      <c r="A38" s="151"/>
      <c r="B38" s="435" t="s">
        <v>456</v>
      </c>
      <c r="C38" s="438">
        <v>2.9379236764380603</v>
      </c>
      <c r="D38" s="438">
        <v>2.2775776977457651</v>
      </c>
      <c r="E38" s="438">
        <v>4.2650267804007145</v>
      </c>
      <c r="F38" s="438">
        <v>1.7246596066565807</v>
      </c>
      <c r="G38" s="438">
        <v>1.4405165990562134</v>
      </c>
      <c r="H38" s="438">
        <v>6.6493955094991373</v>
      </c>
      <c r="I38" s="438">
        <v>1.6792611251049538</v>
      </c>
      <c r="J38" s="438">
        <v>0.22222222222222221</v>
      </c>
      <c r="K38" s="438">
        <v>4.529453180004694</v>
      </c>
      <c r="L38" s="438">
        <v>3.3200346462835899</v>
      </c>
      <c r="M38" s="439">
        <v>4.5494337815121471</v>
      </c>
      <c r="N38" s="151"/>
    </row>
    <row r="39" spans="1:14" ht="18" customHeight="1" x14ac:dyDescent="0.2">
      <c r="A39" s="151"/>
      <c r="B39" s="435" t="s">
        <v>457</v>
      </c>
      <c r="C39" s="438">
        <v>5.0210130502101302</v>
      </c>
      <c r="D39" s="438">
        <v>6.8994264372415639</v>
      </c>
      <c r="E39" s="438">
        <v>4.6220987899226342</v>
      </c>
      <c r="F39" s="438">
        <v>3.2072617246596069</v>
      </c>
      <c r="G39" s="438">
        <v>3.3363689047106551</v>
      </c>
      <c r="H39" s="438">
        <v>1.2953367875647668</v>
      </c>
      <c r="I39" s="438">
        <v>4.8698572628043664</v>
      </c>
      <c r="J39" s="438">
        <v>5.3333333333333339</v>
      </c>
      <c r="K39" s="438">
        <v>2.9570523351325981</v>
      </c>
      <c r="L39" s="438">
        <v>6.3806437216538709</v>
      </c>
      <c r="M39" s="439">
        <v>3.1169005536539984</v>
      </c>
      <c r="N39" s="151"/>
    </row>
    <row r="40" spans="1:14" ht="18" customHeight="1" x14ac:dyDescent="0.2">
      <c r="A40" s="151"/>
      <c r="B40" s="435" t="s">
        <v>458</v>
      </c>
      <c r="C40" s="438">
        <v>15.100771562772422</v>
      </c>
      <c r="D40" s="438">
        <v>14.235694277711083</v>
      </c>
      <c r="E40" s="438">
        <v>25.803412021424322</v>
      </c>
      <c r="F40" s="438">
        <v>7.0801815431164901</v>
      </c>
      <c r="G40" s="438">
        <v>6.7306896266247209</v>
      </c>
      <c r="H40" s="438">
        <v>3.4542314335060449</v>
      </c>
      <c r="I40" s="438">
        <v>7.0528967254408066</v>
      </c>
      <c r="J40" s="438">
        <v>11.555555555555555</v>
      </c>
      <c r="K40" s="438">
        <v>10.689978878197607</v>
      </c>
      <c r="L40" s="438">
        <v>16.729506616462157</v>
      </c>
      <c r="M40" s="439">
        <v>10.691246497138291</v>
      </c>
      <c r="N40" s="151"/>
    </row>
    <row r="41" spans="1:14" ht="18" customHeight="1" x14ac:dyDescent="0.2">
      <c r="A41" s="151"/>
      <c r="B41" s="435" t="s">
        <v>459</v>
      </c>
      <c r="C41" s="438">
        <v>0.92119130332956012</v>
      </c>
      <c r="D41" s="438">
        <v>1.800720288115246</v>
      </c>
      <c r="E41" s="438">
        <v>0.63479468359452484</v>
      </c>
      <c r="F41" s="438">
        <v>0.15128593040847202</v>
      </c>
      <c r="G41" s="438">
        <v>3.3115324116234787E-2</v>
      </c>
      <c r="H41" s="438">
        <v>0.2590673575129534</v>
      </c>
      <c r="I41" s="438">
        <v>0.16792611251049538</v>
      </c>
      <c r="J41" s="438">
        <v>0.22222222222222221</v>
      </c>
      <c r="K41" s="438">
        <v>0.29335836658061487</v>
      </c>
      <c r="L41" s="438">
        <v>2.3761426275754967</v>
      </c>
      <c r="M41" s="439">
        <v>0.77382739748147766</v>
      </c>
      <c r="N41" s="151"/>
    </row>
    <row r="42" spans="1:14" ht="30" customHeight="1" x14ac:dyDescent="0.2">
      <c r="A42" s="151"/>
      <c r="B42" s="435" t="s">
        <v>460</v>
      </c>
      <c r="C42" s="438">
        <v>2.3146883172645301</v>
      </c>
      <c r="D42" s="438">
        <v>3.5680939042283581</v>
      </c>
      <c r="E42" s="438">
        <v>2.6433247371553263</v>
      </c>
      <c r="F42" s="438">
        <v>0.63540090771558244</v>
      </c>
      <c r="G42" s="438">
        <v>0.48845103071446305</v>
      </c>
      <c r="H42" s="438">
        <v>0.77720207253886009</v>
      </c>
      <c r="I42" s="438">
        <v>0.33585222502099077</v>
      </c>
      <c r="J42" s="438">
        <v>0.66666666666666674</v>
      </c>
      <c r="K42" s="438">
        <v>0.93874677305796772</v>
      </c>
      <c r="L42" s="438">
        <v>2.9792768684346163</v>
      </c>
      <c r="M42" s="439">
        <v>1.1119346319965382</v>
      </c>
      <c r="N42" s="151"/>
    </row>
    <row r="43" spans="1:14" ht="18" customHeight="1" x14ac:dyDescent="0.2">
      <c r="A43" s="151"/>
      <c r="B43" s="435" t="s">
        <v>461</v>
      </c>
      <c r="C43" s="438">
        <v>3.0966600309666004</v>
      </c>
      <c r="D43" s="438">
        <v>2.7844471121782046</v>
      </c>
      <c r="E43" s="438">
        <v>4.3096607815909547</v>
      </c>
      <c r="F43" s="438">
        <v>1.5431164901664145</v>
      </c>
      <c r="G43" s="438">
        <v>1.9041311366835001</v>
      </c>
      <c r="H43" s="438">
        <v>5.4404145077720205</v>
      </c>
      <c r="I43" s="438">
        <v>1.7632241813602016</v>
      </c>
      <c r="J43" s="438">
        <v>1.7777777777777777</v>
      </c>
      <c r="K43" s="438">
        <v>3.5555034029570525</v>
      </c>
      <c r="L43" s="438">
        <v>3.7455813903816657</v>
      </c>
      <c r="M43" s="439">
        <v>2.8840265877296196</v>
      </c>
      <c r="N43" s="151"/>
    </row>
    <row r="44" spans="1:14" ht="18" customHeight="1" x14ac:dyDescent="0.2">
      <c r="A44" s="151"/>
      <c r="B44" s="435" t="s">
        <v>462</v>
      </c>
      <c r="C44" s="438">
        <v>9.7622858035052111</v>
      </c>
      <c r="D44" s="438">
        <v>10.07736427904495</v>
      </c>
      <c r="E44" s="438">
        <v>10.434437611585002</v>
      </c>
      <c r="F44" s="438">
        <v>9.1679273827534029</v>
      </c>
      <c r="G44" s="438">
        <v>7.6330822087921195</v>
      </c>
      <c r="H44" s="438">
        <v>2.5906735751295336</v>
      </c>
      <c r="I44" s="438">
        <v>4.6179680940386225</v>
      </c>
      <c r="J44" s="438">
        <v>4.4444444444444446</v>
      </c>
      <c r="K44" s="438">
        <v>12.285848392396151</v>
      </c>
      <c r="L44" s="438">
        <v>5.5919405235051203</v>
      </c>
      <c r="M44" s="439">
        <v>8.4393452676326959</v>
      </c>
      <c r="N44" s="151"/>
    </row>
    <row r="45" spans="1:14" ht="18" customHeight="1" x14ac:dyDescent="0.2">
      <c r="A45" s="151"/>
      <c r="B45" s="435" t="s">
        <v>463</v>
      </c>
      <c r="C45" s="438">
        <v>2.6998191446452502</v>
      </c>
      <c r="D45" s="438">
        <v>3.2946511938108576</v>
      </c>
      <c r="E45" s="438">
        <v>2.5590160682404286</v>
      </c>
      <c r="F45" s="438">
        <v>4.7201210287443267</v>
      </c>
      <c r="G45" s="438">
        <v>0.57951817203410882</v>
      </c>
      <c r="H45" s="438">
        <v>5.4404145077720205</v>
      </c>
      <c r="I45" s="438">
        <v>2.518891687657431</v>
      </c>
      <c r="J45" s="438">
        <v>4</v>
      </c>
      <c r="K45" s="438">
        <v>2.7458343111945553</v>
      </c>
      <c r="L45" s="438">
        <v>3.338330177283976</v>
      </c>
      <c r="M45" s="439">
        <v>2.0574918376178091</v>
      </c>
      <c r="N45" s="151"/>
    </row>
    <row r="46" spans="1:14" ht="18" customHeight="1" x14ac:dyDescent="0.2">
      <c r="A46" s="151"/>
      <c r="B46" s="435" t="s">
        <v>464</v>
      </c>
      <c r="C46" s="438">
        <v>5.0756599919330707</v>
      </c>
      <c r="D46" s="438">
        <v>3.2212885154061621</v>
      </c>
      <c r="E46" s="438">
        <v>3.1442174171791315</v>
      </c>
      <c r="F46" s="438">
        <v>6.8381240544629351</v>
      </c>
      <c r="G46" s="438">
        <v>0.654027651295637</v>
      </c>
      <c r="H46" s="438">
        <v>57.772020725388607</v>
      </c>
      <c r="I46" s="438">
        <v>2.1830394626364402</v>
      </c>
      <c r="J46" s="438">
        <v>2.4444444444444446</v>
      </c>
      <c r="K46" s="438">
        <v>15.137291715559728</v>
      </c>
      <c r="L46" s="438">
        <v>4.887014557172269</v>
      </c>
      <c r="M46" s="439">
        <v>4.5189524209548466</v>
      </c>
      <c r="N46" s="151"/>
    </row>
    <row r="47" spans="1:14" ht="30" customHeight="1" x14ac:dyDescent="0.2">
      <c r="A47" s="151"/>
      <c r="B47" s="435" t="s">
        <v>465</v>
      </c>
      <c r="C47" s="438">
        <v>8.5639564385807407</v>
      </c>
      <c r="D47" s="438">
        <v>12.851807389622516</v>
      </c>
      <c r="E47" s="438">
        <v>4.800634794683595</v>
      </c>
      <c r="F47" s="438">
        <v>16.066565809379725</v>
      </c>
      <c r="G47" s="438">
        <v>6.0601043132709664</v>
      </c>
      <c r="H47" s="438">
        <v>2.6770293609671847</v>
      </c>
      <c r="I47" s="438">
        <v>4.1141897565071366</v>
      </c>
      <c r="J47" s="438">
        <v>3.5555555555555554</v>
      </c>
      <c r="K47" s="438">
        <v>4.7054681999530628</v>
      </c>
      <c r="L47" s="438">
        <v>13.884930946314562</v>
      </c>
      <c r="M47" s="439">
        <v>4.4116326306593496</v>
      </c>
      <c r="N47" s="151"/>
    </row>
    <row r="48" spans="1:14" ht="18" customHeight="1" x14ac:dyDescent="0.2">
      <c r="A48" s="151"/>
      <c r="B48" s="435" t="s">
        <v>466</v>
      </c>
      <c r="C48" s="438">
        <v>6.2453647683360002E-2</v>
      </c>
      <c r="D48" s="438">
        <v>7.3362678404695209E-2</v>
      </c>
      <c r="E48" s="438">
        <v>7.9349335449315606E-2</v>
      </c>
      <c r="F48" s="438" t="s">
        <v>20</v>
      </c>
      <c r="G48" s="438">
        <v>6.6230648232469574E-2</v>
      </c>
      <c r="H48" s="438" t="s">
        <v>20</v>
      </c>
      <c r="I48" s="438" t="s">
        <v>20</v>
      </c>
      <c r="J48" s="438" t="s">
        <v>20</v>
      </c>
      <c r="K48" s="438">
        <v>2.3468669326449192E-2</v>
      </c>
      <c r="L48" s="438">
        <v>0.45303219620003787</v>
      </c>
      <c r="M48" s="439">
        <v>5.9874101094698144E-2</v>
      </c>
      <c r="N48" s="151"/>
    </row>
    <row r="49" spans="1:14" ht="18" customHeight="1" x14ac:dyDescent="0.2">
      <c r="A49" s="151"/>
      <c r="B49" s="435" t="s">
        <v>467</v>
      </c>
      <c r="C49" s="438">
        <v>5.8342115877538809</v>
      </c>
      <c r="D49" s="438">
        <v>7.8231292517006805</v>
      </c>
      <c r="E49" s="438">
        <v>4.2104741122793099</v>
      </c>
      <c r="F49" s="438">
        <v>6.0816944024205748</v>
      </c>
      <c r="G49" s="438">
        <v>4.2387614868780528</v>
      </c>
      <c r="H49" s="438">
        <v>4.4041450777202069</v>
      </c>
      <c r="I49" s="438">
        <v>6.1293031066330812</v>
      </c>
      <c r="J49" s="438">
        <v>5.3333333333333339</v>
      </c>
      <c r="K49" s="438">
        <v>5.0222952358601267</v>
      </c>
      <c r="L49" s="438">
        <v>7.1945278656956271</v>
      </c>
      <c r="M49" s="439">
        <v>4.8014493161198315</v>
      </c>
      <c r="N49" s="151"/>
    </row>
    <row r="50" spans="1:14" ht="18" customHeight="1" x14ac:dyDescent="0.2">
      <c r="A50" s="151"/>
      <c r="B50" s="435" t="s">
        <v>468</v>
      </c>
      <c r="C50" s="438">
        <v>0.20167323731085002</v>
      </c>
      <c r="D50" s="438">
        <v>0.21341870081365877</v>
      </c>
      <c r="E50" s="438">
        <v>0.14878000396746677</v>
      </c>
      <c r="F50" s="438">
        <v>0.36308623298033282</v>
      </c>
      <c r="G50" s="438">
        <v>8.2788310290586968E-3</v>
      </c>
      <c r="H50" s="438">
        <v>1.3816925734024179</v>
      </c>
      <c r="I50" s="438">
        <v>0.16792611251049538</v>
      </c>
      <c r="J50" s="438" t="s">
        <v>20</v>
      </c>
      <c r="K50" s="438">
        <v>0.35203003989673787</v>
      </c>
      <c r="L50" s="438">
        <v>2.618677854201199</v>
      </c>
      <c r="M50" s="439">
        <v>0.24865895621298123</v>
      </c>
      <c r="N50" s="151"/>
    </row>
    <row r="51" spans="1:14" ht="18" customHeight="1" x14ac:dyDescent="0.2">
      <c r="A51" s="151"/>
      <c r="B51" s="436" t="s">
        <v>469</v>
      </c>
      <c r="C51" s="440">
        <v>8.0851451396749798</v>
      </c>
      <c r="D51" s="440">
        <v>7.4429771908763502</v>
      </c>
      <c r="E51" s="440">
        <v>8.5598095615949212</v>
      </c>
      <c r="F51" s="440">
        <v>5.6278366111951588</v>
      </c>
      <c r="G51" s="440">
        <v>9.015646990644921</v>
      </c>
      <c r="H51" s="440">
        <v>3.2815198618307431</v>
      </c>
      <c r="I51" s="440">
        <v>7.7246011754827872</v>
      </c>
      <c r="J51" s="440">
        <v>5.5555555555555554</v>
      </c>
      <c r="K51" s="440">
        <v>9.6925604318235159</v>
      </c>
      <c r="L51" s="440">
        <v>4.1220871182037442</v>
      </c>
      <c r="M51" s="441">
        <v>6.3325026557792565</v>
      </c>
      <c r="N51" s="151"/>
    </row>
    <row r="52" spans="1:14" ht="9.75" customHeight="1" x14ac:dyDescent="0.15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x14ac:dyDescent="0.15">
      <c r="B53" s="4" t="s">
        <v>500</v>
      </c>
    </row>
    <row r="54" spans="1:14" ht="42" customHeight="1" x14ac:dyDescent="0.15"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0"/>
    </row>
  </sheetData>
  <sheetProtection formatCells="0"/>
  <mergeCells count="9">
    <mergeCell ref="B54:M54"/>
    <mergeCell ref="B3:B5"/>
    <mergeCell ref="C3:M3"/>
    <mergeCell ref="L4:L5"/>
    <mergeCell ref="M4:M5"/>
    <mergeCell ref="B28:B30"/>
    <mergeCell ref="C28:M28"/>
    <mergeCell ref="L29:L30"/>
    <mergeCell ref="M29:M30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view="pageBreakPreview" topLeftCell="A4" zoomScaleNormal="90" zoomScaleSheetLayoutView="100" workbookViewId="0">
      <selection activeCell="J13" sqref="J13"/>
    </sheetView>
  </sheetViews>
  <sheetFormatPr defaultRowHeight="14.25" x14ac:dyDescent="0.15"/>
  <cols>
    <col min="1" max="1" width="1.625" style="230" customWidth="1"/>
    <col min="2" max="2" width="27.625" style="230" customWidth="1"/>
    <col min="3" max="5" width="8.625" style="230" customWidth="1"/>
    <col min="6" max="11" width="6.625" style="230" customWidth="1"/>
    <col min="12" max="12" width="10.625" style="230" customWidth="1"/>
    <col min="13" max="13" width="9.625" style="230" customWidth="1"/>
    <col min="14" max="15" width="1.625" style="230" customWidth="1"/>
    <col min="16" max="16384" width="9" style="230"/>
  </cols>
  <sheetData>
    <row r="1" spans="1:14" ht="15.75" customHeight="1" x14ac:dyDescent="0.15">
      <c r="B1" s="248" t="s">
        <v>487</v>
      </c>
    </row>
    <row r="2" spans="1:14" ht="6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0.100000000000001" customHeight="1" x14ac:dyDescent="0.15">
      <c r="A3" s="431"/>
      <c r="B3" s="601" t="s">
        <v>471</v>
      </c>
      <c r="C3" s="510" t="s">
        <v>310</v>
      </c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151"/>
    </row>
    <row r="4" spans="1:14" ht="20.100000000000001" customHeight="1" x14ac:dyDescent="0.15">
      <c r="A4" s="151"/>
      <c r="B4" s="579"/>
      <c r="C4" s="169" t="s">
        <v>39</v>
      </c>
      <c r="D4" s="381"/>
      <c r="E4" s="381"/>
      <c r="F4" s="381"/>
      <c r="G4" s="381"/>
      <c r="H4" s="381"/>
      <c r="I4" s="381"/>
      <c r="J4" s="381"/>
      <c r="K4" s="200"/>
      <c r="L4" s="508" t="s">
        <v>472</v>
      </c>
      <c r="M4" s="514" t="s">
        <v>441</v>
      </c>
      <c r="N4" s="151"/>
    </row>
    <row r="5" spans="1:14" ht="24" x14ac:dyDescent="0.15">
      <c r="A5" s="151"/>
      <c r="B5" s="580"/>
      <c r="C5" s="252"/>
      <c r="D5" s="234" t="s">
        <v>442</v>
      </c>
      <c r="E5" s="234" t="s">
        <v>443</v>
      </c>
      <c r="F5" s="234" t="s">
        <v>444</v>
      </c>
      <c r="G5" s="234" t="s">
        <v>445</v>
      </c>
      <c r="H5" s="234" t="s">
        <v>446</v>
      </c>
      <c r="I5" s="234" t="s">
        <v>447</v>
      </c>
      <c r="J5" s="234" t="s">
        <v>448</v>
      </c>
      <c r="K5" s="234" t="s">
        <v>435</v>
      </c>
      <c r="L5" s="575"/>
      <c r="M5" s="584"/>
      <c r="N5" s="151"/>
    </row>
    <row r="6" spans="1:14" ht="18" customHeight="1" x14ac:dyDescent="0.2">
      <c r="A6" s="151"/>
      <c r="B6" s="433" t="s">
        <v>449</v>
      </c>
      <c r="C6" s="487">
        <v>76857</v>
      </c>
      <c r="D6" s="487">
        <v>29988</v>
      </c>
      <c r="E6" s="487">
        <v>20164</v>
      </c>
      <c r="F6" s="487">
        <v>3305</v>
      </c>
      <c r="G6" s="487">
        <v>12079</v>
      </c>
      <c r="H6" s="487">
        <v>1158</v>
      </c>
      <c r="I6" s="487">
        <v>1191</v>
      </c>
      <c r="J6" s="487">
        <v>450</v>
      </c>
      <c r="K6" s="487">
        <v>8522</v>
      </c>
      <c r="L6" s="487">
        <v>3558246</v>
      </c>
      <c r="M6" s="488">
        <v>1102313</v>
      </c>
      <c r="N6" s="151"/>
    </row>
    <row r="7" spans="1:14" ht="18" customHeight="1" x14ac:dyDescent="0.2">
      <c r="A7" s="151"/>
      <c r="B7" s="434" t="s">
        <v>473</v>
      </c>
      <c r="C7" s="487">
        <v>1828</v>
      </c>
      <c r="D7" s="487">
        <v>951</v>
      </c>
      <c r="E7" s="487">
        <v>719</v>
      </c>
      <c r="F7" s="487">
        <v>7</v>
      </c>
      <c r="G7" s="487">
        <v>17</v>
      </c>
      <c r="H7" s="487">
        <v>12</v>
      </c>
      <c r="I7" s="487">
        <v>10</v>
      </c>
      <c r="J7" s="487">
        <v>1</v>
      </c>
      <c r="K7" s="487">
        <v>111</v>
      </c>
      <c r="L7" s="487">
        <v>72193</v>
      </c>
      <c r="M7" s="489">
        <v>17367</v>
      </c>
      <c r="N7" s="151"/>
    </row>
    <row r="8" spans="1:14" ht="18" customHeight="1" x14ac:dyDescent="0.2">
      <c r="A8" s="151"/>
      <c r="B8" s="435" t="s">
        <v>474</v>
      </c>
      <c r="C8" s="487">
        <v>11821</v>
      </c>
      <c r="D8" s="487">
        <v>3919</v>
      </c>
      <c r="E8" s="487">
        <v>3193</v>
      </c>
      <c r="F8" s="487">
        <v>382</v>
      </c>
      <c r="G8" s="487">
        <v>920</v>
      </c>
      <c r="H8" s="487">
        <v>897</v>
      </c>
      <c r="I8" s="487">
        <v>101</v>
      </c>
      <c r="J8" s="487">
        <v>22</v>
      </c>
      <c r="K8" s="487">
        <v>2387</v>
      </c>
      <c r="L8" s="487">
        <v>640446</v>
      </c>
      <c r="M8" s="489">
        <v>155850</v>
      </c>
      <c r="N8" s="151"/>
    </row>
    <row r="9" spans="1:14" ht="18" customHeight="1" x14ac:dyDescent="0.2">
      <c r="A9" s="151"/>
      <c r="B9" s="435" t="s">
        <v>475</v>
      </c>
      <c r="C9" s="487">
        <v>8830</v>
      </c>
      <c r="D9" s="487">
        <v>4227</v>
      </c>
      <c r="E9" s="487">
        <v>3332</v>
      </c>
      <c r="F9" s="487">
        <v>121</v>
      </c>
      <c r="G9" s="487">
        <v>357</v>
      </c>
      <c r="H9" s="487">
        <v>93</v>
      </c>
      <c r="I9" s="487">
        <v>56</v>
      </c>
      <c r="J9" s="487">
        <v>11</v>
      </c>
      <c r="K9" s="487">
        <v>633</v>
      </c>
      <c r="L9" s="487">
        <v>765101</v>
      </c>
      <c r="M9" s="489">
        <v>87142</v>
      </c>
      <c r="N9" s="151"/>
    </row>
    <row r="10" spans="1:14" ht="18" customHeight="1" x14ac:dyDescent="0.2">
      <c r="A10" s="151"/>
      <c r="B10" s="435" t="s">
        <v>476</v>
      </c>
      <c r="C10" s="487">
        <v>8532</v>
      </c>
      <c r="D10" s="487">
        <v>3559</v>
      </c>
      <c r="E10" s="487">
        <v>3802</v>
      </c>
      <c r="F10" s="487">
        <v>76</v>
      </c>
      <c r="G10" s="487">
        <v>397</v>
      </c>
      <c r="H10" s="487">
        <v>35</v>
      </c>
      <c r="I10" s="487">
        <v>48</v>
      </c>
      <c r="J10" s="487">
        <v>31</v>
      </c>
      <c r="K10" s="487">
        <v>584</v>
      </c>
      <c r="L10" s="487">
        <v>496198</v>
      </c>
      <c r="M10" s="489">
        <v>78649</v>
      </c>
      <c r="N10" s="151"/>
    </row>
    <row r="11" spans="1:14" ht="18" customHeight="1" x14ac:dyDescent="0.2">
      <c r="A11" s="151"/>
      <c r="B11" s="435" t="s">
        <v>477</v>
      </c>
      <c r="C11" s="487">
        <v>11519</v>
      </c>
      <c r="D11" s="487">
        <v>5143</v>
      </c>
      <c r="E11" s="487">
        <v>2530</v>
      </c>
      <c r="F11" s="487">
        <v>868</v>
      </c>
      <c r="G11" s="487">
        <v>1558</v>
      </c>
      <c r="H11" s="487">
        <v>47</v>
      </c>
      <c r="I11" s="487">
        <v>80</v>
      </c>
      <c r="J11" s="487">
        <v>41</v>
      </c>
      <c r="K11" s="487">
        <v>1252</v>
      </c>
      <c r="L11" s="487">
        <v>439412</v>
      </c>
      <c r="M11" s="489">
        <v>125498</v>
      </c>
      <c r="N11" s="151"/>
    </row>
    <row r="12" spans="1:14" ht="30" customHeight="1" x14ac:dyDescent="0.2">
      <c r="A12" s="151"/>
      <c r="B12" s="435" t="s">
        <v>478</v>
      </c>
      <c r="C12" s="487">
        <v>292</v>
      </c>
      <c r="D12" s="487">
        <v>259</v>
      </c>
      <c r="E12" s="487">
        <v>17</v>
      </c>
      <c r="F12" s="487">
        <v>4</v>
      </c>
      <c r="G12" s="487">
        <v>1</v>
      </c>
      <c r="H12" s="490" t="s">
        <v>20</v>
      </c>
      <c r="I12" s="487">
        <v>3</v>
      </c>
      <c r="J12" s="487">
        <v>1</v>
      </c>
      <c r="K12" s="487">
        <v>7</v>
      </c>
      <c r="L12" s="487">
        <v>55599</v>
      </c>
      <c r="M12" s="489">
        <v>1833</v>
      </c>
      <c r="N12" s="151"/>
    </row>
    <row r="13" spans="1:14" ht="18" customHeight="1" x14ac:dyDescent="0.2">
      <c r="A13" s="151"/>
      <c r="B13" s="435" t="s">
        <v>479</v>
      </c>
      <c r="C13" s="487">
        <v>136</v>
      </c>
      <c r="D13" s="487">
        <v>38</v>
      </c>
      <c r="E13" s="487">
        <v>23</v>
      </c>
      <c r="F13" s="487">
        <v>2</v>
      </c>
      <c r="G13" s="487">
        <v>44</v>
      </c>
      <c r="H13" s="487">
        <v>1</v>
      </c>
      <c r="I13" s="487">
        <v>1</v>
      </c>
      <c r="J13" s="487">
        <v>3</v>
      </c>
      <c r="K13" s="487">
        <v>24</v>
      </c>
      <c r="L13" s="487">
        <v>18262</v>
      </c>
      <c r="M13" s="489">
        <v>34698</v>
      </c>
      <c r="N13" s="151"/>
    </row>
    <row r="14" spans="1:14" ht="18" customHeight="1" x14ac:dyDescent="0.2">
      <c r="A14" s="151"/>
      <c r="B14" s="435" t="s">
        <v>480</v>
      </c>
      <c r="C14" s="487">
        <v>16546</v>
      </c>
      <c r="D14" s="487">
        <v>4092</v>
      </c>
      <c r="E14" s="487">
        <v>3270</v>
      </c>
      <c r="F14" s="487">
        <v>1072</v>
      </c>
      <c r="G14" s="487">
        <v>5565</v>
      </c>
      <c r="H14" s="487">
        <v>17</v>
      </c>
      <c r="I14" s="487">
        <v>608</v>
      </c>
      <c r="J14" s="487">
        <v>222</v>
      </c>
      <c r="K14" s="487">
        <v>1700</v>
      </c>
      <c r="L14" s="487">
        <v>403526</v>
      </c>
      <c r="M14" s="489">
        <v>388139</v>
      </c>
      <c r="N14" s="151"/>
    </row>
    <row r="15" spans="1:14" ht="18" customHeight="1" x14ac:dyDescent="0.2">
      <c r="A15" s="151"/>
      <c r="B15" s="435" t="s">
        <v>481</v>
      </c>
      <c r="C15" s="487">
        <v>1888</v>
      </c>
      <c r="D15" s="487">
        <v>1482</v>
      </c>
      <c r="E15" s="487">
        <v>178</v>
      </c>
      <c r="F15" s="487">
        <v>8</v>
      </c>
      <c r="G15" s="487">
        <v>54</v>
      </c>
      <c r="H15" s="487">
        <v>5</v>
      </c>
      <c r="I15" s="487">
        <v>33</v>
      </c>
      <c r="J15" s="487">
        <v>18</v>
      </c>
      <c r="K15" s="487">
        <v>110</v>
      </c>
      <c r="L15" s="487">
        <v>115201</v>
      </c>
      <c r="M15" s="489">
        <v>18160</v>
      </c>
      <c r="N15" s="151"/>
    </row>
    <row r="16" spans="1:14" ht="18" customHeight="1" x14ac:dyDescent="0.2">
      <c r="A16" s="151"/>
      <c r="B16" s="435" t="s">
        <v>482</v>
      </c>
      <c r="C16" s="487">
        <v>3414</v>
      </c>
      <c r="D16" s="487">
        <v>1443</v>
      </c>
      <c r="E16" s="487">
        <v>248</v>
      </c>
      <c r="F16" s="487">
        <v>147</v>
      </c>
      <c r="G16" s="487">
        <v>1184</v>
      </c>
      <c r="H16" s="487">
        <v>4</v>
      </c>
      <c r="I16" s="487">
        <v>41</v>
      </c>
      <c r="J16" s="487">
        <v>26</v>
      </c>
      <c r="K16" s="487">
        <v>321</v>
      </c>
      <c r="L16" s="487">
        <v>137178</v>
      </c>
      <c r="M16" s="489">
        <v>51062</v>
      </c>
      <c r="N16" s="151"/>
    </row>
    <row r="17" spans="1:14" ht="30" customHeight="1" x14ac:dyDescent="0.2">
      <c r="A17" s="151"/>
      <c r="B17" s="435" t="s">
        <v>483</v>
      </c>
      <c r="C17" s="487">
        <v>6071</v>
      </c>
      <c r="D17" s="487">
        <v>2732</v>
      </c>
      <c r="E17" s="487">
        <v>1199</v>
      </c>
      <c r="F17" s="487">
        <v>439</v>
      </c>
      <c r="G17" s="487">
        <v>942</v>
      </c>
      <c r="H17" s="487">
        <v>10</v>
      </c>
      <c r="I17" s="487">
        <v>120</v>
      </c>
      <c r="J17" s="487">
        <v>49</v>
      </c>
      <c r="K17" s="487">
        <v>580</v>
      </c>
      <c r="L17" s="487">
        <v>278153</v>
      </c>
      <c r="M17" s="489">
        <v>78523</v>
      </c>
      <c r="N17" s="151"/>
    </row>
    <row r="18" spans="1:14" ht="18" customHeight="1" x14ac:dyDescent="0.2">
      <c r="A18" s="151"/>
      <c r="B18" s="436" t="s">
        <v>484</v>
      </c>
      <c r="C18" s="491">
        <v>5980</v>
      </c>
      <c r="D18" s="491">
        <v>2143</v>
      </c>
      <c r="E18" s="491">
        <v>1653</v>
      </c>
      <c r="F18" s="491">
        <v>179</v>
      </c>
      <c r="G18" s="491">
        <v>1040</v>
      </c>
      <c r="H18" s="491">
        <v>37</v>
      </c>
      <c r="I18" s="491">
        <v>90</v>
      </c>
      <c r="J18" s="491">
        <v>25</v>
      </c>
      <c r="K18" s="491">
        <v>813</v>
      </c>
      <c r="L18" s="491">
        <v>136977</v>
      </c>
      <c r="M18" s="492">
        <v>65392</v>
      </c>
      <c r="N18" s="151"/>
    </row>
    <row r="19" spans="1:14" ht="13.5" customHeight="1" x14ac:dyDescent="0.15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442"/>
      <c r="N19" s="151"/>
    </row>
    <row r="20" spans="1:14" ht="20.100000000000001" customHeight="1" x14ac:dyDescent="0.15">
      <c r="A20" s="151"/>
      <c r="B20" s="601" t="s">
        <v>471</v>
      </c>
      <c r="C20" s="506" t="s">
        <v>311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151"/>
    </row>
    <row r="21" spans="1:14" ht="20.100000000000001" customHeight="1" x14ac:dyDescent="0.15">
      <c r="A21" s="151"/>
      <c r="B21" s="579"/>
      <c r="C21" s="169" t="s">
        <v>485</v>
      </c>
      <c r="D21" s="381"/>
      <c r="E21" s="381"/>
      <c r="F21" s="381"/>
      <c r="G21" s="381"/>
      <c r="H21" s="381"/>
      <c r="I21" s="381"/>
      <c r="J21" s="381"/>
      <c r="K21" s="200"/>
      <c r="L21" s="508" t="s">
        <v>472</v>
      </c>
      <c r="M21" s="514" t="s">
        <v>441</v>
      </c>
      <c r="N21" s="151"/>
    </row>
    <row r="22" spans="1:14" ht="24" customHeight="1" x14ac:dyDescent="0.15">
      <c r="A22" s="151"/>
      <c r="B22" s="580"/>
      <c r="C22" s="252"/>
      <c r="D22" s="234" t="s">
        <v>442</v>
      </c>
      <c r="E22" s="234" t="s">
        <v>443</v>
      </c>
      <c r="F22" s="234" t="s">
        <v>444</v>
      </c>
      <c r="G22" s="234" t="s">
        <v>445</v>
      </c>
      <c r="H22" s="234" t="s">
        <v>446</v>
      </c>
      <c r="I22" s="234" t="s">
        <v>447</v>
      </c>
      <c r="J22" s="234" t="s">
        <v>448</v>
      </c>
      <c r="K22" s="234" t="s">
        <v>435</v>
      </c>
      <c r="L22" s="575"/>
      <c r="M22" s="584"/>
      <c r="N22" s="151"/>
    </row>
    <row r="23" spans="1:14" ht="18" customHeight="1" x14ac:dyDescent="0.2">
      <c r="A23" s="151"/>
      <c r="B23" s="433" t="s">
        <v>486</v>
      </c>
      <c r="C23" s="443">
        <v>100</v>
      </c>
      <c r="D23" s="443">
        <v>100</v>
      </c>
      <c r="E23" s="443">
        <v>100</v>
      </c>
      <c r="F23" s="443">
        <v>100</v>
      </c>
      <c r="G23" s="443">
        <v>100</v>
      </c>
      <c r="H23" s="443">
        <v>100</v>
      </c>
      <c r="I23" s="443">
        <v>100</v>
      </c>
      <c r="J23" s="443">
        <v>100</v>
      </c>
      <c r="K23" s="443">
        <v>100</v>
      </c>
      <c r="L23" s="443">
        <v>100</v>
      </c>
      <c r="M23" s="444">
        <v>100</v>
      </c>
      <c r="N23" s="151"/>
    </row>
    <row r="24" spans="1:14" ht="18" customHeight="1" x14ac:dyDescent="0.2">
      <c r="A24" s="151"/>
      <c r="B24" s="434" t="s">
        <v>473</v>
      </c>
      <c r="C24" s="443">
        <v>2.3784430826079603</v>
      </c>
      <c r="D24" s="443">
        <v>3.1712685074029614</v>
      </c>
      <c r="E24" s="443">
        <v>3.5657607617536202</v>
      </c>
      <c r="F24" s="443">
        <v>0.2118003025718608</v>
      </c>
      <c r="G24" s="443">
        <v>0.14074012749399786</v>
      </c>
      <c r="H24" s="443">
        <v>1.0362694300518136</v>
      </c>
      <c r="I24" s="443">
        <v>0.83963056255247692</v>
      </c>
      <c r="J24" s="443">
        <v>0.22222222222222221</v>
      </c>
      <c r="K24" s="443">
        <v>1.3025111476179301</v>
      </c>
      <c r="L24" s="443">
        <v>2.0288928871134821</v>
      </c>
      <c r="M24" s="444">
        <v>1.575505323805489</v>
      </c>
      <c r="N24" s="151"/>
    </row>
    <row r="25" spans="1:14" ht="18" customHeight="1" x14ac:dyDescent="0.2">
      <c r="A25" s="151"/>
      <c r="B25" s="435" t="s">
        <v>474</v>
      </c>
      <c r="C25" s="443">
        <v>15.38051185968747</v>
      </c>
      <c r="D25" s="443">
        <v>13.068560757636389</v>
      </c>
      <c r="E25" s="443">
        <v>15.835151755604047</v>
      </c>
      <c r="F25" s="443">
        <v>11.558245083207263</v>
      </c>
      <c r="G25" s="443">
        <v>7.6165245467340004</v>
      </c>
      <c r="H25" s="443">
        <v>77.461139896373055</v>
      </c>
      <c r="I25" s="443">
        <v>8.4802686817800161</v>
      </c>
      <c r="J25" s="443">
        <v>4.8888888888888893</v>
      </c>
      <c r="K25" s="443">
        <v>28.009856841117109</v>
      </c>
      <c r="L25" s="443">
        <v>17.998924189052694</v>
      </c>
      <c r="M25" s="444">
        <v>14.138452508498039</v>
      </c>
      <c r="N25" s="151"/>
    </row>
    <row r="26" spans="1:14" ht="18" customHeight="1" x14ac:dyDescent="0.2">
      <c r="A26" s="151"/>
      <c r="B26" s="435" t="s">
        <v>475</v>
      </c>
      <c r="C26" s="443">
        <v>11.488868938418101</v>
      </c>
      <c r="D26" s="443">
        <v>14.09563825530212</v>
      </c>
      <c r="E26" s="443">
        <v>16.524499107319976</v>
      </c>
      <c r="F26" s="443">
        <v>3.6611195158850225</v>
      </c>
      <c r="G26" s="443">
        <v>2.9555426773739546</v>
      </c>
      <c r="H26" s="443">
        <v>8.0310880829015545</v>
      </c>
      <c r="I26" s="443">
        <v>4.7019311502938708</v>
      </c>
      <c r="J26" s="443">
        <v>2.4444444444444446</v>
      </c>
      <c r="K26" s="443">
        <v>7.4278338418211689</v>
      </c>
      <c r="L26" s="443">
        <v>21.502195182682705</v>
      </c>
      <c r="M26" s="444">
        <v>7.9053771478699781</v>
      </c>
      <c r="N26" s="151"/>
    </row>
    <row r="27" spans="1:14" ht="18" customHeight="1" x14ac:dyDescent="0.2">
      <c r="A27" s="151"/>
      <c r="B27" s="435" t="s">
        <v>476</v>
      </c>
      <c r="C27" s="443">
        <v>11.101135875717242</v>
      </c>
      <c r="D27" s="443">
        <v>11.868080565559557</v>
      </c>
      <c r="E27" s="443">
        <v>18.855385836143622</v>
      </c>
      <c r="F27" s="443">
        <v>2.2995461422087744</v>
      </c>
      <c r="G27" s="443">
        <v>3.2866959185363025</v>
      </c>
      <c r="H27" s="443">
        <v>3.0224525043177892</v>
      </c>
      <c r="I27" s="443">
        <v>4.0302267002518892</v>
      </c>
      <c r="J27" s="443">
        <v>6.8888888888888893</v>
      </c>
      <c r="K27" s="443">
        <v>6.8528514433231633</v>
      </c>
      <c r="L27" s="443">
        <v>13.945016730153004</v>
      </c>
      <c r="M27" s="444">
        <v>7.1349063287832042</v>
      </c>
      <c r="N27" s="151"/>
    </row>
    <row r="28" spans="1:14" ht="18" customHeight="1" x14ac:dyDescent="0.2">
      <c r="A28" s="151"/>
      <c r="B28" s="435" t="s">
        <v>477</v>
      </c>
      <c r="C28" s="443">
        <v>14.987574326346332</v>
      </c>
      <c r="D28" s="443">
        <v>17.150193410697611</v>
      </c>
      <c r="E28" s="443">
        <v>12.547113667923032</v>
      </c>
      <c r="F28" s="443">
        <v>26.263237518910742</v>
      </c>
      <c r="G28" s="443">
        <v>12.898418743273449</v>
      </c>
      <c r="H28" s="443">
        <v>4.0587219343696033</v>
      </c>
      <c r="I28" s="443">
        <v>6.7170445004198154</v>
      </c>
      <c r="J28" s="443">
        <v>9.1111111111111107</v>
      </c>
      <c r="K28" s="443">
        <v>14.691386998357192</v>
      </c>
      <c r="L28" s="443">
        <v>12.349118076715325</v>
      </c>
      <c r="M28" s="444">
        <v>11.384969604821862</v>
      </c>
      <c r="N28" s="151"/>
    </row>
    <row r="29" spans="1:14" ht="30" customHeight="1" x14ac:dyDescent="0.2">
      <c r="A29" s="151"/>
      <c r="B29" s="435" t="s">
        <v>478</v>
      </c>
      <c r="C29" s="443">
        <v>0.37992635674044006</v>
      </c>
      <c r="D29" s="443">
        <v>0.86367880485527548</v>
      </c>
      <c r="E29" s="443">
        <v>8.4308668914897841E-2</v>
      </c>
      <c r="F29" s="443">
        <v>0.1210287443267776</v>
      </c>
      <c r="G29" s="443">
        <v>8.2788310290586968E-3</v>
      </c>
      <c r="H29" s="470" t="s">
        <v>501</v>
      </c>
      <c r="I29" s="443">
        <v>0.25188916876574308</v>
      </c>
      <c r="J29" s="443">
        <v>0.22222222222222221</v>
      </c>
      <c r="K29" s="443">
        <v>8.2140342642572167E-2</v>
      </c>
      <c r="L29" s="443">
        <v>1.5625395208762969</v>
      </c>
      <c r="M29" s="444">
        <v>0.16628670804027532</v>
      </c>
      <c r="N29" s="151"/>
    </row>
    <row r="30" spans="1:14" ht="18" customHeight="1" x14ac:dyDescent="0.2">
      <c r="A30" s="151"/>
      <c r="B30" s="435" t="s">
        <v>479</v>
      </c>
      <c r="C30" s="443">
        <v>0.17695200176952003</v>
      </c>
      <c r="D30" s="443">
        <v>0.1267173536081099</v>
      </c>
      <c r="E30" s="443">
        <v>0.1140646697083912</v>
      </c>
      <c r="F30" s="443">
        <v>6.0514372163388799E-2</v>
      </c>
      <c r="G30" s="443">
        <v>0.3642685652785827</v>
      </c>
      <c r="H30" s="443">
        <v>8.6355785837651119E-2</v>
      </c>
      <c r="I30" s="443">
        <v>8.3963056255247692E-2</v>
      </c>
      <c r="J30" s="443">
        <v>0.66666666666666674</v>
      </c>
      <c r="K30" s="443">
        <v>0.28162403191739027</v>
      </c>
      <c r="L30" s="443">
        <v>0.51323039497550194</v>
      </c>
      <c r="M30" s="444">
        <v>3.1477447875512676</v>
      </c>
      <c r="N30" s="151"/>
    </row>
    <row r="31" spans="1:14" ht="18" customHeight="1" x14ac:dyDescent="0.2">
      <c r="A31" s="151"/>
      <c r="B31" s="435" t="s">
        <v>480</v>
      </c>
      <c r="C31" s="443">
        <v>21.528292803518223</v>
      </c>
      <c r="D31" s="443">
        <v>13.645458183273309</v>
      </c>
      <c r="E31" s="443">
        <v>16.217020432453879</v>
      </c>
      <c r="F31" s="443">
        <v>32.435703479576397</v>
      </c>
      <c r="G31" s="443">
        <v>46.071694676711651</v>
      </c>
      <c r="H31" s="443">
        <v>1.468048359240069</v>
      </c>
      <c r="I31" s="443">
        <v>51.049538203190593</v>
      </c>
      <c r="J31" s="443">
        <v>49.333333333333336</v>
      </c>
      <c r="K31" s="443">
        <v>19.948368927481809</v>
      </c>
      <c r="L31" s="443">
        <v>11.340587469219384</v>
      </c>
      <c r="M31" s="444">
        <v>35.211323825447039</v>
      </c>
      <c r="N31" s="151"/>
    </row>
    <row r="32" spans="1:14" ht="18" customHeight="1" x14ac:dyDescent="0.2">
      <c r="A32" s="151"/>
      <c r="B32" s="435" t="s">
        <v>481</v>
      </c>
      <c r="C32" s="443">
        <v>2.4565101422121605</v>
      </c>
      <c r="D32" s="443">
        <v>4.9419767907162866</v>
      </c>
      <c r="E32" s="443">
        <v>0.8827613568736361</v>
      </c>
      <c r="F32" s="443">
        <v>0.2420574886535552</v>
      </c>
      <c r="G32" s="443">
        <v>0.44705687556916962</v>
      </c>
      <c r="H32" s="443">
        <v>0.43177892918825561</v>
      </c>
      <c r="I32" s="443">
        <v>2.770780856423174</v>
      </c>
      <c r="J32" s="443">
        <v>4</v>
      </c>
      <c r="K32" s="443">
        <v>1.2907768129547055</v>
      </c>
      <c r="L32" s="443">
        <v>3.2375782899777024</v>
      </c>
      <c r="M32" s="444">
        <v>1.6474449634541188</v>
      </c>
      <c r="N32" s="151"/>
    </row>
    <row r="33" spans="1:14" ht="18" customHeight="1" x14ac:dyDescent="0.2">
      <c r="A33" s="151"/>
      <c r="B33" s="435" t="s">
        <v>482</v>
      </c>
      <c r="C33" s="443">
        <v>4.4420156914789803</v>
      </c>
      <c r="D33" s="443">
        <v>4.8119247699079635</v>
      </c>
      <c r="E33" s="443">
        <v>1.2299146994643919</v>
      </c>
      <c r="F33" s="443">
        <v>4.4478063540090771</v>
      </c>
      <c r="G33" s="443">
        <v>9.8021359384054971</v>
      </c>
      <c r="H33" s="443">
        <v>0.34542314335060448</v>
      </c>
      <c r="I33" s="443">
        <v>3.4424853064651555</v>
      </c>
      <c r="J33" s="443">
        <v>5.7777777777777777</v>
      </c>
      <c r="K33" s="443">
        <v>3.7667214268950948</v>
      </c>
      <c r="L33" s="443">
        <v>3.8552140577127045</v>
      </c>
      <c r="M33" s="444">
        <v>4.6322596213598128</v>
      </c>
      <c r="N33" s="151"/>
    </row>
    <row r="34" spans="1:14" ht="30" customHeight="1" x14ac:dyDescent="0.2">
      <c r="A34" s="151"/>
      <c r="B34" s="435" t="s">
        <v>483</v>
      </c>
      <c r="C34" s="443">
        <v>7.8990853142849708</v>
      </c>
      <c r="D34" s="443">
        <v>9.1103107909830605</v>
      </c>
      <c r="E34" s="443">
        <v>5.9462408252330885</v>
      </c>
      <c r="F34" s="443">
        <v>13.282904689863843</v>
      </c>
      <c r="G34" s="443">
        <v>7.7986588293732924</v>
      </c>
      <c r="H34" s="443">
        <v>0.86355785837651122</v>
      </c>
      <c r="I34" s="443">
        <v>10.075566750629724</v>
      </c>
      <c r="J34" s="443">
        <v>10.888888888888888</v>
      </c>
      <c r="K34" s="443">
        <v>6.8059141046702649</v>
      </c>
      <c r="L34" s="443">
        <v>7.8171379943938675</v>
      </c>
      <c r="M34" s="444">
        <v>7.1234758185742164</v>
      </c>
      <c r="N34" s="151"/>
    </row>
    <row r="35" spans="1:14" ht="18" customHeight="1" x14ac:dyDescent="0.2">
      <c r="A35" s="151"/>
      <c r="B35" s="436" t="s">
        <v>484</v>
      </c>
      <c r="C35" s="445">
        <v>7.7806836072186014</v>
      </c>
      <c r="D35" s="445">
        <v>7.1461918100573563</v>
      </c>
      <c r="E35" s="445">
        <v>8.1977782186074197</v>
      </c>
      <c r="F35" s="445">
        <v>5.4160363086232985</v>
      </c>
      <c r="G35" s="445">
        <v>8.6099842702210445</v>
      </c>
      <c r="H35" s="445">
        <v>3.1951640759930915</v>
      </c>
      <c r="I35" s="445">
        <v>7.5566750629722925</v>
      </c>
      <c r="J35" s="445">
        <v>5.5555555555555554</v>
      </c>
      <c r="K35" s="445">
        <v>9.5400140812015959</v>
      </c>
      <c r="L35" s="445">
        <v>3.8495652071273319</v>
      </c>
      <c r="M35" s="446">
        <v>5.9322533617946993</v>
      </c>
      <c r="N35" s="151"/>
    </row>
    <row r="36" spans="1:14" ht="6" customHeight="1" x14ac:dyDescent="0.1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x14ac:dyDescent="0.15">
      <c r="A37" s="151"/>
      <c r="B37" s="429" t="s">
        <v>500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</sheetData>
  <sheetProtection formatCells="0"/>
  <mergeCells count="8">
    <mergeCell ref="B3:B5"/>
    <mergeCell ref="C3:M3"/>
    <mergeCell ref="L4:L5"/>
    <mergeCell ref="M4:M5"/>
    <mergeCell ref="B20:B22"/>
    <mergeCell ref="C20:M20"/>
    <mergeCell ref="L21:L22"/>
    <mergeCell ref="M21:M22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101"/>
  <sheetViews>
    <sheetView view="pageBreakPreview" topLeftCell="A49" zoomScaleNormal="100" zoomScaleSheetLayoutView="100" workbookViewId="0">
      <selection activeCell="C48" sqref="C48"/>
    </sheetView>
  </sheetViews>
  <sheetFormatPr defaultRowHeight="12" x14ac:dyDescent="0.15"/>
  <cols>
    <col min="1" max="1" width="1.625" style="2" customWidth="1"/>
    <col min="2" max="2" width="15.625" style="2" customWidth="1"/>
    <col min="3" max="3" width="12.625" style="2" customWidth="1"/>
    <col min="4" max="5" width="11.625" style="2" customWidth="1"/>
    <col min="6" max="6" width="10.625" style="2" customWidth="1"/>
    <col min="7" max="7" width="11.625" style="2" customWidth="1"/>
    <col min="8" max="8" width="10.625" style="2" customWidth="1"/>
    <col min="9" max="11" width="9.625" style="2" customWidth="1"/>
    <col min="12" max="13" width="1.625" style="2" customWidth="1"/>
    <col min="14" max="16384" width="9" style="2"/>
  </cols>
  <sheetData>
    <row r="1" spans="2:14" ht="6" customHeight="1" x14ac:dyDescent="0.15"/>
    <row r="2" spans="2:14" ht="13.5" customHeight="1" x14ac:dyDescent="0.15">
      <c r="B2" s="500" t="s">
        <v>105</v>
      </c>
      <c r="C2" s="501"/>
      <c r="D2" s="501"/>
      <c r="E2" s="501"/>
      <c r="F2" s="501"/>
      <c r="G2" s="501"/>
      <c r="H2" s="501"/>
      <c r="I2" s="501"/>
      <c r="J2" s="501"/>
      <c r="K2" s="501"/>
    </row>
    <row r="3" spans="2:14" ht="6" customHeight="1" x14ac:dyDescent="0.15">
      <c r="H3" s="3"/>
      <c r="I3" s="3"/>
      <c r="J3" s="3"/>
      <c r="K3" s="3"/>
    </row>
    <row r="4" spans="2:14" ht="15" customHeight="1" x14ac:dyDescent="0.15">
      <c r="B4" s="535" t="s">
        <v>38</v>
      </c>
      <c r="C4" s="529" t="s">
        <v>49</v>
      </c>
      <c r="D4" s="529"/>
      <c r="E4" s="529"/>
      <c r="F4" s="529"/>
      <c r="G4" s="529"/>
      <c r="H4" s="530"/>
      <c r="I4" s="534" t="s">
        <v>50</v>
      </c>
      <c r="J4" s="529"/>
      <c r="K4" s="530"/>
    </row>
    <row r="5" spans="2:14" ht="20.100000000000001" customHeight="1" x14ac:dyDescent="0.15">
      <c r="B5" s="536"/>
      <c r="C5" s="521" t="s">
        <v>39</v>
      </c>
      <c r="D5" s="523" t="s">
        <v>40</v>
      </c>
      <c r="E5" s="38"/>
      <c r="F5" s="38"/>
      <c r="G5" s="525" t="s">
        <v>41</v>
      </c>
      <c r="H5" s="527" t="s">
        <v>42</v>
      </c>
      <c r="I5" s="538" t="s">
        <v>76</v>
      </c>
      <c r="J5" s="540" t="s">
        <v>77</v>
      </c>
      <c r="K5" s="523" t="s">
        <v>45</v>
      </c>
    </row>
    <row r="6" spans="2:14" ht="20.100000000000001" customHeight="1" x14ac:dyDescent="0.15">
      <c r="B6" s="536"/>
      <c r="C6" s="522"/>
      <c r="D6" s="524"/>
      <c r="E6" s="39" t="s">
        <v>43</v>
      </c>
      <c r="F6" s="40" t="s">
        <v>44</v>
      </c>
      <c r="G6" s="526"/>
      <c r="H6" s="528"/>
      <c r="I6" s="539"/>
      <c r="J6" s="541"/>
      <c r="K6" s="524"/>
    </row>
    <row r="7" spans="2:14" ht="24.95" customHeight="1" x14ac:dyDescent="0.15">
      <c r="B7" s="537"/>
      <c r="C7" s="5" t="s">
        <v>2</v>
      </c>
      <c r="D7" s="6" t="s">
        <v>3</v>
      </c>
      <c r="E7" s="7" t="s">
        <v>4</v>
      </c>
      <c r="F7" s="8" t="s">
        <v>5</v>
      </c>
      <c r="G7" s="9" t="s">
        <v>6</v>
      </c>
      <c r="H7" s="9" t="s">
        <v>7</v>
      </c>
      <c r="I7" s="10" t="s">
        <v>8</v>
      </c>
      <c r="J7" s="7" t="s">
        <v>9</v>
      </c>
      <c r="K7" s="9" t="s">
        <v>31</v>
      </c>
    </row>
    <row r="8" spans="2:14" ht="15.95" customHeight="1" x14ac:dyDescent="0.15">
      <c r="B8" s="11" t="s">
        <v>46</v>
      </c>
      <c r="C8" s="26"/>
      <c r="D8" s="27"/>
      <c r="E8" s="28" t="s">
        <v>10</v>
      </c>
      <c r="F8" s="27"/>
      <c r="G8" s="28"/>
      <c r="H8" s="29"/>
      <c r="I8" s="30"/>
      <c r="J8" s="56"/>
      <c r="K8" s="27"/>
    </row>
    <row r="9" spans="2:14" ht="15.95" customHeight="1" x14ac:dyDescent="0.15">
      <c r="B9" s="12" t="s">
        <v>103</v>
      </c>
      <c r="C9" s="69" t="e">
        <f>#REF!</f>
        <v>#REF!</v>
      </c>
      <c r="D9" s="70" t="e">
        <f>#REF!</f>
        <v>#REF!</v>
      </c>
      <c r="E9" s="71" t="e">
        <f>#REF!</f>
        <v>#REF!</v>
      </c>
      <c r="F9" s="70" t="e">
        <f>#REF!</f>
        <v>#REF!</v>
      </c>
      <c r="G9" s="69" t="e">
        <f>#REF!</f>
        <v>#REF!</v>
      </c>
      <c r="H9" s="71" t="e">
        <f>#REF!</f>
        <v>#REF!</v>
      </c>
      <c r="I9" s="79" t="e">
        <f>D9/(C9-H9)*100</f>
        <v>#REF!</v>
      </c>
      <c r="J9" s="80" t="e">
        <f t="shared" ref="J9:J15" si="0">E9/(C9-H9)*100</f>
        <v>#REF!</v>
      </c>
      <c r="K9" s="81" t="e">
        <f t="shared" ref="K9:K15" si="1">F9/D9*100</f>
        <v>#REF!</v>
      </c>
    </row>
    <row r="10" spans="2:14" ht="15.95" customHeight="1" x14ac:dyDescent="0.15">
      <c r="B10" s="12" t="s">
        <v>33</v>
      </c>
      <c r="C10" s="69">
        <v>7190549</v>
      </c>
      <c r="D10" s="70">
        <v>4424073</v>
      </c>
      <c r="E10" s="71">
        <v>4236759</v>
      </c>
      <c r="F10" s="70">
        <f>D10-E10</f>
        <v>187314</v>
      </c>
      <c r="G10" s="69">
        <v>2708724</v>
      </c>
      <c r="H10" s="71">
        <f>IF(ISERROR(C10-(D10+G10)),,C10-(D10+G10))</f>
        <v>57752</v>
      </c>
      <c r="I10" s="79">
        <f>D10/(C10-H10)*100</f>
        <v>62.02437837499091</v>
      </c>
      <c r="J10" s="80">
        <f t="shared" si="0"/>
        <v>59.398283730772093</v>
      </c>
      <c r="K10" s="81">
        <f t="shared" si="1"/>
        <v>4.2339717269583934</v>
      </c>
    </row>
    <row r="11" spans="2:14" ht="15.95" customHeight="1" x14ac:dyDescent="0.15">
      <c r="B11" s="12" t="s">
        <v>34</v>
      </c>
      <c r="C11" s="69">
        <v>7459820</v>
      </c>
      <c r="D11" s="70">
        <v>4658723</v>
      </c>
      <c r="E11" s="71">
        <v>4370513</v>
      </c>
      <c r="F11" s="70">
        <f t="shared" ref="F11:F14" si="2">D11-E11</f>
        <v>288210</v>
      </c>
      <c r="G11" s="69">
        <v>2748014</v>
      </c>
      <c r="H11" s="71">
        <f t="shared" ref="H11:H14" si="3">IF(ISERROR(C11-(D11+G11)),,C11-(D11+G11))</f>
        <v>53083</v>
      </c>
      <c r="I11" s="79">
        <f t="shared" ref="I11:I14" si="4">D11/(C11-H11)*100</f>
        <v>62.89845312450003</v>
      </c>
      <c r="J11" s="80">
        <f t="shared" si="0"/>
        <v>59.007265952605039</v>
      </c>
      <c r="K11" s="81">
        <f t="shared" si="1"/>
        <v>6.1864592507431757</v>
      </c>
    </row>
    <row r="12" spans="2:14" ht="15.95" customHeight="1" x14ac:dyDescent="0.15">
      <c r="B12" s="12" t="s">
        <v>35</v>
      </c>
      <c r="C12" s="69">
        <v>7539399</v>
      </c>
      <c r="D12" s="70">
        <v>4445438</v>
      </c>
      <c r="E12" s="71">
        <v>4134181</v>
      </c>
      <c r="F12" s="70">
        <f t="shared" si="2"/>
        <v>311257</v>
      </c>
      <c r="G12" s="69">
        <v>2898325</v>
      </c>
      <c r="H12" s="71">
        <f t="shared" si="3"/>
        <v>195636</v>
      </c>
      <c r="I12" s="79">
        <f t="shared" si="4"/>
        <v>60.533516672583254</v>
      </c>
      <c r="J12" s="80">
        <f t="shared" si="0"/>
        <v>56.29513098393835</v>
      </c>
      <c r="K12" s="81">
        <f t="shared" si="1"/>
        <v>7.0017172661051621</v>
      </c>
    </row>
    <row r="13" spans="2:14" ht="15.95" customHeight="1" x14ac:dyDescent="0.15">
      <c r="B13" s="12" t="s">
        <v>36</v>
      </c>
      <c r="C13" s="69">
        <v>7547776</v>
      </c>
      <c r="D13" s="70">
        <v>4326711</v>
      </c>
      <c r="E13" s="71">
        <v>3954211</v>
      </c>
      <c r="F13" s="70">
        <f t="shared" si="2"/>
        <v>372500</v>
      </c>
      <c r="G13" s="69">
        <v>2917326</v>
      </c>
      <c r="H13" s="71">
        <f t="shared" si="3"/>
        <v>303739</v>
      </c>
      <c r="I13" s="79">
        <f t="shared" si="4"/>
        <v>59.727897579761127</v>
      </c>
      <c r="J13" s="80">
        <f t="shared" si="0"/>
        <v>54.58573720702973</v>
      </c>
      <c r="K13" s="81">
        <f t="shared" si="1"/>
        <v>8.6093108599118349</v>
      </c>
    </row>
    <row r="14" spans="2:14" ht="15.95" customHeight="1" x14ac:dyDescent="0.15">
      <c r="B14" s="12" t="s">
        <v>37</v>
      </c>
      <c r="C14" s="69">
        <v>7610818</v>
      </c>
      <c r="D14" s="70">
        <v>4145618</v>
      </c>
      <c r="E14" s="71">
        <v>3815052</v>
      </c>
      <c r="F14" s="70">
        <f t="shared" si="2"/>
        <v>330566</v>
      </c>
      <c r="G14" s="69">
        <v>2759921</v>
      </c>
      <c r="H14" s="71">
        <f t="shared" si="3"/>
        <v>705279</v>
      </c>
      <c r="I14" s="79">
        <f t="shared" si="4"/>
        <v>60.033228398246685</v>
      </c>
      <c r="J14" s="80">
        <f t="shared" si="0"/>
        <v>55.246259560622278</v>
      </c>
      <c r="K14" s="81">
        <f t="shared" si="1"/>
        <v>7.9738654164469569</v>
      </c>
    </row>
    <row r="15" spans="2:14" ht="15.95" customHeight="1" x14ac:dyDescent="0.15">
      <c r="B15" s="12" t="s">
        <v>32</v>
      </c>
      <c r="C15" s="69" t="e">
        <f>#REF!</f>
        <v>#REF!</v>
      </c>
      <c r="D15" s="70" t="e">
        <f>#REF!</f>
        <v>#REF!</v>
      </c>
      <c r="E15" s="71" t="e">
        <f>#REF!</f>
        <v>#REF!</v>
      </c>
      <c r="F15" s="70" t="e">
        <f>#REF!</f>
        <v>#REF!</v>
      </c>
      <c r="G15" s="71" t="e">
        <f>#REF!</f>
        <v>#REF!</v>
      </c>
      <c r="H15" s="71" t="e">
        <f>#REF!</f>
        <v>#REF!</v>
      </c>
      <c r="I15" s="79" t="e">
        <f>#REF!</f>
        <v>#REF!</v>
      </c>
      <c r="J15" s="80" t="e">
        <f t="shared" si="0"/>
        <v>#REF!</v>
      </c>
      <c r="K15" s="81" t="e">
        <f t="shared" si="1"/>
        <v>#REF!</v>
      </c>
      <c r="N15" s="13"/>
    </row>
    <row r="16" spans="2:14" ht="30" customHeight="1" x14ac:dyDescent="0.15">
      <c r="B16" s="53" t="s">
        <v>73</v>
      </c>
      <c r="C16" s="72" t="e">
        <f>C15-C14</f>
        <v>#REF!</v>
      </c>
      <c r="D16" s="70" t="e">
        <f t="shared" ref="D16:K16" si="5">D15-D14</f>
        <v>#REF!</v>
      </c>
      <c r="E16" s="71" t="e">
        <f t="shared" si="5"/>
        <v>#REF!</v>
      </c>
      <c r="F16" s="70" t="e">
        <f t="shared" si="5"/>
        <v>#REF!</v>
      </c>
      <c r="G16" s="71" t="e">
        <f t="shared" si="5"/>
        <v>#REF!</v>
      </c>
      <c r="H16" s="71" t="e">
        <f t="shared" si="5"/>
        <v>#REF!</v>
      </c>
      <c r="I16" s="79" t="e">
        <f t="shared" si="5"/>
        <v>#REF!</v>
      </c>
      <c r="J16" s="80" t="e">
        <f>J15-J14</f>
        <v>#REF!</v>
      </c>
      <c r="K16" s="81" t="e">
        <f t="shared" si="5"/>
        <v>#REF!</v>
      </c>
      <c r="N16" s="13"/>
    </row>
    <row r="17" spans="2:14" ht="30" customHeight="1" x14ac:dyDescent="0.15">
      <c r="B17" s="53" t="s">
        <v>104</v>
      </c>
      <c r="C17" s="72" t="e">
        <f>#REF!</f>
        <v>#REF!</v>
      </c>
      <c r="D17" s="70" t="e">
        <f>#REF!</f>
        <v>#REF!</v>
      </c>
      <c r="E17" s="71" t="e">
        <f>#REF!</f>
        <v>#REF!</v>
      </c>
      <c r="F17" s="70" t="e">
        <f>#REF!</f>
        <v>#REF!</v>
      </c>
      <c r="G17" s="71" t="e">
        <f>#REF!</f>
        <v>#REF!</v>
      </c>
      <c r="H17" s="71" t="e">
        <f>#REF!</f>
        <v>#REF!</v>
      </c>
      <c r="I17" s="79" t="e">
        <f>#REF!</f>
        <v>#REF!</v>
      </c>
      <c r="J17" s="80" t="e">
        <f>E17/(C17-H17)*100</f>
        <v>#REF!</v>
      </c>
      <c r="K17" s="81" t="e">
        <f>F17/D17*100</f>
        <v>#REF!</v>
      </c>
      <c r="N17" s="13"/>
    </row>
    <row r="18" spans="2:14" ht="15.95" customHeight="1" x14ac:dyDescent="0.15">
      <c r="B18" s="41" t="s">
        <v>47</v>
      </c>
      <c r="C18" s="73"/>
      <c r="D18" s="74"/>
      <c r="E18" s="75"/>
      <c r="F18" s="74"/>
      <c r="G18" s="75"/>
      <c r="H18" s="75"/>
      <c r="I18" s="82"/>
      <c r="J18" s="83"/>
      <c r="K18" s="81"/>
    </row>
    <row r="19" spans="2:14" ht="15.95" customHeight="1" x14ac:dyDescent="0.15">
      <c r="B19" s="12" t="s">
        <v>103</v>
      </c>
      <c r="C19" s="69" t="e">
        <f>#REF!</f>
        <v>#REF!</v>
      </c>
      <c r="D19" s="70" t="e">
        <f>#REF!</f>
        <v>#REF!</v>
      </c>
      <c r="E19" s="71" t="e">
        <f>#REF!</f>
        <v>#REF!</v>
      </c>
      <c r="F19" s="70" t="e">
        <f>#REF!</f>
        <v>#REF!</v>
      </c>
      <c r="G19" s="69" t="e">
        <f>#REF!</f>
        <v>#REF!</v>
      </c>
      <c r="H19" s="71" t="e">
        <f>#REF!</f>
        <v>#REF!</v>
      </c>
      <c r="I19" s="79" t="e">
        <f>D19/(C19-H19)*100</f>
        <v>#REF!</v>
      </c>
      <c r="J19" s="80" t="e">
        <f t="shared" ref="J19:J25" si="6">E19/(C19-H19)*100</f>
        <v>#REF!</v>
      </c>
      <c r="K19" s="81" t="e">
        <f t="shared" ref="K19:K25" si="7">F19/D19*100</f>
        <v>#REF!</v>
      </c>
    </row>
    <row r="20" spans="2:14" ht="15.95" customHeight="1" x14ac:dyDescent="0.15">
      <c r="B20" s="12" t="s">
        <v>33</v>
      </c>
      <c r="C20" s="69">
        <v>3510800</v>
      </c>
      <c r="D20" s="70">
        <v>2776690</v>
      </c>
      <c r="E20" s="71">
        <v>2650278</v>
      </c>
      <c r="F20" s="70">
        <f>D20-E20</f>
        <v>126412</v>
      </c>
      <c r="G20" s="69">
        <v>698950</v>
      </c>
      <c r="H20" s="71">
        <f>IF(ISERROR(C20-(D20+G20)),,C20-(D20+G20))</f>
        <v>35160</v>
      </c>
      <c r="I20" s="79">
        <f>D20/(C20-H20)*100</f>
        <v>79.890034641102076</v>
      </c>
      <c r="J20" s="80">
        <f t="shared" si="6"/>
        <v>76.252949097144693</v>
      </c>
      <c r="K20" s="81">
        <f t="shared" si="7"/>
        <v>4.5526148039572298</v>
      </c>
    </row>
    <row r="21" spans="2:14" ht="15.95" customHeight="1" x14ac:dyDescent="0.15">
      <c r="B21" s="12" t="s">
        <v>34</v>
      </c>
      <c r="C21" s="69">
        <v>3634093</v>
      </c>
      <c r="D21" s="70">
        <v>2893478</v>
      </c>
      <c r="E21" s="71">
        <v>2703793</v>
      </c>
      <c r="F21" s="70">
        <f t="shared" ref="F21:F24" si="8">D21-E21</f>
        <v>189685</v>
      </c>
      <c r="G21" s="69">
        <v>704868</v>
      </c>
      <c r="H21" s="71">
        <f t="shared" ref="H21:H24" si="9">IF(ISERROR(C21-(D21+G21)),,C21-(D21+G21))</f>
        <v>35747</v>
      </c>
      <c r="I21" s="79">
        <f t="shared" ref="I21:I24" si="10">D21/(C21-H21)*100</f>
        <v>80.411333429303355</v>
      </c>
      <c r="J21" s="80">
        <f t="shared" si="6"/>
        <v>75.139883713239357</v>
      </c>
      <c r="K21" s="81">
        <f t="shared" si="7"/>
        <v>6.5556053994535288</v>
      </c>
    </row>
    <row r="22" spans="2:14" ht="15.95" customHeight="1" x14ac:dyDescent="0.15">
      <c r="B22" s="12" t="s">
        <v>35</v>
      </c>
      <c r="C22" s="69">
        <v>3654196</v>
      </c>
      <c r="D22" s="70">
        <v>2708397</v>
      </c>
      <c r="E22" s="71">
        <v>2503917</v>
      </c>
      <c r="F22" s="70">
        <f t="shared" si="8"/>
        <v>204480</v>
      </c>
      <c r="G22" s="69">
        <v>816748</v>
      </c>
      <c r="H22" s="71">
        <f t="shared" si="9"/>
        <v>129051</v>
      </c>
      <c r="I22" s="79">
        <f t="shared" si="10"/>
        <v>76.830797031044114</v>
      </c>
      <c r="J22" s="80">
        <f t="shared" si="6"/>
        <v>71.030184573967887</v>
      </c>
      <c r="K22" s="81">
        <f t="shared" si="7"/>
        <v>7.5498532896026687</v>
      </c>
    </row>
    <row r="23" spans="2:14" ht="15.95" customHeight="1" x14ac:dyDescent="0.15">
      <c r="B23" s="12" t="s">
        <v>36</v>
      </c>
      <c r="C23" s="69">
        <v>3626939</v>
      </c>
      <c r="D23" s="70">
        <v>2568279</v>
      </c>
      <c r="E23" s="71">
        <v>2321840</v>
      </c>
      <c r="F23" s="70">
        <f t="shared" si="8"/>
        <v>246439</v>
      </c>
      <c r="G23" s="69">
        <v>861415</v>
      </c>
      <c r="H23" s="71">
        <f t="shared" si="9"/>
        <v>197245</v>
      </c>
      <c r="I23" s="79">
        <f t="shared" si="10"/>
        <v>74.88361935496286</v>
      </c>
      <c r="J23" s="80">
        <f t="shared" si="6"/>
        <v>67.698167824884663</v>
      </c>
      <c r="K23" s="81">
        <f t="shared" si="7"/>
        <v>9.595491767054904</v>
      </c>
    </row>
    <row r="24" spans="2:14" ht="15.95" customHeight="1" x14ac:dyDescent="0.15">
      <c r="B24" s="12" t="s">
        <v>37</v>
      </c>
      <c r="C24" s="69">
        <v>3639443</v>
      </c>
      <c r="D24" s="70">
        <v>2400792</v>
      </c>
      <c r="E24" s="71">
        <v>2181227</v>
      </c>
      <c r="F24" s="70">
        <f t="shared" si="8"/>
        <v>219565</v>
      </c>
      <c r="G24" s="69">
        <v>874432</v>
      </c>
      <c r="H24" s="71">
        <f t="shared" si="9"/>
        <v>364219</v>
      </c>
      <c r="I24" s="79">
        <f t="shared" si="10"/>
        <v>73.301612347735599</v>
      </c>
      <c r="J24" s="80">
        <f t="shared" si="6"/>
        <v>66.597796059139768</v>
      </c>
      <c r="K24" s="81">
        <f t="shared" si="7"/>
        <v>9.1455236438641911</v>
      </c>
    </row>
    <row r="25" spans="2:14" ht="15.95" customHeight="1" x14ac:dyDescent="0.15">
      <c r="B25" s="12" t="s">
        <v>32</v>
      </c>
      <c r="C25" s="69" t="e">
        <f>#REF!</f>
        <v>#REF!</v>
      </c>
      <c r="D25" s="70" t="e">
        <f>#REF!</f>
        <v>#REF!</v>
      </c>
      <c r="E25" s="71" t="e">
        <f>#REF!</f>
        <v>#REF!</v>
      </c>
      <c r="F25" s="70" t="e">
        <f>#REF!</f>
        <v>#REF!</v>
      </c>
      <c r="G25" s="71" t="e">
        <f>#REF!</f>
        <v>#REF!</v>
      </c>
      <c r="H25" s="71" t="e">
        <f>#REF!</f>
        <v>#REF!</v>
      </c>
      <c r="I25" s="79" t="e">
        <f>#REF!</f>
        <v>#REF!</v>
      </c>
      <c r="J25" s="80" t="e">
        <f t="shared" si="6"/>
        <v>#REF!</v>
      </c>
      <c r="K25" s="81" t="e">
        <f t="shared" si="7"/>
        <v>#REF!</v>
      </c>
    </row>
    <row r="26" spans="2:14" ht="30" customHeight="1" x14ac:dyDescent="0.15">
      <c r="B26" s="53" t="s">
        <v>73</v>
      </c>
      <c r="C26" s="69" t="e">
        <f t="shared" ref="C26:K26" si="11">C25-C24</f>
        <v>#REF!</v>
      </c>
      <c r="D26" s="70" t="e">
        <f t="shared" si="11"/>
        <v>#REF!</v>
      </c>
      <c r="E26" s="71" t="e">
        <f t="shared" si="11"/>
        <v>#REF!</v>
      </c>
      <c r="F26" s="70" t="e">
        <f t="shared" si="11"/>
        <v>#REF!</v>
      </c>
      <c r="G26" s="71" t="e">
        <f t="shared" si="11"/>
        <v>#REF!</v>
      </c>
      <c r="H26" s="71" t="e">
        <f t="shared" si="11"/>
        <v>#REF!</v>
      </c>
      <c r="I26" s="79" t="e">
        <f t="shared" si="11"/>
        <v>#REF!</v>
      </c>
      <c r="J26" s="80" t="e">
        <f t="shared" si="11"/>
        <v>#REF!</v>
      </c>
      <c r="K26" s="81" t="e">
        <f t="shared" si="11"/>
        <v>#REF!</v>
      </c>
      <c r="N26" s="13"/>
    </row>
    <row r="27" spans="2:14" ht="30" customHeight="1" x14ac:dyDescent="0.15">
      <c r="B27" s="53" t="s">
        <v>104</v>
      </c>
      <c r="C27" s="72" t="e">
        <f>#REF!</f>
        <v>#REF!</v>
      </c>
      <c r="D27" s="70" t="e">
        <f>#REF!</f>
        <v>#REF!</v>
      </c>
      <c r="E27" s="71" t="e">
        <f>#REF!</f>
        <v>#REF!</v>
      </c>
      <c r="F27" s="70" t="e">
        <f>#REF!</f>
        <v>#REF!</v>
      </c>
      <c r="G27" s="71" t="e">
        <f>#REF!</f>
        <v>#REF!</v>
      </c>
      <c r="H27" s="71" t="e">
        <f>#REF!</f>
        <v>#REF!</v>
      </c>
      <c r="I27" s="79" t="e">
        <f>#REF!</f>
        <v>#REF!</v>
      </c>
      <c r="J27" s="80" t="e">
        <f>E27/(C27-H27)*100</f>
        <v>#REF!</v>
      </c>
      <c r="K27" s="81" t="e">
        <f>F27/D27*100</f>
        <v>#REF!</v>
      </c>
      <c r="N27" s="13"/>
    </row>
    <row r="28" spans="2:14" ht="15.95" customHeight="1" x14ac:dyDescent="0.15">
      <c r="B28" s="41" t="s">
        <v>48</v>
      </c>
      <c r="C28" s="73"/>
      <c r="D28" s="74"/>
      <c r="E28" s="75"/>
      <c r="F28" s="74"/>
      <c r="G28" s="75"/>
      <c r="H28" s="75"/>
      <c r="I28" s="82"/>
      <c r="J28" s="83"/>
      <c r="K28" s="81"/>
    </row>
    <row r="29" spans="2:14" ht="15.95" customHeight="1" x14ac:dyDescent="0.15">
      <c r="B29" s="12" t="s">
        <v>103</v>
      </c>
      <c r="C29" s="69" t="e">
        <f>#REF!</f>
        <v>#REF!</v>
      </c>
      <c r="D29" s="70" t="e">
        <f>#REF!</f>
        <v>#REF!</v>
      </c>
      <c r="E29" s="71" t="e">
        <f>#REF!</f>
        <v>#REF!</v>
      </c>
      <c r="F29" s="70" t="e">
        <f>#REF!</f>
        <v>#REF!</v>
      </c>
      <c r="G29" s="69" t="e">
        <f>#REF!</f>
        <v>#REF!</v>
      </c>
      <c r="H29" s="71" t="e">
        <f>#REF!</f>
        <v>#REF!</v>
      </c>
      <c r="I29" s="79" t="e">
        <f>D29/(C29-H29)*100</f>
        <v>#REF!</v>
      </c>
      <c r="J29" s="80" t="e">
        <f t="shared" ref="J29:J35" si="12">E29/(C29-H29)*100</f>
        <v>#REF!</v>
      </c>
      <c r="K29" s="81" t="e">
        <f t="shared" ref="K29:K35" si="13">F29/D29*100</f>
        <v>#REF!</v>
      </c>
    </row>
    <row r="30" spans="2:14" ht="15.95" customHeight="1" x14ac:dyDescent="0.15">
      <c r="B30" s="12" t="s">
        <v>33</v>
      </c>
      <c r="C30" s="69">
        <v>3679749</v>
      </c>
      <c r="D30" s="70">
        <v>1647383</v>
      </c>
      <c r="E30" s="71">
        <v>1586481</v>
      </c>
      <c r="F30" s="70">
        <f>D30-E30</f>
        <v>60902</v>
      </c>
      <c r="G30" s="69">
        <v>2009774</v>
      </c>
      <c r="H30" s="71">
        <f t="shared" ref="H30:H34" si="14">IF(ISERROR(C30-(D30+G30)),,C30-(D30+G30))</f>
        <v>22592</v>
      </c>
      <c r="I30" s="84">
        <f>D30/(C30-H30)*100</f>
        <v>45.045454707030622</v>
      </c>
      <c r="J30" s="80">
        <f t="shared" si="12"/>
        <v>43.380172084490766</v>
      </c>
      <c r="K30" s="81">
        <f t="shared" si="13"/>
        <v>3.6968938006523073</v>
      </c>
    </row>
    <row r="31" spans="2:14" ht="15.95" customHeight="1" x14ac:dyDescent="0.15">
      <c r="B31" s="12" t="s">
        <v>34</v>
      </c>
      <c r="C31" s="69">
        <v>3825727</v>
      </c>
      <c r="D31" s="70">
        <v>1765245</v>
      </c>
      <c r="E31" s="71">
        <v>1666720</v>
      </c>
      <c r="F31" s="70">
        <f t="shared" ref="F31:F34" si="15">D31-E31</f>
        <v>98525</v>
      </c>
      <c r="G31" s="69">
        <v>2043146</v>
      </c>
      <c r="H31" s="71">
        <f t="shared" si="14"/>
        <v>17336</v>
      </c>
      <c r="I31" s="84">
        <f t="shared" ref="I31:I34" si="16">D31/(C31-H31)*100</f>
        <v>46.351464437343751</v>
      </c>
      <c r="J31" s="80">
        <f t="shared" si="12"/>
        <v>43.764413895527014</v>
      </c>
      <c r="K31" s="81">
        <f t="shared" si="13"/>
        <v>5.5813782222864248</v>
      </c>
    </row>
    <row r="32" spans="2:14" ht="15.95" customHeight="1" x14ac:dyDescent="0.15">
      <c r="B32" s="12" t="s">
        <v>35</v>
      </c>
      <c r="C32" s="69">
        <v>3885203</v>
      </c>
      <c r="D32" s="70">
        <v>1737041</v>
      </c>
      <c r="E32" s="71">
        <v>1630264</v>
      </c>
      <c r="F32" s="70">
        <f t="shared" si="15"/>
        <v>106777</v>
      </c>
      <c r="G32" s="69">
        <v>2081577</v>
      </c>
      <c r="H32" s="71">
        <f t="shared" si="14"/>
        <v>66585</v>
      </c>
      <c r="I32" s="84">
        <f t="shared" si="16"/>
        <v>45.488734406007616</v>
      </c>
      <c r="J32" s="80">
        <f t="shared" si="12"/>
        <v>42.692513364782755</v>
      </c>
      <c r="K32" s="81">
        <f t="shared" si="13"/>
        <v>6.1470627348462124</v>
      </c>
    </row>
    <row r="33" spans="2:14" ht="15.95" customHeight="1" x14ac:dyDescent="0.15">
      <c r="B33" s="12" t="s">
        <v>36</v>
      </c>
      <c r="C33" s="69">
        <v>3920837</v>
      </c>
      <c r="D33" s="70">
        <v>1758432</v>
      </c>
      <c r="E33" s="71">
        <v>1632371</v>
      </c>
      <c r="F33" s="70">
        <f t="shared" si="15"/>
        <v>126061</v>
      </c>
      <c r="G33" s="69">
        <v>2055911</v>
      </c>
      <c r="H33" s="71">
        <f t="shared" si="14"/>
        <v>106494</v>
      </c>
      <c r="I33" s="84">
        <f t="shared" si="16"/>
        <v>46.100521112023749</v>
      </c>
      <c r="J33" s="80">
        <f t="shared" si="12"/>
        <v>42.795600710266484</v>
      </c>
      <c r="K33" s="81">
        <f t="shared" si="13"/>
        <v>7.1689436952921692</v>
      </c>
    </row>
    <row r="34" spans="2:14" ht="15.95" customHeight="1" x14ac:dyDescent="0.15">
      <c r="B34" s="12" t="s">
        <v>37</v>
      </c>
      <c r="C34" s="69">
        <v>3971375</v>
      </c>
      <c r="D34" s="70">
        <v>1744826</v>
      </c>
      <c r="E34" s="71">
        <v>1633825</v>
      </c>
      <c r="F34" s="70">
        <f t="shared" si="15"/>
        <v>111001</v>
      </c>
      <c r="G34" s="69">
        <v>1885489</v>
      </c>
      <c r="H34" s="71">
        <f t="shared" si="14"/>
        <v>341060</v>
      </c>
      <c r="I34" s="84">
        <f t="shared" si="16"/>
        <v>48.062661229121986</v>
      </c>
      <c r="J34" s="80">
        <f t="shared" si="12"/>
        <v>45.005047771336649</v>
      </c>
      <c r="K34" s="81">
        <f t="shared" si="13"/>
        <v>6.3617231746890521</v>
      </c>
    </row>
    <row r="35" spans="2:14" ht="15.95" customHeight="1" x14ac:dyDescent="0.15">
      <c r="B35" s="12" t="s">
        <v>32</v>
      </c>
      <c r="C35" s="69" t="e">
        <f>#REF!</f>
        <v>#REF!</v>
      </c>
      <c r="D35" s="70" t="e">
        <f>#REF!</f>
        <v>#REF!</v>
      </c>
      <c r="E35" s="71" t="e">
        <f>#REF!</f>
        <v>#REF!</v>
      </c>
      <c r="F35" s="70" t="e">
        <f>#REF!</f>
        <v>#REF!</v>
      </c>
      <c r="G35" s="69" t="e">
        <f>#REF!</f>
        <v>#REF!</v>
      </c>
      <c r="H35" s="71" t="e">
        <f>#REF!</f>
        <v>#REF!</v>
      </c>
      <c r="I35" s="84" t="e">
        <f>#REF!</f>
        <v>#REF!</v>
      </c>
      <c r="J35" s="80" t="e">
        <f t="shared" si="12"/>
        <v>#REF!</v>
      </c>
      <c r="K35" s="81" t="e">
        <f t="shared" si="13"/>
        <v>#REF!</v>
      </c>
    </row>
    <row r="36" spans="2:14" ht="30" customHeight="1" x14ac:dyDescent="0.15">
      <c r="B36" s="53" t="s">
        <v>73</v>
      </c>
      <c r="C36" s="69" t="e">
        <f>C35-C34</f>
        <v>#REF!</v>
      </c>
      <c r="D36" s="70" t="e">
        <f t="shared" ref="D36" si="17">D35-D34</f>
        <v>#REF!</v>
      </c>
      <c r="E36" s="71" t="e">
        <f t="shared" ref="E36" si="18">E35-E34</f>
        <v>#REF!</v>
      </c>
      <c r="F36" s="70" t="e">
        <f t="shared" ref="F36" si="19">F35-F34</f>
        <v>#REF!</v>
      </c>
      <c r="G36" s="71" t="e">
        <f t="shared" ref="G36" si="20">G35-G34</f>
        <v>#REF!</v>
      </c>
      <c r="H36" s="71" t="e">
        <f t="shared" ref="H36" si="21">H35-H34</f>
        <v>#REF!</v>
      </c>
      <c r="I36" s="79" t="e">
        <f t="shared" ref="I36" si="22">I35-I34</f>
        <v>#REF!</v>
      </c>
      <c r="J36" s="80" t="e">
        <f>J35-J34</f>
        <v>#REF!</v>
      </c>
      <c r="K36" s="81" t="e">
        <f t="shared" ref="K36" si="23">K35-K34</f>
        <v>#REF!</v>
      </c>
      <c r="N36" s="13"/>
    </row>
    <row r="37" spans="2:14" ht="30" customHeight="1" x14ac:dyDescent="0.15">
      <c r="B37" s="54" t="s">
        <v>104</v>
      </c>
      <c r="C37" s="76" t="e">
        <f>#REF!</f>
        <v>#REF!</v>
      </c>
      <c r="D37" s="77" t="e">
        <f>#REF!</f>
        <v>#REF!</v>
      </c>
      <c r="E37" s="78" t="e">
        <f>#REF!</f>
        <v>#REF!</v>
      </c>
      <c r="F37" s="77" t="e">
        <f>#REF!</f>
        <v>#REF!</v>
      </c>
      <c r="G37" s="78" t="e">
        <f>#REF!</f>
        <v>#REF!</v>
      </c>
      <c r="H37" s="78" t="e">
        <f>#REF!</f>
        <v>#REF!</v>
      </c>
      <c r="I37" s="85" t="e">
        <f>#REF!</f>
        <v>#REF!</v>
      </c>
      <c r="J37" s="86" t="e">
        <f>E37/(C37-H37)*100</f>
        <v>#REF!</v>
      </c>
      <c r="K37" s="87" t="e">
        <f>F37/D37*100</f>
        <v>#REF!</v>
      </c>
      <c r="N37" s="13"/>
    </row>
    <row r="38" spans="2:14" ht="20.25" customHeight="1" x14ac:dyDescent="0.15">
      <c r="B38" s="520" t="s">
        <v>11</v>
      </c>
      <c r="C38" s="520"/>
      <c r="D38" s="520"/>
      <c r="E38" s="520"/>
      <c r="F38" s="520"/>
      <c r="G38" s="520"/>
      <c r="H38" s="520"/>
      <c r="I38" s="520"/>
      <c r="J38" s="520"/>
      <c r="K38" s="520"/>
    </row>
    <row r="39" spans="2:14" ht="6" customHeight="1" x14ac:dyDescent="0.15"/>
    <row r="40" spans="2:14" ht="15" customHeight="1" x14ac:dyDescent="0.15">
      <c r="B40" s="4" t="s">
        <v>74</v>
      </c>
      <c r="F40" s="531" t="s">
        <v>75</v>
      </c>
      <c r="G40" s="532"/>
      <c r="H40" s="533"/>
    </row>
    <row r="41" spans="2:14" ht="15" customHeight="1" x14ac:dyDescent="0.15">
      <c r="B41" s="17"/>
      <c r="C41" s="35" t="s">
        <v>23</v>
      </c>
      <c r="D41" s="36" t="s">
        <v>0</v>
      </c>
      <c r="E41" s="36" t="s">
        <v>1</v>
      </c>
      <c r="F41" s="16" t="s">
        <v>16</v>
      </c>
      <c r="G41" s="16" t="s">
        <v>17</v>
      </c>
      <c r="H41" s="16" t="s">
        <v>18</v>
      </c>
    </row>
    <row r="42" spans="2:14" ht="15" customHeight="1" x14ac:dyDescent="0.15">
      <c r="B42" s="34" t="s">
        <v>102</v>
      </c>
      <c r="C42" s="92" t="s">
        <v>108</v>
      </c>
      <c r="D42" s="18" t="e">
        <f t="shared" ref="D42:F48" si="24">I9</f>
        <v>#REF!</v>
      </c>
      <c r="E42" s="18" t="e">
        <f t="shared" si="24"/>
        <v>#REF!</v>
      </c>
      <c r="F42" s="18" t="e">
        <f t="shared" si="24"/>
        <v>#REF!</v>
      </c>
      <c r="G42" s="18" t="e">
        <f t="shared" ref="G42:G48" si="25">K19</f>
        <v>#REF!</v>
      </c>
      <c r="H42" s="18" t="e">
        <f>K29</f>
        <v>#REF!</v>
      </c>
    </row>
    <row r="43" spans="2:14" ht="15" customHeight="1" x14ac:dyDescent="0.15">
      <c r="B43" s="34" t="s">
        <v>24</v>
      </c>
      <c r="C43" s="37">
        <f t="shared" ref="C43:C48" si="26">C10</f>
        <v>7190549</v>
      </c>
      <c r="D43" s="18">
        <f t="shared" si="24"/>
        <v>62.02437837499091</v>
      </c>
      <c r="E43" s="18">
        <f t="shared" si="24"/>
        <v>59.398283730772093</v>
      </c>
      <c r="F43" s="18">
        <f t="shared" si="24"/>
        <v>4.2339717269583934</v>
      </c>
      <c r="G43" s="18">
        <f t="shared" si="25"/>
        <v>4.5526148039572298</v>
      </c>
      <c r="H43" s="18">
        <f>K30</f>
        <v>3.6968938006523073</v>
      </c>
    </row>
    <row r="44" spans="2:14" ht="15" customHeight="1" x14ac:dyDescent="0.15">
      <c r="B44" s="34" t="s">
        <v>25</v>
      </c>
      <c r="C44" s="37">
        <f t="shared" si="26"/>
        <v>7459820</v>
      </c>
      <c r="D44" s="18">
        <f t="shared" si="24"/>
        <v>62.89845312450003</v>
      </c>
      <c r="E44" s="18">
        <f t="shared" si="24"/>
        <v>59.007265952605039</v>
      </c>
      <c r="F44" s="18">
        <f t="shared" si="24"/>
        <v>6.1864592507431757</v>
      </c>
      <c r="G44" s="18">
        <f t="shared" si="25"/>
        <v>6.5556053994535288</v>
      </c>
      <c r="H44" s="18">
        <f t="shared" ref="H44:H48" si="27">K31</f>
        <v>5.5813782222864248</v>
      </c>
    </row>
    <row r="45" spans="2:14" ht="15" customHeight="1" x14ac:dyDescent="0.15">
      <c r="B45" s="34" t="s">
        <v>26</v>
      </c>
      <c r="C45" s="37">
        <f t="shared" si="26"/>
        <v>7539399</v>
      </c>
      <c r="D45" s="18">
        <f t="shared" si="24"/>
        <v>60.533516672583254</v>
      </c>
      <c r="E45" s="18">
        <f t="shared" si="24"/>
        <v>56.29513098393835</v>
      </c>
      <c r="F45" s="18">
        <f t="shared" si="24"/>
        <v>7.0017172661051621</v>
      </c>
      <c r="G45" s="18">
        <f t="shared" si="25"/>
        <v>7.5498532896026687</v>
      </c>
      <c r="H45" s="18">
        <f t="shared" si="27"/>
        <v>6.1470627348462124</v>
      </c>
    </row>
    <row r="46" spans="2:14" ht="15" customHeight="1" x14ac:dyDescent="0.15">
      <c r="B46" s="34" t="s">
        <v>27</v>
      </c>
      <c r="C46" s="37">
        <f t="shared" si="26"/>
        <v>7547776</v>
      </c>
      <c r="D46" s="18">
        <f t="shared" si="24"/>
        <v>59.727897579761127</v>
      </c>
      <c r="E46" s="18">
        <f t="shared" si="24"/>
        <v>54.58573720702973</v>
      </c>
      <c r="F46" s="18">
        <f t="shared" si="24"/>
        <v>8.6093108599118349</v>
      </c>
      <c r="G46" s="18">
        <f t="shared" si="25"/>
        <v>9.595491767054904</v>
      </c>
      <c r="H46" s="18">
        <f t="shared" si="27"/>
        <v>7.1689436952921692</v>
      </c>
    </row>
    <row r="47" spans="2:14" ht="15" customHeight="1" x14ac:dyDescent="0.15">
      <c r="B47" s="34" t="s">
        <v>28</v>
      </c>
      <c r="C47" s="37">
        <f t="shared" si="26"/>
        <v>7610818</v>
      </c>
      <c r="D47" s="18">
        <f t="shared" si="24"/>
        <v>60.033228398246685</v>
      </c>
      <c r="E47" s="18">
        <f t="shared" si="24"/>
        <v>55.246259560622278</v>
      </c>
      <c r="F47" s="18">
        <f t="shared" si="24"/>
        <v>7.9738654164469569</v>
      </c>
      <c r="G47" s="18">
        <f t="shared" si="25"/>
        <v>9.1455236438641911</v>
      </c>
      <c r="H47" s="18">
        <f t="shared" si="27"/>
        <v>6.3617231746890521</v>
      </c>
    </row>
    <row r="48" spans="2:14" ht="15" customHeight="1" x14ac:dyDescent="0.15">
      <c r="B48" s="34" t="s">
        <v>29</v>
      </c>
      <c r="C48" s="37" t="e">
        <f t="shared" si="26"/>
        <v>#REF!</v>
      </c>
      <c r="D48" s="18" t="e">
        <f t="shared" si="24"/>
        <v>#REF!</v>
      </c>
      <c r="E48" s="18" t="e">
        <f t="shared" si="24"/>
        <v>#REF!</v>
      </c>
      <c r="F48" s="18" t="e">
        <f t="shared" si="24"/>
        <v>#REF!</v>
      </c>
      <c r="G48" s="18" t="e">
        <f t="shared" si="25"/>
        <v>#REF!</v>
      </c>
      <c r="H48" s="18" t="e">
        <f t="shared" si="27"/>
        <v>#REF!</v>
      </c>
    </row>
    <row r="49" spans="2:11" ht="15" customHeight="1" x14ac:dyDescent="0.15"/>
    <row r="50" spans="2:11" x14ac:dyDescent="0.15">
      <c r="B50" s="4" t="s">
        <v>30</v>
      </c>
    </row>
    <row r="51" spans="2:11" x14ac:dyDescent="0.15">
      <c r="C51" s="4"/>
      <c r="D51" s="19"/>
      <c r="H51" s="4"/>
    </row>
    <row r="52" spans="2:11" x14ac:dyDescent="0.15">
      <c r="C52" s="4"/>
      <c r="D52" s="19"/>
      <c r="H52" s="4"/>
      <c r="I52" s="14"/>
      <c r="J52" s="14"/>
      <c r="K52" s="14"/>
    </row>
    <row r="53" spans="2:11" x14ac:dyDescent="0.15">
      <c r="C53" s="4"/>
      <c r="D53" s="19"/>
      <c r="H53" s="4"/>
      <c r="I53" s="15"/>
      <c r="J53" s="14"/>
      <c r="K53" s="15"/>
    </row>
    <row r="54" spans="2:11" x14ac:dyDescent="0.15">
      <c r="H54" s="4"/>
      <c r="I54" s="14"/>
      <c r="J54" s="14"/>
      <c r="K54" s="14"/>
    </row>
    <row r="57" spans="2:11" x14ac:dyDescent="0.15">
      <c r="I57" s="4"/>
    </row>
    <row r="58" spans="2:11" ht="13.5" x14ac:dyDescent="0.15">
      <c r="I58"/>
      <c r="J58"/>
      <c r="K58"/>
    </row>
    <row r="59" spans="2:11" ht="13.5" x14ac:dyDescent="0.15">
      <c r="I59"/>
      <c r="J59"/>
      <c r="K59"/>
    </row>
    <row r="60" spans="2:11" ht="13.5" x14ac:dyDescent="0.15">
      <c r="I60"/>
      <c r="J60"/>
      <c r="K60"/>
    </row>
    <row r="61" spans="2:11" ht="13.5" x14ac:dyDescent="0.15">
      <c r="I61"/>
      <c r="J61"/>
      <c r="K61"/>
    </row>
    <row r="62" spans="2:11" ht="13.5" x14ac:dyDescent="0.15">
      <c r="I62"/>
      <c r="J62"/>
      <c r="K62"/>
    </row>
    <row r="63" spans="2:11" ht="13.5" x14ac:dyDescent="0.15">
      <c r="I63"/>
      <c r="J63"/>
      <c r="K63"/>
    </row>
    <row r="64" spans="2:11" ht="13.5" x14ac:dyDescent="0.15">
      <c r="I64"/>
      <c r="J64"/>
      <c r="K64"/>
    </row>
    <row r="65" spans="9:11" ht="13.5" x14ac:dyDescent="0.15">
      <c r="I65"/>
      <c r="J65"/>
      <c r="K65"/>
    </row>
    <row r="66" spans="9:11" ht="13.5" x14ac:dyDescent="0.15">
      <c r="I66"/>
      <c r="J66"/>
      <c r="K66"/>
    </row>
    <row r="67" spans="9:11" ht="13.5" x14ac:dyDescent="0.15">
      <c r="I67"/>
      <c r="J67"/>
      <c r="K67"/>
    </row>
    <row r="68" spans="9:11" ht="13.5" x14ac:dyDescent="0.15">
      <c r="I68"/>
      <c r="J68"/>
      <c r="K68"/>
    </row>
    <row r="69" spans="9:11" ht="13.5" x14ac:dyDescent="0.15">
      <c r="I69"/>
      <c r="J69"/>
      <c r="K69"/>
    </row>
    <row r="70" spans="9:11" ht="13.5" x14ac:dyDescent="0.15">
      <c r="I70"/>
      <c r="J70"/>
      <c r="K70"/>
    </row>
    <row r="75" spans="9:11" ht="12" customHeight="1" x14ac:dyDescent="0.15"/>
    <row r="76" spans="9:11" ht="12" customHeight="1" x14ac:dyDescent="0.15"/>
    <row r="77" spans="9:11" ht="12" customHeight="1" x14ac:dyDescent="0.15"/>
    <row r="78" spans="9:11" ht="12" customHeight="1" x14ac:dyDescent="0.15"/>
    <row r="79" spans="9:11" ht="12" customHeight="1" x14ac:dyDescent="0.15"/>
    <row r="80" spans="9:11" ht="12" customHeight="1" x14ac:dyDescent="0.15"/>
    <row r="81" spans="2:11" ht="12" customHeight="1" x14ac:dyDescent="0.15"/>
    <row r="82" spans="2:11" ht="12" customHeight="1" x14ac:dyDescent="0.15"/>
    <row r="83" spans="2:11" ht="12" customHeight="1" x14ac:dyDescent="0.15"/>
    <row r="84" spans="2:11" ht="11.25" customHeight="1" x14ac:dyDescent="0.15"/>
    <row r="85" spans="2:11" ht="20.100000000000001" customHeight="1" x14ac:dyDescent="0.15">
      <c r="B85" s="4"/>
    </row>
    <row r="86" spans="2:11" ht="13.5" customHeight="1" x14ac:dyDescent="0.15">
      <c r="B86" s="500"/>
      <c r="C86" s="501"/>
      <c r="D86" s="501"/>
      <c r="E86" s="501"/>
      <c r="F86" s="501"/>
      <c r="G86" s="501"/>
      <c r="H86" s="501"/>
      <c r="I86" s="501"/>
      <c r="J86" s="501"/>
      <c r="K86" s="501"/>
    </row>
    <row r="87" spans="2:11" ht="10.5" customHeight="1" x14ac:dyDescent="0.15">
      <c r="B87"/>
      <c r="C87"/>
      <c r="D87"/>
      <c r="E87"/>
      <c r="F87"/>
      <c r="G87"/>
      <c r="H87"/>
      <c r="I87"/>
      <c r="J87"/>
      <c r="K87"/>
    </row>
    <row r="88" spans="2:11" ht="18" customHeight="1" x14ac:dyDescent="0.15">
      <c r="B88"/>
      <c r="C88"/>
      <c r="D88"/>
      <c r="E88"/>
      <c r="F88"/>
      <c r="G88"/>
      <c r="H88"/>
      <c r="I88"/>
      <c r="J88"/>
      <c r="K88"/>
    </row>
    <row r="89" spans="2:11" ht="18" customHeight="1" x14ac:dyDescent="0.15">
      <c r="B89"/>
      <c r="C89"/>
      <c r="D89"/>
      <c r="E89"/>
      <c r="F89"/>
      <c r="G89"/>
      <c r="H89"/>
      <c r="I89"/>
      <c r="J89"/>
      <c r="K89"/>
    </row>
    <row r="90" spans="2:11" ht="13.5" x14ac:dyDescent="0.15">
      <c r="B90"/>
      <c r="C90"/>
      <c r="D90"/>
      <c r="E90"/>
      <c r="F90"/>
      <c r="G90"/>
      <c r="H90"/>
      <c r="I90"/>
      <c r="J90"/>
      <c r="K90"/>
    </row>
    <row r="91" spans="2:11" ht="13.5" x14ac:dyDescent="0.15">
      <c r="B91"/>
      <c r="C91"/>
      <c r="D91"/>
      <c r="E91"/>
      <c r="F91"/>
      <c r="G91"/>
      <c r="H91"/>
      <c r="I91"/>
      <c r="J91"/>
      <c r="K91"/>
    </row>
    <row r="92" spans="2:11" ht="11.25" customHeight="1" x14ac:dyDescent="0.15">
      <c r="B92"/>
      <c r="C92"/>
      <c r="D92"/>
      <c r="E92"/>
      <c r="F92"/>
      <c r="G92"/>
      <c r="H92"/>
      <c r="I92"/>
      <c r="J92"/>
      <c r="K92"/>
    </row>
    <row r="93" spans="2:11" ht="11.25" customHeight="1" x14ac:dyDescent="0.15">
      <c r="B93"/>
      <c r="C93"/>
      <c r="D93"/>
      <c r="E93"/>
      <c r="F93"/>
      <c r="G93"/>
      <c r="H93"/>
      <c r="I93"/>
      <c r="J93"/>
      <c r="K93"/>
    </row>
    <row r="94" spans="2:11" ht="11.25" customHeight="1" x14ac:dyDescent="0.15">
      <c r="B94"/>
      <c r="C94"/>
      <c r="D94"/>
      <c r="E94"/>
      <c r="F94"/>
      <c r="G94"/>
      <c r="H94"/>
      <c r="I94"/>
      <c r="J94"/>
      <c r="K94"/>
    </row>
    <row r="95" spans="2:11" ht="11.25" customHeight="1" x14ac:dyDescent="0.15">
      <c r="B95" t="s">
        <v>12</v>
      </c>
      <c r="C95"/>
      <c r="D95" t="s">
        <v>13</v>
      </c>
      <c r="E95"/>
      <c r="F95" t="s">
        <v>14</v>
      </c>
      <c r="G95"/>
      <c r="H95" t="s">
        <v>15</v>
      </c>
      <c r="I95"/>
      <c r="J95"/>
      <c r="K95"/>
    </row>
    <row r="96" spans="2:11" ht="11.25" customHeight="1" x14ac:dyDescent="0.15">
      <c r="B96"/>
      <c r="C96" t="s">
        <v>16</v>
      </c>
      <c r="D96">
        <v>61.815481327065136</v>
      </c>
      <c r="E96"/>
      <c r="F96">
        <v>59.036070593183254</v>
      </c>
      <c r="G96"/>
      <c r="H96">
        <v>4.4963020172504198</v>
      </c>
      <c r="I96"/>
      <c r="J96"/>
      <c r="K96"/>
    </row>
    <row r="97" spans="2:11" ht="11.25" customHeight="1" x14ac:dyDescent="0.15">
      <c r="B97"/>
      <c r="C97" t="s">
        <v>17</v>
      </c>
      <c r="D97">
        <v>80.892904797504102</v>
      </c>
      <c r="E97"/>
      <c r="F97">
        <v>76.908769771730164</v>
      </c>
      <c r="G97"/>
      <c r="H97">
        <v>4.9251971303877369</v>
      </c>
      <c r="I97"/>
      <c r="J97"/>
      <c r="K97"/>
    </row>
    <row r="98" spans="2:11" ht="11.25" customHeight="1" x14ac:dyDescent="0.15">
      <c r="B98"/>
      <c r="C98" t="s">
        <v>18</v>
      </c>
      <c r="D98">
        <v>43.566133992726471</v>
      </c>
      <c r="E98"/>
      <c r="F98">
        <v>41.939155193844641</v>
      </c>
      <c r="G98"/>
      <c r="H98">
        <v>3.7345035002496632</v>
      </c>
      <c r="I98"/>
      <c r="J98"/>
      <c r="K98"/>
    </row>
    <row r="99" spans="2:11" ht="11.25" customHeight="1" x14ac:dyDescent="0.15">
      <c r="B99" s="55"/>
      <c r="C99" s="55"/>
      <c r="D99" s="55"/>
      <c r="E99" s="55"/>
      <c r="F99" s="55"/>
      <c r="G99" s="55"/>
      <c r="H99" s="55"/>
      <c r="I99" s="55"/>
      <c r="J99" s="55"/>
      <c r="K99" s="55"/>
    </row>
    <row r="100" spans="2:11" ht="20.25" customHeight="1" x14ac:dyDescent="0.15">
      <c r="B100" s="520"/>
      <c r="C100" s="520"/>
      <c r="D100" s="520"/>
      <c r="E100" s="520"/>
      <c r="F100" s="520"/>
      <c r="G100" s="520"/>
      <c r="H100" s="520"/>
      <c r="I100" s="520"/>
      <c r="J100" s="520"/>
      <c r="K100" s="520"/>
    </row>
    <row r="101" spans="2:11" ht="6" customHeight="1" x14ac:dyDescent="0.15"/>
  </sheetData>
  <mergeCells count="15">
    <mergeCell ref="B100:K100"/>
    <mergeCell ref="B38:K38"/>
    <mergeCell ref="B86:K86"/>
    <mergeCell ref="B2:K2"/>
    <mergeCell ref="C5:C6"/>
    <mergeCell ref="D5:D6"/>
    <mergeCell ref="G5:G6"/>
    <mergeCell ref="H5:H6"/>
    <mergeCell ref="C4:H4"/>
    <mergeCell ref="F40:H40"/>
    <mergeCell ref="I4:K4"/>
    <mergeCell ref="B4:B7"/>
    <mergeCell ref="I5:I6"/>
    <mergeCell ref="J5:J6"/>
    <mergeCell ref="K5:K6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5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topLeftCell="A4" zoomScaleNormal="100" zoomScaleSheetLayoutView="100" workbookViewId="0">
      <selection activeCell="D12" sqref="D12"/>
    </sheetView>
  </sheetViews>
  <sheetFormatPr defaultRowHeight="13.5" x14ac:dyDescent="0.15"/>
  <cols>
    <col min="1" max="1" width="1.625" customWidth="1"/>
    <col min="3" max="5" width="9.625" customWidth="1"/>
    <col min="6" max="6" width="8.625" customWidth="1"/>
    <col min="7" max="9" width="9.625" customWidth="1"/>
    <col min="10" max="10" width="8.625" customWidth="1"/>
    <col min="11" max="13" width="9.625" customWidth="1"/>
    <col min="14" max="14" width="8.625" customWidth="1"/>
    <col min="15" max="15" width="1.625" customWidth="1"/>
  </cols>
  <sheetData>
    <row r="1" spans="1:15" x14ac:dyDescent="0.15">
      <c r="B1" t="s">
        <v>536</v>
      </c>
    </row>
    <row r="2" spans="1:15" ht="6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20.100000000000001" customHeight="1" x14ac:dyDescent="0.15">
      <c r="A3" s="95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96" t="s">
        <v>488</v>
      </c>
      <c r="O3" s="95"/>
    </row>
    <row r="4" spans="1:15" s="448" customFormat="1" ht="20.100000000000001" customHeight="1" x14ac:dyDescent="0.15">
      <c r="A4" s="447"/>
      <c r="B4" s="502" t="s">
        <v>411</v>
      </c>
      <c r="C4" s="603" t="s">
        <v>114</v>
      </c>
      <c r="D4" s="573"/>
      <c r="E4" s="573"/>
      <c r="F4" s="557"/>
      <c r="G4" s="603" t="s">
        <v>537</v>
      </c>
      <c r="H4" s="573"/>
      <c r="I4" s="573"/>
      <c r="J4" s="573"/>
      <c r="K4" s="603" t="s">
        <v>538</v>
      </c>
      <c r="L4" s="573"/>
      <c r="M4" s="573"/>
      <c r="N4" s="573"/>
      <c r="O4" s="447"/>
    </row>
    <row r="5" spans="1:15" s="448" customFormat="1" ht="20.100000000000001" customHeight="1" x14ac:dyDescent="0.15">
      <c r="A5" s="447"/>
      <c r="B5" s="503"/>
      <c r="C5" s="169" t="s">
        <v>489</v>
      </c>
      <c r="D5" s="381"/>
      <c r="E5" s="381"/>
      <c r="F5" s="200"/>
      <c r="G5" s="169" t="s">
        <v>489</v>
      </c>
      <c r="H5" s="381"/>
      <c r="I5" s="381"/>
      <c r="J5" s="381"/>
      <c r="K5" s="169" t="s">
        <v>489</v>
      </c>
      <c r="L5" s="381"/>
      <c r="M5" s="381"/>
      <c r="N5" s="381"/>
      <c r="O5" s="447"/>
    </row>
    <row r="6" spans="1:15" s="452" customFormat="1" ht="20.100000000000001" customHeight="1" x14ac:dyDescent="0.15">
      <c r="A6" s="449"/>
      <c r="B6" s="504"/>
      <c r="C6" s="252"/>
      <c r="D6" s="167" t="s">
        <v>490</v>
      </c>
      <c r="E6" s="168" t="s">
        <v>491</v>
      </c>
      <c r="F6" s="450" t="s">
        <v>45</v>
      </c>
      <c r="G6" s="252"/>
      <c r="H6" s="167" t="s">
        <v>490</v>
      </c>
      <c r="I6" s="168" t="s">
        <v>491</v>
      </c>
      <c r="J6" s="450" t="s">
        <v>45</v>
      </c>
      <c r="K6" s="252"/>
      <c r="L6" s="167" t="s">
        <v>490</v>
      </c>
      <c r="M6" s="168" t="s">
        <v>491</v>
      </c>
      <c r="N6" s="451" t="s">
        <v>45</v>
      </c>
      <c r="O6" s="449"/>
    </row>
    <row r="7" spans="1:15" s="448" customFormat="1" ht="20.100000000000001" customHeight="1" x14ac:dyDescent="0.15">
      <c r="A7" s="447"/>
      <c r="B7" s="453" t="s">
        <v>114</v>
      </c>
      <c r="C7" s="454">
        <v>3803734</v>
      </c>
      <c r="D7" s="455">
        <v>3631098</v>
      </c>
      <c r="E7" s="454">
        <v>172636</v>
      </c>
      <c r="F7" s="456">
        <v>4.5385928669039419</v>
      </c>
      <c r="G7" s="455">
        <v>656553</v>
      </c>
      <c r="H7" s="455">
        <v>617048</v>
      </c>
      <c r="I7" s="454">
        <v>39505</v>
      </c>
      <c r="J7" s="456">
        <v>6.0170313744663417</v>
      </c>
      <c r="K7" s="455">
        <v>3147181</v>
      </c>
      <c r="L7" s="455">
        <v>3014050</v>
      </c>
      <c r="M7" s="454">
        <v>133131</v>
      </c>
      <c r="N7" s="457">
        <v>4.2301666157745617</v>
      </c>
      <c r="O7" s="447"/>
    </row>
    <row r="8" spans="1:15" s="448" customFormat="1" ht="20.100000000000001" customHeight="1" x14ac:dyDescent="0.15">
      <c r="A8" s="447"/>
      <c r="B8" s="458" t="s">
        <v>61</v>
      </c>
      <c r="C8" s="454">
        <v>61574</v>
      </c>
      <c r="D8" s="455">
        <v>57502</v>
      </c>
      <c r="E8" s="454">
        <v>4072</v>
      </c>
      <c r="F8" s="456">
        <v>6.6131808880371583</v>
      </c>
      <c r="G8" s="455">
        <v>7560</v>
      </c>
      <c r="H8" s="455">
        <v>6688</v>
      </c>
      <c r="I8" s="459">
        <v>872</v>
      </c>
      <c r="J8" s="456">
        <v>11.534391534391535</v>
      </c>
      <c r="K8" s="455">
        <v>54014</v>
      </c>
      <c r="L8" s="455">
        <v>50814</v>
      </c>
      <c r="M8" s="454">
        <v>3200</v>
      </c>
      <c r="N8" s="457">
        <v>5.9243899729699709</v>
      </c>
      <c r="O8" s="447"/>
    </row>
    <row r="9" spans="1:15" s="448" customFormat="1" ht="20.100000000000001" customHeight="1" x14ac:dyDescent="0.15">
      <c r="A9" s="447"/>
      <c r="B9" s="458" t="s">
        <v>62</v>
      </c>
      <c r="C9" s="454">
        <v>257767</v>
      </c>
      <c r="D9" s="455">
        <v>239837</v>
      </c>
      <c r="E9" s="454">
        <v>17930</v>
      </c>
      <c r="F9" s="456">
        <v>6.9558942766141509</v>
      </c>
      <c r="G9" s="455">
        <v>65598</v>
      </c>
      <c r="H9" s="455">
        <v>63006</v>
      </c>
      <c r="I9" s="454">
        <v>2592</v>
      </c>
      <c r="J9" s="456">
        <v>3.9513399798774351</v>
      </c>
      <c r="K9" s="455">
        <v>192169</v>
      </c>
      <c r="L9" s="455">
        <v>176831</v>
      </c>
      <c r="M9" s="454">
        <v>15338</v>
      </c>
      <c r="N9" s="457">
        <v>7.9815162695335884</v>
      </c>
      <c r="O9" s="447"/>
    </row>
    <row r="10" spans="1:15" s="448" customFormat="1" ht="20.100000000000001" customHeight="1" x14ac:dyDescent="0.15">
      <c r="A10" s="447"/>
      <c r="B10" s="458" t="s">
        <v>63</v>
      </c>
      <c r="C10" s="454">
        <v>305464</v>
      </c>
      <c r="D10" s="455">
        <v>287209</v>
      </c>
      <c r="E10" s="454">
        <v>18255</v>
      </c>
      <c r="F10" s="456">
        <v>5.9761543095094671</v>
      </c>
      <c r="G10" s="455">
        <v>82680</v>
      </c>
      <c r="H10" s="455">
        <v>79697</v>
      </c>
      <c r="I10" s="454">
        <v>2983</v>
      </c>
      <c r="J10" s="456">
        <v>3.607885824866957</v>
      </c>
      <c r="K10" s="455">
        <v>222784</v>
      </c>
      <c r="L10" s="455">
        <v>207512</v>
      </c>
      <c r="M10" s="454">
        <v>15272</v>
      </c>
      <c r="N10" s="457">
        <v>6.8550703820741159</v>
      </c>
      <c r="O10" s="447"/>
    </row>
    <row r="11" spans="1:15" s="448" customFormat="1" ht="20.100000000000001" customHeight="1" x14ac:dyDescent="0.15">
      <c r="A11" s="447"/>
      <c r="B11" s="458" t="s">
        <v>64</v>
      </c>
      <c r="C11" s="454">
        <v>305048</v>
      </c>
      <c r="D11" s="455">
        <v>289700</v>
      </c>
      <c r="E11" s="454">
        <v>15348</v>
      </c>
      <c r="F11" s="456">
        <v>5.031339330203771</v>
      </c>
      <c r="G11" s="455">
        <v>56754</v>
      </c>
      <c r="H11" s="455">
        <v>54122</v>
      </c>
      <c r="I11" s="454">
        <v>2632</v>
      </c>
      <c r="J11" s="456">
        <v>4.6375585861789475</v>
      </c>
      <c r="K11" s="455">
        <v>248294</v>
      </c>
      <c r="L11" s="455">
        <v>235578</v>
      </c>
      <c r="M11" s="454">
        <v>12716</v>
      </c>
      <c r="N11" s="457">
        <v>5.1213480792930959</v>
      </c>
      <c r="O11" s="447"/>
    </row>
    <row r="12" spans="1:15" s="448" customFormat="1" ht="20.100000000000001" customHeight="1" x14ac:dyDescent="0.15">
      <c r="A12" s="447"/>
      <c r="B12" s="458" t="s">
        <v>65</v>
      </c>
      <c r="C12" s="454">
        <v>329326</v>
      </c>
      <c r="D12" s="455">
        <v>314679</v>
      </c>
      <c r="E12" s="454">
        <v>14647</v>
      </c>
      <c r="F12" s="456">
        <v>4.447568670557442</v>
      </c>
      <c r="G12" s="455">
        <v>45349</v>
      </c>
      <c r="H12" s="455">
        <v>42817</v>
      </c>
      <c r="I12" s="454">
        <v>2532</v>
      </c>
      <c r="J12" s="456">
        <v>5.5833645725374321</v>
      </c>
      <c r="K12" s="455">
        <v>283977</v>
      </c>
      <c r="L12" s="455">
        <v>271862</v>
      </c>
      <c r="M12" s="454">
        <v>12115</v>
      </c>
      <c r="N12" s="457">
        <v>4.2661905717716575</v>
      </c>
      <c r="O12" s="447"/>
    </row>
    <row r="13" spans="1:15" s="448" customFormat="1" ht="20.100000000000001" customHeight="1" x14ac:dyDescent="0.15">
      <c r="A13" s="447"/>
      <c r="B13" s="458" t="s">
        <v>66</v>
      </c>
      <c r="C13" s="454">
        <v>391044</v>
      </c>
      <c r="D13" s="455">
        <v>375179</v>
      </c>
      <c r="E13" s="454">
        <v>15865</v>
      </c>
      <c r="F13" s="456">
        <v>4.0570882049078874</v>
      </c>
      <c r="G13" s="455">
        <v>46663</v>
      </c>
      <c r="H13" s="455">
        <v>43817</v>
      </c>
      <c r="I13" s="454">
        <v>2846</v>
      </c>
      <c r="J13" s="456">
        <v>6.099050639693119</v>
      </c>
      <c r="K13" s="455">
        <v>344381</v>
      </c>
      <c r="L13" s="455">
        <v>331362</v>
      </c>
      <c r="M13" s="454">
        <v>13019</v>
      </c>
      <c r="N13" s="457">
        <v>3.7804060038155418</v>
      </c>
      <c r="O13" s="447"/>
    </row>
    <row r="14" spans="1:15" s="448" customFormat="1" ht="20.100000000000001" customHeight="1" x14ac:dyDescent="0.15">
      <c r="A14" s="447"/>
      <c r="B14" s="458" t="s">
        <v>67</v>
      </c>
      <c r="C14" s="454">
        <v>500990</v>
      </c>
      <c r="D14" s="455">
        <v>480522</v>
      </c>
      <c r="E14" s="454">
        <v>20468</v>
      </c>
      <c r="F14" s="456">
        <v>4.0855106888361048</v>
      </c>
      <c r="G14" s="455">
        <v>63208</v>
      </c>
      <c r="H14" s="455">
        <v>58808</v>
      </c>
      <c r="I14" s="454">
        <v>4400</v>
      </c>
      <c r="J14" s="456">
        <v>6.9611441589672198</v>
      </c>
      <c r="K14" s="455">
        <v>437782</v>
      </c>
      <c r="L14" s="455">
        <v>421714</v>
      </c>
      <c r="M14" s="454">
        <v>16068</v>
      </c>
      <c r="N14" s="457">
        <v>3.6703199309245238</v>
      </c>
      <c r="O14" s="447"/>
    </row>
    <row r="15" spans="1:15" s="448" customFormat="1" ht="20.100000000000001" customHeight="1" x14ac:dyDescent="0.15">
      <c r="A15" s="447"/>
      <c r="B15" s="458" t="s">
        <v>68</v>
      </c>
      <c r="C15" s="454">
        <v>449736</v>
      </c>
      <c r="D15" s="455">
        <v>431063</v>
      </c>
      <c r="E15" s="454">
        <v>18673</v>
      </c>
      <c r="F15" s="456">
        <v>4.1519913905046515</v>
      </c>
      <c r="G15" s="455">
        <v>67192</v>
      </c>
      <c r="H15" s="455">
        <v>62108</v>
      </c>
      <c r="I15" s="454">
        <v>5084</v>
      </c>
      <c r="J15" s="456">
        <v>7.5663769496368616</v>
      </c>
      <c r="K15" s="455">
        <v>382544</v>
      </c>
      <c r="L15" s="455">
        <v>368955</v>
      </c>
      <c r="M15" s="454">
        <v>13589</v>
      </c>
      <c r="N15" s="457">
        <v>3.5522711112970016</v>
      </c>
      <c r="O15" s="447"/>
    </row>
    <row r="16" spans="1:15" s="448" customFormat="1" ht="20.100000000000001" customHeight="1" x14ac:dyDescent="0.15">
      <c r="A16" s="447"/>
      <c r="B16" s="458" t="s">
        <v>69</v>
      </c>
      <c r="C16" s="454">
        <v>383458</v>
      </c>
      <c r="D16" s="455">
        <v>368027</v>
      </c>
      <c r="E16" s="454">
        <v>15431</v>
      </c>
      <c r="F16" s="456">
        <v>4.0241695309525429</v>
      </c>
      <c r="G16" s="455">
        <v>65505</v>
      </c>
      <c r="H16" s="455">
        <v>60270</v>
      </c>
      <c r="I16" s="454">
        <v>5235</v>
      </c>
      <c r="J16" s="456">
        <v>7.9917563544767578</v>
      </c>
      <c r="K16" s="455">
        <v>317953</v>
      </c>
      <c r="L16" s="455">
        <v>307757</v>
      </c>
      <c r="M16" s="454">
        <v>10196</v>
      </c>
      <c r="N16" s="457">
        <v>3.2067632637528187</v>
      </c>
      <c r="O16" s="447"/>
    </row>
    <row r="17" spans="1:15" s="448" customFormat="1" ht="20.100000000000001" customHeight="1" x14ac:dyDescent="0.15">
      <c r="A17" s="447"/>
      <c r="B17" s="458" t="s">
        <v>70</v>
      </c>
      <c r="C17" s="454">
        <v>289529</v>
      </c>
      <c r="D17" s="455">
        <v>276371</v>
      </c>
      <c r="E17" s="454">
        <v>13158</v>
      </c>
      <c r="F17" s="456">
        <v>4.5446224730510592</v>
      </c>
      <c r="G17" s="455">
        <v>51506</v>
      </c>
      <c r="H17" s="455">
        <v>47088</v>
      </c>
      <c r="I17" s="454">
        <v>4418</v>
      </c>
      <c r="J17" s="456">
        <v>8.5776414398322522</v>
      </c>
      <c r="K17" s="455">
        <v>238023</v>
      </c>
      <c r="L17" s="455">
        <v>229283</v>
      </c>
      <c r="M17" s="454">
        <v>8740</v>
      </c>
      <c r="N17" s="457">
        <v>3.6719140587254175</v>
      </c>
      <c r="O17" s="447"/>
    </row>
    <row r="18" spans="1:15" s="448" customFormat="1" ht="20.100000000000001" customHeight="1" x14ac:dyDescent="0.15">
      <c r="A18" s="447"/>
      <c r="B18" s="458" t="s">
        <v>492</v>
      </c>
      <c r="C18" s="454">
        <v>223463</v>
      </c>
      <c r="D18" s="455">
        <v>213313</v>
      </c>
      <c r="E18" s="454">
        <v>10150</v>
      </c>
      <c r="F18" s="456">
        <v>4.5421389670773236</v>
      </c>
      <c r="G18" s="455">
        <v>42421</v>
      </c>
      <c r="H18" s="455">
        <v>39190</v>
      </c>
      <c r="I18" s="454">
        <v>3231</v>
      </c>
      <c r="J18" s="456">
        <v>7.616510690459914</v>
      </c>
      <c r="K18" s="455">
        <v>181042</v>
      </c>
      <c r="L18" s="455">
        <v>174123</v>
      </c>
      <c r="M18" s="454">
        <v>6919</v>
      </c>
      <c r="N18" s="457">
        <v>3.8217651152771182</v>
      </c>
      <c r="O18" s="447"/>
    </row>
    <row r="19" spans="1:15" s="448" customFormat="1" ht="20.100000000000001" customHeight="1" x14ac:dyDescent="0.15">
      <c r="A19" s="447"/>
      <c r="B19" s="458" t="s">
        <v>493</v>
      </c>
      <c r="C19" s="454">
        <v>180222</v>
      </c>
      <c r="D19" s="455">
        <v>174536</v>
      </c>
      <c r="E19" s="454">
        <v>5686</v>
      </c>
      <c r="F19" s="456">
        <v>3.1549977250280214</v>
      </c>
      <c r="G19" s="455">
        <v>35603</v>
      </c>
      <c r="H19" s="455">
        <v>33782</v>
      </c>
      <c r="I19" s="454">
        <v>1821</v>
      </c>
      <c r="J19" s="456">
        <v>5.1147375221189231</v>
      </c>
      <c r="K19" s="455">
        <v>144619</v>
      </c>
      <c r="L19" s="455">
        <v>140754</v>
      </c>
      <c r="M19" s="454">
        <v>3865</v>
      </c>
      <c r="N19" s="457">
        <v>2.6725395694894862</v>
      </c>
      <c r="O19" s="447"/>
    </row>
    <row r="20" spans="1:15" s="448" customFormat="1" ht="20.100000000000001" customHeight="1" x14ac:dyDescent="0.15">
      <c r="A20" s="447"/>
      <c r="B20" s="458" t="s">
        <v>494</v>
      </c>
      <c r="C20" s="454">
        <v>81379</v>
      </c>
      <c r="D20" s="455">
        <v>79279</v>
      </c>
      <c r="E20" s="454">
        <v>2100</v>
      </c>
      <c r="F20" s="456">
        <v>2.580518315535949</v>
      </c>
      <c r="G20" s="455">
        <v>16288</v>
      </c>
      <c r="H20" s="455">
        <v>15694</v>
      </c>
      <c r="I20" s="454">
        <v>594</v>
      </c>
      <c r="J20" s="456">
        <v>3.6468565815324165</v>
      </c>
      <c r="K20" s="455">
        <v>65091</v>
      </c>
      <c r="L20" s="455">
        <v>63585</v>
      </c>
      <c r="M20" s="454">
        <v>1506</v>
      </c>
      <c r="N20" s="457">
        <v>2.3136839194358667</v>
      </c>
      <c r="O20" s="447"/>
    </row>
    <row r="21" spans="1:15" s="448" customFormat="1" ht="20.100000000000001" customHeight="1" x14ac:dyDescent="0.15">
      <c r="A21" s="447"/>
      <c r="B21" s="458" t="s">
        <v>495</v>
      </c>
      <c r="C21" s="454">
        <v>31243</v>
      </c>
      <c r="D21" s="455">
        <v>30588</v>
      </c>
      <c r="E21" s="454">
        <v>655</v>
      </c>
      <c r="F21" s="456">
        <v>2.0964696091924591</v>
      </c>
      <c r="G21" s="455">
        <v>6564</v>
      </c>
      <c r="H21" s="455">
        <v>6370</v>
      </c>
      <c r="I21" s="454">
        <v>194</v>
      </c>
      <c r="J21" s="456">
        <v>2.9555149299207799</v>
      </c>
      <c r="K21" s="455">
        <v>24679</v>
      </c>
      <c r="L21" s="455">
        <v>24218</v>
      </c>
      <c r="M21" s="454">
        <v>461</v>
      </c>
      <c r="N21" s="457">
        <v>1.8679849264556909</v>
      </c>
      <c r="O21" s="447"/>
    </row>
    <row r="22" spans="1:15" s="448" customFormat="1" ht="20.100000000000001" customHeight="1" x14ac:dyDescent="0.15">
      <c r="A22" s="447"/>
      <c r="B22" s="458" t="s">
        <v>496</v>
      </c>
      <c r="C22" s="454">
        <v>13491</v>
      </c>
      <c r="D22" s="455">
        <v>13293</v>
      </c>
      <c r="E22" s="454">
        <v>198</v>
      </c>
      <c r="F22" s="456">
        <v>1.4676450967311541</v>
      </c>
      <c r="G22" s="455">
        <v>3662</v>
      </c>
      <c r="H22" s="455">
        <v>3591</v>
      </c>
      <c r="I22" s="454">
        <v>71</v>
      </c>
      <c r="J22" s="456">
        <v>1.9388312397596943</v>
      </c>
      <c r="K22" s="455">
        <v>9829</v>
      </c>
      <c r="L22" s="455">
        <v>9702</v>
      </c>
      <c r="M22" s="454">
        <v>127</v>
      </c>
      <c r="N22" s="457">
        <v>1.2920948214467392</v>
      </c>
      <c r="O22" s="447"/>
    </row>
    <row r="23" spans="1:15" s="448" customFormat="1" ht="6" customHeight="1" x14ac:dyDescent="0.15">
      <c r="A23" s="447"/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</row>
    <row r="24" spans="1:15" ht="12" customHeight="1" x14ac:dyDescent="0.15">
      <c r="A24" s="95"/>
      <c r="B24" s="95"/>
      <c r="C24" s="95"/>
      <c r="D24" s="95"/>
      <c r="E24" s="95"/>
      <c r="F24" s="95"/>
      <c r="G24" s="95"/>
      <c r="H24" s="95"/>
      <c r="I24" s="95"/>
      <c r="J24" s="460"/>
      <c r="K24" s="95"/>
      <c r="L24" s="95"/>
      <c r="M24" s="95"/>
      <c r="N24" s="95"/>
      <c r="O24" s="95"/>
    </row>
  </sheetData>
  <mergeCells count="4">
    <mergeCell ref="B4:B6"/>
    <mergeCell ref="C4:F4"/>
    <mergeCell ref="G4:J4"/>
    <mergeCell ref="K4:N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J44"/>
  <sheetViews>
    <sheetView view="pageBreakPreview" zoomScale="85" zoomScaleNormal="100" zoomScaleSheetLayoutView="85" workbookViewId="0">
      <selection activeCell="C10" sqref="C10"/>
    </sheetView>
  </sheetViews>
  <sheetFormatPr defaultRowHeight="12" x14ac:dyDescent="0.15"/>
  <cols>
    <col min="1" max="1" width="1.625" style="2" customWidth="1"/>
    <col min="2" max="2" width="13.625" style="2" customWidth="1"/>
    <col min="3" max="14" width="7.625" style="2" customWidth="1"/>
    <col min="15" max="20" width="1.625" style="2" customWidth="1"/>
    <col min="21" max="21" width="10.625" style="2" customWidth="1"/>
    <col min="22" max="33" width="6.625" style="2" customWidth="1"/>
    <col min="34" max="34" width="1.625" style="2" customWidth="1"/>
    <col min="35" max="35" width="2" style="2" customWidth="1"/>
    <col min="36" max="16384" width="9" style="2"/>
  </cols>
  <sheetData>
    <row r="1" spans="2:36" ht="6" customHeight="1" x14ac:dyDescent="0.15"/>
    <row r="2" spans="2:36" ht="12.75" x14ac:dyDescent="0.15">
      <c r="B2" s="501" t="s">
        <v>107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U2" s="604" t="s">
        <v>78</v>
      </c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</row>
    <row r="3" spans="2:36" x14ac:dyDescent="0.1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">
        <v>22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8" t="s">
        <v>79</v>
      </c>
    </row>
    <row r="4" spans="2:36" ht="20.100000000000001" customHeight="1" x14ac:dyDescent="0.15">
      <c r="B4" s="42" t="s">
        <v>57</v>
      </c>
      <c r="C4" s="42" t="s">
        <v>60</v>
      </c>
      <c r="D4" s="46" t="s">
        <v>61</v>
      </c>
      <c r="E4" s="46" t="s">
        <v>62</v>
      </c>
      <c r="F4" s="46" t="s">
        <v>63</v>
      </c>
      <c r="G4" s="46" t="s">
        <v>64</v>
      </c>
      <c r="H4" s="46" t="s">
        <v>65</v>
      </c>
      <c r="I4" s="46" t="s">
        <v>66</v>
      </c>
      <c r="J4" s="46" t="s">
        <v>67</v>
      </c>
      <c r="K4" s="46" t="s">
        <v>68</v>
      </c>
      <c r="L4" s="46" t="s">
        <v>69</v>
      </c>
      <c r="M4" s="46" t="s">
        <v>70</v>
      </c>
      <c r="N4" s="47" t="s">
        <v>71</v>
      </c>
      <c r="U4" s="59" t="s">
        <v>80</v>
      </c>
      <c r="V4" s="59" t="s">
        <v>81</v>
      </c>
      <c r="W4" s="60" t="s">
        <v>82</v>
      </c>
      <c r="X4" s="60" t="s">
        <v>83</v>
      </c>
      <c r="Y4" s="60" t="s">
        <v>84</v>
      </c>
      <c r="Z4" s="60" t="s">
        <v>85</v>
      </c>
      <c r="AA4" s="60" t="s">
        <v>86</v>
      </c>
      <c r="AB4" s="60" t="s">
        <v>87</v>
      </c>
      <c r="AC4" s="60" t="s">
        <v>88</v>
      </c>
      <c r="AD4" s="60" t="s">
        <v>89</v>
      </c>
      <c r="AE4" s="60" t="s">
        <v>90</v>
      </c>
      <c r="AF4" s="60" t="s">
        <v>91</v>
      </c>
      <c r="AG4" s="61" t="s">
        <v>92</v>
      </c>
    </row>
    <row r="5" spans="2:36" ht="24.95" customHeight="1" x14ac:dyDescent="0.15">
      <c r="B5" s="43" t="s">
        <v>58</v>
      </c>
      <c r="C5" s="48"/>
      <c r="D5" s="48"/>
      <c r="E5" s="48"/>
      <c r="F5" s="48"/>
      <c r="G5" s="48"/>
      <c r="H5" s="48"/>
      <c r="I5" s="48"/>
      <c r="J5" s="49"/>
      <c r="K5" s="49"/>
      <c r="L5" s="49"/>
      <c r="M5" s="49"/>
      <c r="N5" s="50"/>
      <c r="U5" s="62" t="s">
        <v>93</v>
      </c>
      <c r="V5" s="62"/>
      <c r="W5" s="62"/>
      <c r="X5" s="62"/>
      <c r="Y5" s="62"/>
      <c r="Z5" s="62"/>
      <c r="AA5" s="62"/>
      <c r="AB5" s="62"/>
      <c r="AC5" s="63"/>
      <c r="AD5" s="63"/>
      <c r="AE5" s="63"/>
      <c r="AF5" s="63"/>
      <c r="AG5" s="64"/>
    </row>
    <row r="6" spans="2:36" ht="24.95" customHeight="1" x14ac:dyDescent="0.15">
      <c r="B6" s="33" t="s">
        <v>51</v>
      </c>
      <c r="C6" s="83">
        <v>79.900000000000006</v>
      </c>
      <c r="D6" s="83">
        <v>21.6</v>
      </c>
      <c r="E6" s="83">
        <v>74.900000000000006</v>
      </c>
      <c r="F6" s="83">
        <v>97.6</v>
      </c>
      <c r="G6" s="83">
        <v>98.7</v>
      </c>
      <c r="H6" s="83">
        <v>98.8</v>
      </c>
      <c r="I6" s="88">
        <v>98.6</v>
      </c>
      <c r="J6" s="83">
        <v>98.5</v>
      </c>
      <c r="K6" s="83">
        <v>97.7</v>
      </c>
      <c r="L6" s="83">
        <v>95</v>
      </c>
      <c r="M6" s="83">
        <v>76.099999999999994</v>
      </c>
      <c r="N6" s="88">
        <v>37.5</v>
      </c>
      <c r="U6" s="65" t="s">
        <v>94</v>
      </c>
      <c r="V6" s="20">
        <f>C6</f>
        <v>79.900000000000006</v>
      </c>
      <c r="W6" s="20">
        <f t="shared" ref="W6:AG12" si="0">D6</f>
        <v>21.6</v>
      </c>
      <c r="X6" s="20">
        <f t="shared" si="0"/>
        <v>74.900000000000006</v>
      </c>
      <c r="Y6" s="20">
        <f t="shared" si="0"/>
        <v>97.6</v>
      </c>
      <c r="Z6" s="20">
        <f t="shared" si="0"/>
        <v>98.7</v>
      </c>
      <c r="AA6" s="20">
        <f t="shared" si="0"/>
        <v>98.8</v>
      </c>
      <c r="AB6" s="21">
        <f t="shared" si="0"/>
        <v>98.6</v>
      </c>
      <c r="AC6" s="20">
        <f t="shared" si="0"/>
        <v>98.5</v>
      </c>
      <c r="AD6" s="20">
        <f t="shared" si="0"/>
        <v>97.7</v>
      </c>
      <c r="AE6" s="20">
        <f t="shared" si="0"/>
        <v>95</v>
      </c>
      <c r="AF6" s="20">
        <f t="shared" si="0"/>
        <v>76.099999999999994</v>
      </c>
      <c r="AG6" s="21">
        <f t="shared" si="0"/>
        <v>37.5</v>
      </c>
    </row>
    <row r="7" spans="2:36" ht="24.95" customHeight="1" x14ac:dyDescent="0.15">
      <c r="B7" s="33" t="s">
        <v>52</v>
      </c>
      <c r="C7" s="83">
        <v>80.400000000000006</v>
      </c>
      <c r="D7" s="83">
        <v>20.9</v>
      </c>
      <c r="E7" s="83">
        <v>74.5</v>
      </c>
      <c r="F7" s="83">
        <v>97</v>
      </c>
      <c r="G7" s="83">
        <v>98.4</v>
      </c>
      <c r="H7" s="83">
        <v>98.6</v>
      </c>
      <c r="I7" s="88">
        <v>98.5</v>
      </c>
      <c r="J7" s="83">
        <v>98.3</v>
      </c>
      <c r="K7" s="83">
        <v>97.9</v>
      </c>
      <c r="L7" s="83">
        <v>95.8</v>
      </c>
      <c r="M7" s="83">
        <v>78.400000000000006</v>
      </c>
      <c r="N7" s="88">
        <v>39.4</v>
      </c>
      <c r="U7" s="65" t="s">
        <v>95</v>
      </c>
      <c r="V7" s="20">
        <f t="shared" ref="V7:V12" si="1">C7</f>
        <v>80.400000000000006</v>
      </c>
      <c r="W7" s="20">
        <f t="shared" si="0"/>
        <v>20.9</v>
      </c>
      <c r="X7" s="20">
        <f t="shared" si="0"/>
        <v>74.5</v>
      </c>
      <c r="Y7" s="20">
        <f t="shared" si="0"/>
        <v>97</v>
      </c>
      <c r="Z7" s="20">
        <f t="shared" si="0"/>
        <v>98.4</v>
      </c>
      <c r="AA7" s="20">
        <f t="shared" si="0"/>
        <v>98.6</v>
      </c>
      <c r="AB7" s="21">
        <f t="shared" si="0"/>
        <v>98.5</v>
      </c>
      <c r="AC7" s="20">
        <f t="shared" si="0"/>
        <v>98.3</v>
      </c>
      <c r="AD7" s="20">
        <f t="shared" si="0"/>
        <v>97.9</v>
      </c>
      <c r="AE7" s="20">
        <f t="shared" si="0"/>
        <v>95.8</v>
      </c>
      <c r="AF7" s="20">
        <f t="shared" si="0"/>
        <v>78.400000000000006</v>
      </c>
      <c r="AG7" s="21">
        <f t="shared" si="0"/>
        <v>39.4</v>
      </c>
    </row>
    <row r="8" spans="2:36" ht="24.95" customHeight="1" x14ac:dyDescent="0.15">
      <c r="B8" s="33" t="s">
        <v>53</v>
      </c>
      <c r="C8" s="83">
        <v>76.8</v>
      </c>
      <c r="D8" s="83">
        <v>18.399999999999999</v>
      </c>
      <c r="E8" s="83">
        <v>69.3</v>
      </c>
      <c r="F8" s="83">
        <v>94.7</v>
      </c>
      <c r="G8" s="83">
        <v>96.8</v>
      </c>
      <c r="H8" s="83">
        <v>97.2</v>
      </c>
      <c r="I8" s="88">
        <v>97.2</v>
      </c>
      <c r="J8" s="83">
        <v>96.7</v>
      </c>
      <c r="K8" s="83">
        <v>96</v>
      </c>
      <c r="L8" s="83">
        <v>93.8</v>
      </c>
      <c r="M8" s="83">
        <v>71.400000000000006</v>
      </c>
      <c r="N8" s="88">
        <v>33.700000000000003</v>
      </c>
      <c r="U8" s="65" t="s">
        <v>96</v>
      </c>
      <c r="V8" s="20">
        <f t="shared" si="1"/>
        <v>76.8</v>
      </c>
      <c r="W8" s="20">
        <f t="shared" si="0"/>
        <v>18.399999999999999</v>
      </c>
      <c r="X8" s="20">
        <f t="shared" si="0"/>
        <v>69.3</v>
      </c>
      <c r="Y8" s="20">
        <f t="shared" si="0"/>
        <v>94.7</v>
      </c>
      <c r="Z8" s="20">
        <f t="shared" si="0"/>
        <v>96.8</v>
      </c>
      <c r="AA8" s="20">
        <f t="shared" si="0"/>
        <v>97.2</v>
      </c>
      <c r="AB8" s="21">
        <f t="shared" si="0"/>
        <v>97.2</v>
      </c>
      <c r="AC8" s="20">
        <f t="shared" si="0"/>
        <v>96.7</v>
      </c>
      <c r="AD8" s="20">
        <f t="shared" si="0"/>
        <v>96</v>
      </c>
      <c r="AE8" s="20">
        <f t="shared" si="0"/>
        <v>93.8</v>
      </c>
      <c r="AF8" s="20">
        <f t="shared" si="0"/>
        <v>71.400000000000006</v>
      </c>
      <c r="AG8" s="21">
        <f t="shared" si="0"/>
        <v>33.700000000000003</v>
      </c>
    </row>
    <row r="9" spans="2:36" ht="24.95" customHeight="1" x14ac:dyDescent="0.15">
      <c r="B9" s="33" t="s">
        <v>54</v>
      </c>
      <c r="C9" s="83">
        <v>74.900000000000006</v>
      </c>
      <c r="D9" s="83">
        <v>19.7</v>
      </c>
      <c r="E9" s="83">
        <v>69.599999999999994</v>
      </c>
      <c r="F9" s="83">
        <v>94.9</v>
      </c>
      <c r="G9" s="83">
        <v>97.2</v>
      </c>
      <c r="H9" s="83">
        <v>97.5</v>
      </c>
      <c r="I9" s="88">
        <v>97.5</v>
      </c>
      <c r="J9" s="83">
        <v>97.3</v>
      </c>
      <c r="K9" s="83">
        <v>96.4</v>
      </c>
      <c r="L9" s="83">
        <v>94.2</v>
      </c>
      <c r="M9" s="83">
        <v>73.5</v>
      </c>
      <c r="N9" s="88">
        <v>31.3</v>
      </c>
      <c r="U9" s="65" t="s">
        <v>97</v>
      </c>
      <c r="V9" s="20">
        <f t="shared" si="1"/>
        <v>74.900000000000006</v>
      </c>
      <c r="W9" s="20">
        <f t="shared" si="0"/>
        <v>19.7</v>
      </c>
      <c r="X9" s="20">
        <f t="shared" si="0"/>
        <v>69.599999999999994</v>
      </c>
      <c r="Y9" s="20">
        <f t="shared" si="0"/>
        <v>94.9</v>
      </c>
      <c r="Z9" s="20">
        <f t="shared" si="0"/>
        <v>97.2</v>
      </c>
      <c r="AA9" s="20">
        <f t="shared" si="0"/>
        <v>97.5</v>
      </c>
      <c r="AB9" s="21">
        <f t="shared" si="0"/>
        <v>97.5</v>
      </c>
      <c r="AC9" s="20">
        <f t="shared" si="0"/>
        <v>97.3</v>
      </c>
      <c r="AD9" s="20">
        <f t="shared" si="0"/>
        <v>96.4</v>
      </c>
      <c r="AE9" s="20">
        <f t="shared" si="0"/>
        <v>94.2</v>
      </c>
      <c r="AF9" s="20">
        <f t="shared" si="0"/>
        <v>73.5</v>
      </c>
      <c r="AG9" s="21">
        <f t="shared" si="0"/>
        <v>31.3</v>
      </c>
    </row>
    <row r="10" spans="2:36" ht="24.95" customHeight="1" x14ac:dyDescent="0.15">
      <c r="B10" s="33" t="s">
        <v>55</v>
      </c>
      <c r="C10" s="83" t="e">
        <f>#REF!</f>
        <v>#REF!</v>
      </c>
      <c r="D10" s="83" t="e">
        <f>#REF!</f>
        <v>#REF!</v>
      </c>
      <c r="E10" s="83" t="e">
        <f>#REF!</f>
        <v>#REF!</v>
      </c>
      <c r="F10" s="83" t="e">
        <f>#REF!</f>
        <v>#REF!</v>
      </c>
      <c r="G10" s="83" t="e">
        <f>#REF!</f>
        <v>#REF!</v>
      </c>
      <c r="H10" s="83" t="e">
        <f>#REF!</f>
        <v>#REF!</v>
      </c>
      <c r="I10" s="88" t="e">
        <f>#REF!</f>
        <v>#REF!</v>
      </c>
      <c r="J10" s="83" t="e">
        <f>#REF!</f>
        <v>#REF!</v>
      </c>
      <c r="K10" s="83" t="e">
        <f>#REF!</f>
        <v>#REF!</v>
      </c>
      <c r="L10" s="83" t="e">
        <f>#REF!</f>
        <v>#REF!</v>
      </c>
      <c r="M10" s="83" t="e">
        <f>#REF!</f>
        <v>#REF!</v>
      </c>
      <c r="N10" s="88" t="e">
        <f>#REF!</f>
        <v>#REF!</v>
      </c>
      <c r="U10" s="65" t="s">
        <v>98</v>
      </c>
      <c r="V10" s="20" t="e">
        <f t="shared" si="1"/>
        <v>#REF!</v>
      </c>
      <c r="W10" s="20" t="e">
        <f t="shared" si="0"/>
        <v>#REF!</v>
      </c>
      <c r="X10" s="20" t="e">
        <f t="shared" si="0"/>
        <v>#REF!</v>
      </c>
      <c r="Y10" s="20" t="e">
        <f t="shared" si="0"/>
        <v>#REF!</v>
      </c>
      <c r="Z10" s="20" t="e">
        <f t="shared" si="0"/>
        <v>#REF!</v>
      </c>
      <c r="AA10" s="20" t="e">
        <f t="shared" si="0"/>
        <v>#REF!</v>
      </c>
      <c r="AB10" s="21" t="e">
        <f t="shared" si="0"/>
        <v>#REF!</v>
      </c>
      <c r="AC10" s="20" t="e">
        <f t="shared" si="0"/>
        <v>#REF!</v>
      </c>
      <c r="AD10" s="20" t="e">
        <f t="shared" si="0"/>
        <v>#REF!</v>
      </c>
      <c r="AE10" s="20" t="e">
        <f t="shared" si="0"/>
        <v>#REF!</v>
      </c>
      <c r="AF10" s="20" t="e">
        <f t="shared" si="0"/>
        <v>#REF!</v>
      </c>
      <c r="AG10" s="21" t="e">
        <f t="shared" si="0"/>
        <v>#REF!</v>
      </c>
    </row>
    <row r="11" spans="2:36" ht="24.95" customHeight="1" x14ac:dyDescent="0.15">
      <c r="B11" s="33" t="s">
        <v>56</v>
      </c>
      <c r="C11" s="83" t="e">
        <f>#REF!</f>
        <v>#REF!</v>
      </c>
      <c r="D11" s="83" t="e">
        <f>#REF!</f>
        <v>#REF!</v>
      </c>
      <c r="E11" s="83" t="e">
        <f>#REF!</f>
        <v>#REF!</v>
      </c>
      <c r="F11" s="83" t="e">
        <f>#REF!</f>
        <v>#REF!</v>
      </c>
      <c r="G11" s="83" t="e">
        <f>#REF!</f>
        <v>#REF!</v>
      </c>
      <c r="H11" s="83" t="e">
        <f>#REF!</f>
        <v>#REF!</v>
      </c>
      <c r="I11" s="88" t="e">
        <f>#REF!</f>
        <v>#REF!</v>
      </c>
      <c r="J11" s="83" t="e">
        <f>#REF!</f>
        <v>#REF!</v>
      </c>
      <c r="K11" s="83" t="e">
        <f>#REF!</f>
        <v>#REF!</v>
      </c>
      <c r="L11" s="83" t="e">
        <f>#REF!</f>
        <v>#REF!</v>
      </c>
      <c r="M11" s="83" t="e">
        <f>#REF!</f>
        <v>#REF!</v>
      </c>
      <c r="N11" s="88" t="e">
        <f>#REF!</f>
        <v>#REF!</v>
      </c>
      <c r="U11" s="65" t="s">
        <v>99</v>
      </c>
      <c r="V11" s="20" t="e">
        <f t="shared" si="1"/>
        <v>#REF!</v>
      </c>
      <c r="W11" s="20" t="e">
        <f t="shared" si="0"/>
        <v>#REF!</v>
      </c>
      <c r="X11" s="20" t="e">
        <f t="shared" si="0"/>
        <v>#REF!</v>
      </c>
      <c r="Y11" s="20" t="e">
        <f t="shared" si="0"/>
        <v>#REF!</v>
      </c>
      <c r="Z11" s="20" t="e">
        <f t="shared" si="0"/>
        <v>#REF!</v>
      </c>
      <c r="AA11" s="20" t="e">
        <f t="shared" si="0"/>
        <v>#REF!</v>
      </c>
      <c r="AB11" s="21" t="e">
        <f t="shared" si="0"/>
        <v>#REF!</v>
      </c>
      <c r="AC11" s="20" t="e">
        <f t="shared" si="0"/>
        <v>#REF!</v>
      </c>
      <c r="AD11" s="20" t="e">
        <f t="shared" si="0"/>
        <v>#REF!</v>
      </c>
      <c r="AE11" s="20" t="e">
        <f t="shared" si="0"/>
        <v>#REF!</v>
      </c>
      <c r="AF11" s="20" t="e">
        <f t="shared" si="0"/>
        <v>#REF!</v>
      </c>
      <c r="AG11" s="21" t="e">
        <f t="shared" si="0"/>
        <v>#REF!</v>
      </c>
      <c r="AJ11" s="4" t="s">
        <v>19</v>
      </c>
    </row>
    <row r="12" spans="2:36" ht="30" customHeight="1" x14ac:dyDescent="0.15">
      <c r="B12" s="44" t="s">
        <v>72</v>
      </c>
      <c r="C12" s="83">
        <f>IF(ISERROR(C11-C10),,C11-C10)</f>
        <v>0</v>
      </c>
      <c r="D12" s="83">
        <f>IF(ISERROR(D11-D10),,D11-D10)</f>
        <v>0</v>
      </c>
      <c r="E12" s="83">
        <f t="shared" ref="E12" si="2">IF(ISERROR(E11-E10),,E11-E10)</f>
        <v>0</v>
      </c>
      <c r="F12" s="83">
        <f>IF(ISERROR(F11-F10),,F11-F10)</f>
        <v>0</v>
      </c>
      <c r="G12" s="83">
        <f t="shared" ref="G12:M12" si="3">IF(ISERROR(G11-G10),,G11-G10)</f>
        <v>0</v>
      </c>
      <c r="H12" s="83">
        <f t="shared" si="3"/>
        <v>0</v>
      </c>
      <c r="I12" s="83">
        <f t="shared" si="3"/>
        <v>0</v>
      </c>
      <c r="J12" s="83">
        <f t="shared" si="3"/>
        <v>0</v>
      </c>
      <c r="K12" s="83">
        <f t="shared" si="3"/>
        <v>0</v>
      </c>
      <c r="L12" s="83">
        <f t="shared" si="3"/>
        <v>0</v>
      </c>
      <c r="M12" s="83">
        <f t="shared" si="3"/>
        <v>0</v>
      </c>
      <c r="N12" s="88">
        <f>IF(ISERROR(N11-N10),,N11-N10)</f>
        <v>0</v>
      </c>
      <c r="U12" s="66" t="s">
        <v>100</v>
      </c>
      <c r="V12" s="22">
        <f t="shared" si="1"/>
        <v>0</v>
      </c>
      <c r="W12" s="22">
        <f t="shared" si="0"/>
        <v>0</v>
      </c>
      <c r="X12" s="22">
        <f t="shared" si="0"/>
        <v>0</v>
      </c>
      <c r="Y12" s="22">
        <f t="shared" si="0"/>
        <v>0</v>
      </c>
      <c r="Z12" s="22">
        <f t="shared" si="0"/>
        <v>0</v>
      </c>
      <c r="AA12" s="22">
        <f t="shared" si="0"/>
        <v>0</v>
      </c>
      <c r="AB12" s="22">
        <f t="shared" si="0"/>
        <v>0</v>
      </c>
      <c r="AC12" s="22">
        <f t="shared" si="0"/>
        <v>0</v>
      </c>
      <c r="AD12" s="22">
        <f t="shared" si="0"/>
        <v>0</v>
      </c>
      <c r="AE12" s="22">
        <f t="shared" si="0"/>
        <v>0</v>
      </c>
      <c r="AF12" s="22">
        <f t="shared" si="0"/>
        <v>0</v>
      </c>
      <c r="AG12" s="23">
        <f t="shared" si="0"/>
        <v>0</v>
      </c>
    </row>
    <row r="13" spans="2:36" ht="24.95" customHeight="1" x14ac:dyDescent="0.15">
      <c r="B13" s="45" t="s">
        <v>59</v>
      </c>
      <c r="C13" s="83"/>
      <c r="D13" s="83"/>
      <c r="E13" s="83"/>
      <c r="F13" s="83"/>
      <c r="G13" s="83"/>
      <c r="H13" s="83"/>
      <c r="I13" s="88"/>
      <c r="J13" s="83"/>
      <c r="K13" s="83"/>
      <c r="L13" s="83"/>
      <c r="M13" s="83"/>
      <c r="N13" s="88"/>
      <c r="U13" s="67" t="s">
        <v>101</v>
      </c>
      <c r="V13" s="20"/>
      <c r="W13" s="20"/>
      <c r="X13" s="20"/>
      <c r="Y13" s="20"/>
      <c r="Z13" s="20"/>
      <c r="AA13" s="20"/>
      <c r="AB13" s="21"/>
      <c r="AC13" s="20"/>
      <c r="AD13" s="20"/>
      <c r="AE13" s="20"/>
      <c r="AF13" s="20"/>
      <c r="AG13" s="21"/>
    </row>
    <row r="14" spans="2:36" ht="24.95" customHeight="1" x14ac:dyDescent="0.15">
      <c r="B14" s="33" t="s">
        <v>51</v>
      </c>
      <c r="C14" s="83">
        <v>45</v>
      </c>
      <c r="D14" s="83">
        <v>18.7</v>
      </c>
      <c r="E14" s="83">
        <v>73.900000000000006</v>
      </c>
      <c r="F14" s="83">
        <v>56.6</v>
      </c>
      <c r="G14" s="83">
        <v>42.5</v>
      </c>
      <c r="H14" s="83">
        <v>50.1</v>
      </c>
      <c r="I14" s="88">
        <v>58.2</v>
      </c>
      <c r="J14" s="83">
        <v>60.9</v>
      </c>
      <c r="K14" s="83">
        <v>56.2</v>
      </c>
      <c r="L14" s="83">
        <v>45.4</v>
      </c>
      <c r="M14" s="83">
        <v>31</v>
      </c>
      <c r="N14" s="88">
        <v>11.9</v>
      </c>
      <c r="U14" s="65" t="s">
        <v>94</v>
      </c>
      <c r="V14" s="20">
        <v>45</v>
      </c>
      <c r="W14" s="20">
        <v>18.7</v>
      </c>
      <c r="X14" s="20">
        <v>73.900000000000006</v>
      </c>
      <c r="Y14" s="20">
        <v>56.6</v>
      </c>
      <c r="Z14" s="20">
        <v>42.5</v>
      </c>
      <c r="AA14" s="20">
        <v>50.1</v>
      </c>
      <c r="AB14" s="21">
        <v>58.2</v>
      </c>
      <c r="AC14" s="20">
        <v>60.9</v>
      </c>
      <c r="AD14" s="20">
        <v>56.2</v>
      </c>
      <c r="AE14" s="20">
        <v>45.4</v>
      </c>
      <c r="AF14" s="20">
        <v>31</v>
      </c>
      <c r="AG14" s="21">
        <v>11.9</v>
      </c>
    </row>
    <row r="15" spans="2:36" ht="24.95" customHeight="1" x14ac:dyDescent="0.15">
      <c r="B15" s="33" t="s">
        <v>52</v>
      </c>
      <c r="C15" s="83">
        <v>46.4</v>
      </c>
      <c r="D15" s="83">
        <v>17.2</v>
      </c>
      <c r="E15" s="83">
        <v>73</v>
      </c>
      <c r="F15" s="83">
        <v>62.9</v>
      </c>
      <c r="G15" s="83">
        <v>47.3</v>
      </c>
      <c r="H15" s="83">
        <v>50.8</v>
      </c>
      <c r="I15" s="88">
        <v>58.2</v>
      </c>
      <c r="J15" s="83">
        <v>61</v>
      </c>
      <c r="K15" s="83">
        <v>58.7</v>
      </c>
      <c r="L15" s="83">
        <v>50.4</v>
      </c>
      <c r="M15" s="83">
        <v>33.299999999999997</v>
      </c>
      <c r="N15" s="88">
        <v>12.5</v>
      </c>
      <c r="U15" s="65" t="s">
        <v>95</v>
      </c>
      <c r="V15" s="20">
        <v>46.4</v>
      </c>
      <c r="W15" s="20">
        <v>17.2</v>
      </c>
      <c r="X15" s="20">
        <v>73</v>
      </c>
      <c r="Y15" s="20">
        <v>62.9</v>
      </c>
      <c r="Z15" s="20">
        <v>47.3</v>
      </c>
      <c r="AA15" s="20">
        <v>50.8</v>
      </c>
      <c r="AB15" s="21">
        <v>58.2</v>
      </c>
      <c r="AC15" s="20">
        <v>61</v>
      </c>
      <c r="AD15" s="20">
        <v>58.7</v>
      </c>
      <c r="AE15" s="20">
        <v>50.4</v>
      </c>
      <c r="AF15" s="20">
        <v>33.299999999999997</v>
      </c>
      <c r="AG15" s="21">
        <v>12.5</v>
      </c>
    </row>
    <row r="16" spans="2:36" ht="24.95" customHeight="1" x14ac:dyDescent="0.15">
      <c r="B16" s="33" t="s">
        <v>53</v>
      </c>
      <c r="C16" s="83">
        <v>45.5</v>
      </c>
      <c r="D16" s="83">
        <v>16.8</v>
      </c>
      <c r="E16" s="83">
        <v>69.599999999999994</v>
      </c>
      <c r="F16" s="83">
        <v>66.599999999999994</v>
      </c>
      <c r="G16" s="83">
        <v>51.8</v>
      </c>
      <c r="H16" s="83">
        <v>53.2</v>
      </c>
      <c r="I16" s="88">
        <v>60.2</v>
      </c>
      <c r="J16" s="83">
        <v>61.8</v>
      </c>
      <c r="K16" s="83">
        <v>59.2</v>
      </c>
      <c r="L16" s="83">
        <v>51.9</v>
      </c>
      <c r="M16" s="83">
        <v>34.200000000000003</v>
      </c>
      <c r="N16" s="88">
        <v>11.7</v>
      </c>
      <c r="U16" s="65" t="s">
        <v>96</v>
      </c>
      <c r="V16" s="20">
        <v>45.5</v>
      </c>
      <c r="W16" s="20">
        <v>16.8</v>
      </c>
      <c r="X16" s="20">
        <v>69.599999999999994</v>
      </c>
      <c r="Y16" s="20">
        <v>66.599999999999994</v>
      </c>
      <c r="Z16" s="20">
        <v>51.8</v>
      </c>
      <c r="AA16" s="20">
        <v>53.2</v>
      </c>
      <c r="AB16" s="21">
        <v>60.2</v>
      </c>
      <c r="AC16" s="20">
        <v>61.8</v>
      </c>
      <c r="AD16" s="20">
        <v>59.2</v>
      </c>
      <c r="AE16" s="20">
        <v>51.9</v>
      </c>
      <c r="AF16" s="20">
        <v>34.200000000000003</v>
      </c>
      <c r="AG16" s="21">
        <v>11.7</v>
      </c>
    </row>
    <row r="17" spans="2:36" ht="24.95" customHeight="1" x14ac:dyDescent="0.15">
      <c r="B17" s="33" t="s">
        <v>54</v>
      </c>
      <c r="C17" s="83">
        <v>46.1</v>
      </c>
      <c r="D17" s="83">
        <v>19.3</v>
      </c>
      <c r="E17" s="83">
        <v>70</v>
      </c>
      <c r="F17" s="83">
        <v>72.7</v>
      </c>
      <c r="G17" s="83">
        <v>58.7</v>
      </c>
      <c r="H17" s="83">
        <v>58.5</v>
      </c>
      <c r="I17" s="88">
        <v>65.2</v>
      </c>
      <c r="J17" s="83">
        <v>67.2</v>
      </c>
      <c r="K17" s="83">
        <v>62.4</v>
      </c>
      <c r="L17" s="83">
        <v>54.8</v>
      </c>
      <c r="M17" s="83">
        <v>36.4</v>
      </c>
      <c r="N17" s="88">
        <v>11.7</v>
      </c>
      <c r="U17" s="65" t="s">
        <v>97</v>
      </c>
      <c r="V17" s="20">
        <v>46.1</v>
      </c>
      <c r="W17" s="20">
        <v>19.3</v>
      </c>
      <c r="X17" s="20">
        <v>70</v>
      </c>
      <c r="Y17" s="20">
        <v>72.7</v>
      </c>
      <c r="Z17" s="20">
        <v>58.7</v>
      </c>
      <c r="AA17" s="20">
        <v>58.5</v>
      </c>
      <c r="AB17" s="21">
        <v>65.2</v>
      </c>
      <c r="AC17" s="20">
        <v>67.2</v>
      </c>
      <c r="AD17" s="20">
        <v>62.4</v>
      </c>
      <c r="AE17" s="20">
        <v>54.8</v>
      </c>
      <c r="AF17" s="20">
        <v>36.4</v>
      </c>
      <c r="AG17" s="21">
        <v>11.7</v>
      </c>
    </row>
    <row r="18" spans="2:36" ht="24.95" customHeight="1" x14ac:dyDescent="0.15">
      <c r="B18" s="33" t="s">
        <v>55</v>
      </c>
      <c r="C18" s="83" t="e">
        <f>#REF!</f>
        <v>#REF!</v>
      </c>
      <c r="D18" s="83" t="e">
        <f>#REF!</f>
        <v>#REF!</v>
      </c>
      <c r="E18" s="83" t="e">
        <f>#REF!</f>
        <v>#REF!</v>
      </c>
      <c r="F18" s="83" t="e">
        <f>#REF!</f>
        <v>#REF!</v>
      </c>
      <c r="G18" s="83" t="e">
        <f>#REF!</f>
        <v>#REF!</v>
      </c>
      <c r="H18" s="83" t="e">
        <f>#REF!</f>
        <v>#REF!</v>
      </c>
      <c r="I18" s="88" t="e">
        <f>#REF!</f>
        <v>#REF!</v>
      </c>
      <c r="J18" s="83" t="e">
        <f>#REF!</f>
        <v>#REF!</v>
      </c>
      <c r="K18" s="83" t="e">
        <f>#REF!</f>
        <v>#REF!</v>
      </c>
      <c r="L18" s="83" t="e">
        <f>#REF!</f>
        <v>#REF!</v>
      </c>
      <c r="M18" s="83" t="e">
        <f>#REF!</f>
        <v>#REF!</v>
      </c>
      <c r="N18" s="88" t="e">
        <f>#REF!</f>
        <v>#REF!</v>
      </c>
      <c r="U18" s="65" t="s">
        <v>98</v>
      </c>
      <c r="V18" s="20">
        <v>48.1</v>
      </c>
      <c r="W18" s="20">
        <v>17</v>
      </c>
      <c r="X18" s="20">
        <v>68</v>
      </c>
      <c r="Y18" s="20">
        <v>77.8</v>
      </c>
      <c r="Z18" s="20">
        <v>66.099999999999994</v>
      </c>
      <c r="AA18" s="20">
        <v>63.5</v>
      </c>
      <c r="AB18" s="21">
        <v>68.099999999999994</v>
      </c>
      <c r="AC18" s="20">
        <v>71.5</v>
      </c>
      <c r="AD18" s="20">
        <v>68.400000000000006</v>
      </c>
      <c r="AE18" s="20">
        <v>59.3</v>
      </c>
      <c r="AF18" s="20">
        <v>44.4</v>
      </c>
      <c r="AG18" s="21">
        <v>14.4</v>
      </c>
    </row>
    <row r="19" spans="2:36" ht="24.95" customHeight="1" x14ac:dyDescent="0.15">
      <c r="B19" s="33" t="s">
        <v>56</v>
      </c>
      <c r="C19" s="83" t="e">
        <f>#REF!</f>
        <v>#REF!</v>
      </c>
      <c r="D19" s="83" t="e">
        <f>#REF!</f>
        <v>#REF!</v>
      </c>
      <c r="E19" s="83" t="e">
        <f>#REF!</f>
        <v>#REF!</v>
      </c>
      <c r="F19" s="83" t="e">
        <f>#REF!</f>
        <v>#REF!</v>
      </c>
      <c r="G19" s="83" t="e">
        <f>#REF!</f>
        <v>#REF!</v>
      </c>
      <c r="H19" s="83" t="e">
        <f>#REF!</f>
        <v>#REF!</v>
      </c>
      <c r="I19" s="88" t="e">
        <f>#REF!</f>
        <v>#REF!</v>
      </c>
      <c r="J19" s="83" t="e">
        <f>#REF!</f>
        <v>#REF!</v>
      </c>
      <c r="K19" s="83" t="e">
        <f>#REF!</f>
        <v>#REF!</v>
      </c>
      <c r="L19" s="83" t="e">
        <f>#REF!</f>
        <v>#REF!</v>
      </c>
      <c r="M19" s="83" t="e">
        <f>#REF!</f>
        <v>#REF!</v>
      </c>
      <c r="N19" s="88" t="e">
        <f>#REF!</f>
        <v>#REF!</v>
      </c>
      <c r="U19" s="65" t="s">
        <v>99</v>
      </c>
      <c r="V19" s="20" t="e">
        <f>#REF!</f>
        <v>#REF!</v>
      </c>
      <c r="W19" s="20" t="e">
        <f>#REF!</f>
        <v>#REF!</v>
      </c>
      <c r="X19" s="20" t="e">
        <f>#REF!</f>
        <v>#REF!</v>
      </c>
      <c r="Y19" s="20" t="e">
        <f>#REF!</f>
        <v>#REF!</v>
      </c>
      <c r="Z19" s="20" t="e">
        <f>#REF!</f>
        <v>#REF!</v>
      </c>
      <c r="AA19" s="20" t="e">
        <f>#REF!</f>
        <v>#REF!</v>
      </c>
      <c r="AB19" s="21" t="e">
        <f>#REF!</f>
        <v>#REF!</v>
      </c>
      <c r="AC19" s="20" t="e">
        <f>#REF!</f>
        <v>#REF!</v>
      </c>
      <c r="AD19" s="20" t="e">
        <f>#REF!</f>
        <v>#REF!</v>
      </c>
      <c r="AE19" s="20" t="e">
        <f>#REF!</f>
        <v>#REF!</v>
      </c>
      <c r="AF19" s="20" t="e">
        <f>#REF!</f>
        <v>#REF!</v>
      </c>
      <c r="AG19" s="21" t="e">
        <f>#REF!</f>
        <v>#REF!</v>
      </c>
      <c r="AJ19" s="2" t="s">
        <v>19</v>
      </c>
    </row>
    <row r="20" spans="2:36" ht="30" customHeight="1" x14ac:dyDescent="0.15">
      <c r="B20" s="52" t="s">
        <v>72</v>
      </c>
      <c r="C20" s="89">
        <f>IF(ISERROR(C19-C18),,C19-C18)</f>
        <v>0</v>
      </c>
      <c r="D20" s="89">
        <f t="shared" ref="D20:N20" si="4">IF(ISERROR(D19-D18),,D19-D18)</f>
        <v>0</v>
      </c>
      <c r="E20" s="89">
        <f t="shared" si="4"/>
        <v>0</v>
      </c>
      <c r="F20" s="89">
        <f t="shared" si="4"/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89">
        <f t="shared" si="4"/>
        <v>0</v>
      </c>
      <c r="K20" s="89">
        <f t="shared" si="4"/>
        <v>0</v>
      </c>
      <c r="L20" s="89">
        <f t="shared" si="4"/>
        <v>0</v>
      </c>
      <c r="M20" s="89">
        <f t="shared" si="4"/>
        <v>0</v>
      </c>
      <c r="N20" s="90">
        <f t="shared" si="4"/>
        <v>0</v>
      </c>
      <c r="U20" s="68" t="s">
        <v>100</v>
      </c>
      <c r="V20" s="24">
        <f>IF(ISERROR(V19-V18),,V19-V18)</f>
        <v>0</v>
      </c>
      <c r="W20" s="24">
        <f t="shared" ref="W20:AG20" si="5">IF(ISERROR(W19-W18),,W19-W18)</f>
        <v>0</v>
      </c>
      <c r="X20" s="24">
        <f t="shared" si="5"/>
        <v>0</v>
      </c>
      <c r="Y20" s="24">
        <f t="shared" si="5"/>
        <v>0</v>
      </c>
      <c r="Z20" s="24">
        <f t="shared" si="5"/>
        <v>0</v>
      </c>
      <c r="AA20" s="24">
        <f t="shared" si="5"/>
        <v>0</v>
      </c>
      <c r="AB20" s="24">
        <f t="shared" si="5"/>
        <v>0</v>
      </c>
      <c r="AC20" s="24">
        <f t="shared" si="5"/>
        <v>0</v>
      </c>
      <c r="AD20" s="24">
        <f t="shared" si="5"/>
        <v>0</v>
      </c>
      <c r="AE20" s="24">
        <f t="shared" si="5"/>
        <v>0</v>
      </c>
      <c r="AF20" s="24">
        <f t="shared" si="5"/>
        <v>0</v>
      </c>
      <c r="AG20" s="25">
        <f t="shared" si="5"/>
        <v>0</v>
      </c>
    </row>
    <row r="21" spans="2:36" ht="6" customHeight="1" x14ac:dyDescent="0.15"/>
    <row r="22" spans="2:36" ht="6" customHeight="1" x14ac:dyDescent="0.15"/>
    <row r="23" spans="2:36" ht="12.75" x14ac:dyDescent="0.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44" ht="6" customHeight="1" x14ac:dyDescent="0.15"/>
  </sheetData>
  <mergeCells count="2">
    <mergeCell ref="U2:AG2"/>
    <mergeCell ref="B2:N2"/>
  </mergeCells>
  <phoneticPr fontId="2"/>
  <conditionalFormatting sqref="V19:AG19">
    <cfRule type="top10" dxfId="1" priority="2" rank="2"/>
  </conditionalFormatting>
  <conditionalFormatting sqref="Y19:AC19">
    <cfRule type="top10" dxfId="0" priority="1" bottom="1" rank="1"/>
  </conditionalFormatting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101"/>
  <sheetViews>
    <sheetView view="pageBreakPreview" topLeftCell="A55" zoomScaleNormal="100" zoomScaleSheetLayoutView="100" workbookViewId="0">
      <selection activeCell="B50" sqref="B50"/>
    </sheetView>
  </sheetViews>
  <sheetFormatPr defaultRowHeight="12" x14ac:dyDescent="0.15"/>
  <cols>
    <col min="1" max="1" width="1.625" style="2" customWidth="1"/>
    <col min="2" max="2" width="15.625" style="2" customWidth="1"/>
    <col min="3" max="3" width="12.625" style="2" customWidth="1"/>
    <col min="4" max="5" width="11.625" style="2" customWidth="1"/>
    <col min="6" max="6" width="10.625" style="2" customWidth="1"/>
    <col min="7" max="7" width="11.625" style="2" customWidth="1"/>
    <col min="8" max="8" width="10.625" style="2" customWidth="1"/>
    <col min="9" max="11" width="9.625" style="2" customWidth="1"/>
    <col min="12" max="13" width="1.625" style="2" customWidth="1"/>
    <col min="14" max="16384" width="9" style="2"/>
  </cols>
  <sheetData>
    <row r="1" spans="2:14" ht="6" customHeight="1" x14ac:dyDescent="0.15"/>
    <row r="2" spans="2:14" ht="13.5" customHeight="1" x14ac:dyDescent="0.15">
      <c r="B2" s="500" t="s">
        <v>105</v>
      </c>
      <c r="C2" s="501"/>
      <c r="D2" s="501"/>
      <c r="E2" s="501"/>
      <c r="F2" s="501"/>
      <c r="G2" s="501"/>
      <c r="H2" s="501"/>
      <c r="I2" s="501"/>
      <c r="J2" s="501"/>
      <c r="K2" s="501"/>
    </row>
    <row r="3" spans="2:14" ht="6" customHeight="1" x14ac:dyDescent="0.15">
      <c r="H3" s="3"/>
      <c r="I3" s="3"/>
      <c r="J3" s="3"/>
      <c r="K3" s="3"/>
    </row>
    <row r="4" spans="2:14" ht="15" customHeight="1" x14ac:dyDescent="0.15">
      <c r="B4" s="535" t="s">
        <v>38</v>
      </c>
      <c r="C4" s="529" t="s">
        <v>49</v>
      </c>
      <c r="D4" s="529"/>
      <c r="E4" s="529"/>
      <c r="F4" s="529"/>
      <c r="G4" s="529"/>
      <c r="H4" s="530"/>
      <c r="I4" s="534" t="s">
        <v>50</v>
      </c>
      <c r="J4" s="529"/>
      <c r="K4" s="530"/>
    </row>
    <row r="5" spans="2:14" ht="20.100000000000001" customHeight="1" x14ac:dyDescent="0.15">
      <c r="B5" s="536"/>
      <c r="C5" s="521" t="s">
        <v>39</v>
      </c>
      <c r="D5" s="523" t="s">
        <v>40</v>
      </c>
      <c r="E5" s="38"/>
      <c r="F5" s="38"/>
      <c r="G5" s="525" t="s">
        <v>41</v>
      </c>
      <c r="H5" s="527" t="s">
        <v>42</v>
      </c>
      <c r="I5" s="538" t="s">
        <v>76</v>
      </c>
      <c r="J5" s="540" t="s">
        <v>77</v>
      </c>
      <c r="K5" s="523" t="s">
        <v>45</v>
      </c>
    </row>
    <row r="6" spans="2:14" ht="20.100000000000001" customHeight="1" x14ac:dyDescent="0.15">
      <c r="B6" s="536"/>
      <c r="C6" s="522"/>
      <c r="D6" s="524"/>
      <c r="E6" s="91" t="s">
        <v>43</v>
      </c>
      <c r="F6" s="40" t="s">
        <v>44</v>
      </c>
      <c r="G6" s="526"/>
      <c r="H6" s="528"/>
      <c r="I6" s="539"/>
      <c r="J6" s="541"/>
      <c r="K6" s="524"/>
    </row>
    <row r="7" spans="2:14" ht="24.95" customHeight="1" x14ac:dyDescent="0.15">
      <c r="B7" s="537"/>
      <c r="C7" s="5" t="s">
        <v>2</v>
      </c>
      <c r="D7" s="6" t="s">
        <v>3</v>
      </c>
      <c r="E7" s="7" t="s">
        <v>4</v>
      </c>
      <c r="F7" s="8" t="s">
        <v>5</v>
      </c>
      <c r="G7" s="9" t="s">
        <v>6</v>
      </c>
      <c r="H7" s="9" t="s">
        <v>7</v>
      </c>
      <c r="I7" s="10" t="s">
        <v>8</v>
      </c>
      <c r="J7" s="7" t="s">
        <v>9</v>
      </c>
      <c r="K7" s="9" t="s">
        <v>31</v>
      </c>
    </row>
    <row r="8" spans="2:14" ht="15.95" customHeight="1" x14ac:dyDescent="0.15">
      <c r="B8" s="11" t="s">
        <v>46</v>
      </c>
      <c r="C8" s="26"/>
      <c r="D8" s="27"/>
      <c r="E8" s="28" t="s">
        <v>10</v>
      </c>
      <c r="F8" s="27"/>
      <c r="G8" s="28"/>
      <c r="H8" s="29"/>
      <c r="I8" s="30"/>
      <c r="J8" s="56"/>
      <c r="K8" s="27"/>
    </row>
    <row r="9" spans="2:14" ht="15.95" customHeight="1" x14ac:dyDescent="0.15">
      <c r="B9" s="12" t="s">
        <v>102</v>
      </c>
      <c r="C9" s="69" t="e">
        <f>#REF!</f>
        <v>#REF!</v>
      </c>
      <c r="D9" s="70" t="e">
        <f>#REF!</f>
        <v>#REF!</v>
      </c>
      <c r="E9" s="71" t="e">
        <f>#REF!</f>
        <v>#REF!</v>
      </c>
      <c r="F9" s="70" t="e">
        <f>#REF!</f>
        <v>#REF!</v>
      </c>
      <c r="G9" s="69" t="e">
        <f>#REF!</f>
        <v>#REF!</v>
      </c>
      <c r="H9" s="71" t="e">
        <f>#REF!</f>
        <v>#REF!</v>
      </c>
      <c r="I9" s="79" t="e">
        <f>D9/(C9-H9)*100</f>
        <v>#REF!</v>
      </c>
      <c r="J9" s="80" t="e">
        <f t="shared" ref="J9:J15" si="0">E9/(C9-H9)*100</f>
        <v>#REF!</v>
      </c>
      <c r="K9" s="81" t="e">
        <f t="shared" ref="K9:K15" si="1">F9/D9*100</f>
        <v>#REF!</v>
      </c>
    </row>
    <row r="10" spans="2:14" ht="15.95" customHeight="1" x14ac:dyDescent="0.15">
      <c r="B10" s="12" t="s">
        <v>33</v>
      </c>
      <c r="C10" s="69">
        <v>7190549</v>
      </c>
      <c r="D10" s="70">
        <v>4424073</v>
      </c>
      <c r="E10" s="71">
        <v>4236759</v>
      </c>
      <c r="F10" s="70">
        <f>D10-E10</f>
        <v>187314</v>
      </c>
      <c r="G10" s="69">
        <v>2708724</v>
      </c>
      <c r="H10" s="71">
        <f>IF(ISERROR(C10-(D10+G10)),,C10-(D10+G10))</f>
        <v>57752</v>
      </c>
      <c r="I10" s="79">
        <f>D10/(C10-H10)*100</f>
        <v>62.02437837499091</v>
      </c>
      <c r="J10" s="80">
        <f t="shared" si="0"/>
        <v>59.398283730772093</v>
      </c>
      <c r="K10" s="81">
        <f t="shared" si="1"/>
        <v>4.2339717269583934</v>
      </c>
    </row>
    <row r="11" spans="2:14" ht="15.95" customHeight="1" x14ac:dyDescent="0.15">
      <c r="B11" s="12" t="s">
        <v>34</v>
      </c>
      <c r="C11" s="69">
        <v>7459820</v>
      </c>
      <c r="D11" s="70">
        <v>4658723</v>
      </c>
      <c r="E11" s="71">
        <v>4370513</v>
      </c>
      <c r="F11" s="70">
        <f t="shared" ref="F11:F14" si="2">D11-E11</f>
        <v>288210</v>
      </c>
      <c r="G11" s="69">
        <v>2748014</v>
      </c>
      <c r="H11" s="71">
        <f t="shared" ref="H11:H14" si="3">IF(ISERROR(C11-(D11+G11)),,C11-(D11+G11))</f>
        <v>53083</v>
      </c>
      <c r="I11" s="79">
        <f t="shared" ref="I11:I14" si="4">D11/(C11-H11)*100</f>
        <v>62.89845312450003</v>
      </c>
      <c r="J11" s="80">
        <f t="shared" si="0"/>
        <v>59.007265952605039</v>
      </c>
      <c r="K11" s="81">
        <f t="shared" si="1"/>
        <v>6.1864592507431757</v>
      </c>
    </row>
    <row r="12" spans="2:14" ht="15.95" customHeight="1" x14ac:dyDescent="0.15">
      <c r="B12" s="12" t="s">
        <v>35</v>
      </c>
      <c r="C12" s="69">
        <v>7539399</v>
      </c>
      <c r="D12" s="70">
        <v>4445438</v>
      </c>
      <c r="E12" s="71">
        <v>4134181</v>
      </c>
      <c r="F12" s="70">
        <f t="shared" si="2"/>
        <v>311257</v>
      </c>
      <c r="G12" s="69">
        <v>2898325</v>
      </c>
      <c r="H12" s="71">
        <f t="shared" si="3"/>
        <v>195636</v>
      </c>
      <c r="I12" s="79">
        <f t="shared" si="4"/>
        <v>60.533516672583254</v>
      </c>
      <c r="J12" s="80">
        <f t="shared" si="0"/>
        <v>56.29513098393835</v>
      </c>
      <c r="K12" s="81">
        <f t="shared" si="1"/>
        <v>7.0017172661051621</v>
      </c>
    </row>
    <row r="13" spans="2:14" ht="15.95" customHeight="1" x14ac:dyDescent="0.15">
      <c r="B13" s="12" t="s">
        <v>36</v>
      </c>
      <c r="C13" s="69">
        <v>7547776</v>
      </c>
      <c r="D13" s="70">
        <v>4326711</v>
      </c>
      <c r="E13" s="71">
        <v>3954211</v>
      </c>
      <c r="F13" s="70">
        <f t="shared" si="2"/>
        <v>372500</v>
      </c>
      <c r="G13" s="69">
        <v>2917326</v>
      </c>
      <c r="H13" s="71">
        <f t="shared" si="3"/>
        <v>303739</v>
      </c>
      <c r="I13" s="79">
        <f t="shared" si="4"/>
        <v>59.727897579761127</v>
      </c>
      <c r="J13" s="80">
        <f t="shared" si="0"/>
        <v>54.58573720702973</v>
      </c>
      <c r="K13" s="81">
        <f t="shared" si="1"/>
        <v>8.6093108599118349</v>
      </c>
    </row>
    <row r="14" spans="2:14" ht="15.95" customHeight="1" x14ac:dyDescent="0.15">
      <c r="B14" s="12" t="s">
        <v>37</v>
      </c>
      <c r="C14" s="69">
        <v>7610818</v>
      </c>
      <c r="D14" s="70">
        <v>4145618</v>
      </c>
      <c r="E14" s="71">
        <v>3815052</v>
      </c>
      <c r="F14" s="70">
        <f t="shared" si="2"/>
        <v>330566</v>
      </c>
      <c r="G14" s="69">
        <v>2759921</v>
      </c>
      <c r="H14" s="71">
        <f t="shared" si="3"/>
        <v>705279</v>
      </c>
      <c r="I14" s="79">
        <f t="shared" si="4"/>
        <v>60.033228398246685</v>
      </c>
      <c r="J14" s="80">
        <f t="shared" si="0"/>
        <v>55.246259560622278</v>
      </c>
      <c r="K14" s="81">
        <f t="shared" si="1"/>
        <v>7.9738654164469569</v>
      </c>
    </row>
    <row r="15" spans="2:14" ht="15.95" customHeight="1" x14ac:dyDescent="0.15">
      <c r="B15" s="12" t="s">
        <v>32</v>
      </c>
      <c r="C15" s="69" t="e">
        <f>#REF!</f>
        <v>#REF!</v>
      </c>
      <c r="D15" s="70" t="e">
        <f>#REF!</f>
        <v>#REF!</v>
      </c>
      <c r="E15" s="71" t="e">
        <f>#REF!</f>
        <v>#REF!</v>
      </c>
      <c r="F15" s="70" t="e">
        <f>#REF!</f>
        <v>#REF!</v>
      </c>
      <c r="G15" s="71" t="e">
        <f>#REF!</f>
        <v>#REF!</v>
      </c>
      <c r="H15" s="71" t="e">
        <f>#REF!</f>
        <v>#REF!</v>
      </c>
      <c r="I15" s="79" t="e">
        <f>#REF!</f>
        <v>#REF!</v>
      </c>
      <c r="J15" s="80" t="e">
        <f t="shared" si="0"/>
        <v>#REF!</v>
      </c>
      <c r="K15" s="81" t="e">
        <f t="shared" si="1"/>
        <v>#REF!</v>
      </c>
      <c r="N15" s="13"/>
    </row>
    <row r="16" spans="2:14" ht="30" customHeight="1" x14ac:dyDescent="0.15">
      <c r="B16" s="53" t="s">
        <v>73</v>
      </c>
      <c r="C16" s="72" t="e">
        <f>C15-C14</f>
        <v>#REF!</v>
      </c>
      <c r="D16" s="70" t="e">
        <f t="shared" ref="D16:K16" si="5">D15-D14</f>
        <v>#REF!</v>
      </c>
      <c r="E16" s="71" t="e">
        <f t="shared" si="5"/>
        <v>#REF!</v>
      </c>
      <c r="F16" s="70" t="e">
        <f t="shared" si="5"/>
        <v>#REF!</v>
      </c>
      <c r="G16" s="71" t="e">
        <f t="shared" si="5"/>
        <v>#REF!</v>
      </c>
      <c r="H16" s="71" t="e">
        <f t="shared" si="5"/>
        <v>#REF!</v>
      </c>
      <c r="I16" s="79" t="e">
        <f t="shared" si="5"/>
        <v>#REF!</v>
      </c>
      <c r="J16" s="80" t="e">
        <f>J15-J14</f>
        <v>#REF!</v>
      </c>
      <c r="K16" s="81" t="e">
        <f t="shared" si="5"/>
        <v>#REF!</v>
      </c>
      <c r="N16" s="13"/>
    </row>
    <row r="17" spans="2:14" ht="30" customHeight="1" x14ac:dyDescent="0.15">
      <c r="B17" s="53" t="s">
        <v>104</v>
      </c>
      <c r="C17" s="72" t="e">
        <f>#REF!</f>
        <v>#REF!</v>
      </c>
      <c r="D17" s="70" t="e">
        <f>#REF!</f>
        <v>#REF!</v>
      </c>
      <c r="E17" s="71" t="e">
        <f>#REF!</f>
        <v>#REF!</v>
      </c>
      <c r="F17" s="70" t="e">
        <f>#REF!</f>
        <v>#REF!</v>
      </c>
      <c r="G17" s="71" t="e">
        <f>#REF!</f>
        <v>#REF!</v>
      </c>
      <c r="H17" s="71" t="e">
        <f>#REF!</f>
        <v>#REF!</v>
      </c>
      <c r="I17" s="79" t="e">
        <f>#REF!</f>
        <v>#REF!</v>
      </c>
      <c r="J17" s="80" t="e">
        <f>E17/(C17-H17)*100</f>
        <v>#REF!</v>
      </c>
      <c r="K17" s="81" t="e">
        <f>F17/D17*100</f>
        <v>#REF!</v>
      </c>
      <c r="N17" s="13"/>
    </row>
    <row r="18" spans="2:14" ht="15.95" customHeight="1" x14ac:dyDescent="0.15">
      <c r="B18" s="41" t="s">
        <v>47</v>
      </c>
      <c r="C18" s="73"/>
      <c r="D18" s="74"/>
      <c r="E18" s="75"/>
      <c r="F18" s="74"/>
      <c r="G18" s="75"/>
      <c r="H18" s="75"/>
      <c r="I18" s="82"/>
      <c r="J18" s="83"/>
      <c r="K18" s="81"/>
    </row>
    <row r="19" spans="2:14" ht="15.95" customHeight="1" x14ac:dyDescent="0.15">
      <c r="B19" s="12" t="s">
        <v>102</v>
      </c>
      <c r="C19" s="69" t="e">
        <f>#REF!</f>
        <v>#REF!</v>
      </c>
      <c r="D19" s="70" t="e">
        <f>#REF!</f>
        <v>#REF!</v>
      </c>
      <c r="E19" s="71" t="e">
        <f>#REF!</f>
        <v>#REF!</v>
      </c>
      <c r="F19" s="70" t="e">
        <f>#REF!</f>
        <v>#REF!</v>
      </c>
      <c r="G19" s="69" t="e">
        <f>#REF!</f>
        <v>#REF!</v>
      </c>
      <c r="H19" s="71" t="e">
        <f>#REF!</f>
        <v>#REF!</v>
      </c>
      <c r="I19" s="79" t="e">
        <f>D19/(C19-H19)*100</f>
        <v>#REF!</v>
      </c>
      <c r="J19" s="80" t="e">
        <f t="shared" ref="J19:J25" si="6">E19/(C19-H19)*100</f>
        <v>#REF!</v>
      </c>
      <c r="K19" s="81" t="e">
        <f t="shared" ref="K19:K25" si="7">F19/D19*100</f>
        <v>#REF!</v>
      </c>
    </row>
    <row r="20" spans="2:14" ht="15.95" customHeight="1" x14ac:dyDescent="0.15">
      <c r="B20" s="12" t="s">
        <v>33</v>
      </c>
      <c r="C20" s="69">
        <v>3510800</v>
      </c>
      <c r="D20" s="70">
        <v>2776690</v>
      </c>
      <c r="E20" s="71">
        <v>2650278</v>
      </c>
      <c r="F20" s="70">
        <f>D20-E20</f>
        <v>126412</v>
      </c>
      <c r="G20" s="69">
        <v>698950</v>
      </c>
      <c r="H20" s="71">
        <f>IF(ISERROR(C20-(D20+G20)),,C20-(D20+G20))</f>
        <v>35160</v>
      </c>
      <c r="I20" s="79">
        <f>D20/(C20-H20)*100</f>
        <v>79.890034641102076</v>
      </c>
      <c r="J20" s="80">
        <f t="shared" si="6"/>
        <v>76.252949097144693</v>
      </c>
      <c r="K20" s="81">
        <f t="shared" si="7"/>
        <v>4.5526148039572298</v>
      </c>
    </row>
    <row r="21" spans="2:14" ht="15.95" customHeight="1" x14ac:dyDescent="0.15">
      <c r="B21" s="12" t="s">
        <v>34</v>
      </c>
      <c r="C21" s="69">
        <v>3634093</v>
      </c>
      <c r="D21" s="70">
        <v>2893478</v>
      </c>
      <c r="E21" s="71">
        <v>2703793</v>
      </c>
      <c r="F21" s="70">
        <f t="shared" ref="F21:F24" si="8">D21-E21</f>
        <v>189685</v>
      </c>
      <c r="G21" s="69">
        <v>704868</v>
      </c>
      <c r="H21" s="71">
        <f t="shared" ref="H21:H24" si="9">IF(ISERROR(C21-(D21+G21)),,C21-(D21+G21))</f>
        <v>35747</v>
      </c>
      <c r="I21" s="79">
        <f t="shared" ref="I21:I24" si="10">D21/(C21-H21)*100</f>
        <v>80.411333429303355</v>
      </c>
      <c r="J21" s="80">
        <f t="shared" si="6"/>
        <v>75.139883713239357</v>
      </c>
      <c r="K21" s="81">
        <f t="shared" si="7"/>
        <v>6.5556053994535288</v>
      </c>
    </row>
    <row r="22" spans="2:14" ht="15.95" customHeight="1" x14ac:dyDescent="0.15">
      <c r="B22" s="12" t="s">
        <v>35</v>
      </c>
      <c r="C22" s="69">
        <v>3654196</v>
      </c>
      <c r="D22" s="70">
        <v>2708397</v>
      </c>
      <c r="E22" s="71">
        <v>2503917</v>
      </c>
      <c r="F22" s="70">
        <f t="shared" si="8"/>
        <v>204480</v>
      </c>
      <c r="G22" s="69">
        <v>816748</v>
      </c>
      <c r="H22" s="71">
        <f t="shared" si="9"/>
        <v>129051</v>
      </c>
      <c r="I22" s="79">
        <f t="shared" si="10"/>
        <v>76.830797031044114</v>
      </c>
      <c r="J22" s="80">
        <f t="shared" si="6"/>
        <v>71.030184573967887</v>
      </c>
      <c r="K22" s="81">
        <f t="shared" si="7"/>
        <v>7.5498532896026687</v>
      </c>
    </row>
    <row r="23" spans="2:14" ht="15.95" customHeight="1" x14ac:dyDescent="0.15">
      <c r="B23" s="12" t="s">
        <v>36</v>
      </c>
      <c r="C23" s="69">
        <v>3626939</v>
      </c>
      <c r="D23" s="70">
        <v>2568279</v>
      </c>
      <c r="E23" s="71">
        <v>2321840</v>
      </c>
      <c r="F23" s="70">
        <f t="shared" si="8"/>
        <v>246439</v>
      </c>
      <c r="G23" s="69">
        <v>861415</v>
      </c>
      <c r="H23" s="71">
        <f t="shared" si="9"/>
        <v>197245</v>
      </c>
      <c r="I23" s="79">
        <f t="shared" si="10"/>
        <v>74.88361935496286</v>
      </c>
      <c r="J23" s="80">
        <f t="shared" si="6"/>
        <v>67.698167824884663</v>
      </c>
      <c r="K23" s="81">
        <f t="shared" si="7"/>
        <v>9.595491767054904</v>
      </c>
    </row>
    <row r="24" spans="2:14" ht="15.95" customHeight="1" x14ac:dyDescent="0.15">
      <c r="B24" s="12" t="s">
        <v>37</v>
      </c>
      <c r="C24" s="69">
        <v>3639443</v>
      </c>
      <c r="D24" s="70">
        <v>2400792</v>
      </c>
      <c r="E24" s="71">
        <v>2181227</v>
      </c>
      <c r="F24" s="70">
        <f t="shared" si="8"/>
        <v>219565</v>
      </c>
      <c r="G24" s="69">
        <v>874432</v>
      </c>
      <c r="H24" s="71">
        <f t="shared" si="9"/>
        <v>364219</v>
      </c>
      <c r="I24" s="79">
        <f t="shared" si="10"/>
        <v>73.301612347735599</v>
      </c>
      <c r="J24" s="80">
        <f t="shared" si="6"/>
        <v>66.597796059139768</v>
      </c>
      <c r="K24" s="81">
        <f t="shared" si="7"/>
        <v>9.1455236438641911</v>
      </c>
    </row>
    <row r="25" spans="2:14" ht="15.95" customHeight="1" x14ac:dyDescent="0.15">
      <c r="B25" s="12" t="s">
        <v>32</v>
      </c>
      <c r="C25" s="69" t="e">
        <f>#REF!</f>
        <v>#REF!</v>
      </c>
      <c r="D25" s="70" t="e">
        <f>#REF!</f>
        <v>#REF!</v>
      </c>
      <c r="E25" s="71" t="e">
        <f>#REF!</f>
        <v>#REF!</v>
      </c>
      <c r="F25" s="70" t="e">
        <f>#REF!</f>
        <v>#REF!</v>
      </c>
      <c r="G25" s="71" t="e">
        <f>#REF!</f>
        <v>#REF!</v>
      </c>
      <c r="H25" s="71" t="e">
        <f>#REF!</f>
        <v>#REF!</v>
      </c>
      <c r="I25" s="79" t="e">
        <f>#REF!</f>
        <v>#REF!</v>
      </c>
      <c r="J25" s="80" t="e">
        <f t="shared" si="6"/>
        <v>#REF!</v>
      </c>
      <c r="K25" s="81" t="e">
        <f t="shared" si="7"/>
        <v>#REF!</v>
      </c>
    </row>
    <row r="26" spans="2:14" ht="30" customHeight="1" x14ac:dyDescent="0.15">
      <c r="B26" s="53" t="s">
        <v>73</v>
      </c>
      <c r="C26" s="69" t="e">
        <f t="shared" ref="C26:K26" si="11">C25-C24</f>
        <v>#REF!</v>
      </c>
      <c r="D26" s="70" t="e">
        <f t="shared" si="11"/>
        <v>#REF!</v>
      </c>
      <c r="E26" s="71" t="e">
        <f t="shared" si="11"/>
        <v>#REF!</v>
      </c>
      <c r="F26" s="70" t="e">
        <f t="shared" si="11"/>
        <v>#REF!</v>
      </c>
      <c r="G26" s="71" t="e">
        <f t="shared" si="11"/>
        <v>#REF!</v>
      </c>
      <c r="H26" s="71" t="e">
        <f t="shared" si="11"/>
        <v>#REF!</v>
      </c>
      <c r="I26" s="79" t="e">
        <f t="shared" si="11"/>
        <v>#REF!</v>
      </c>
      <c r="J26" s="80" t="e">
        <f t="shared" si="11"/>
        <v>#REF!</v>
      </c>
      <c r="K26" s="81" t="e">
        <f t="shared" si="11"/>
        <v>#REF!</v>
      </c>
      <c r="N26" s="13"/>
    </row>
    <row r="27" spans="2:14" ht="30" customHeight="1" x14ac:dyDescent="0.15">
      <c r="B27" s="53" t="s">
        <v>104</v>
      </c>
      <c r="C27" s="72" t="e">
        <f>#REF!</f>
        <v>#REF!</v>
      </c>
      <c r="D27" s="70" t="e">
        <f>#REF!</f>
        <v>#REF!</v>
      </c>
      <c r="E27" s="71" t="e">
        <f>#REF!</f>
        <v>#REF!</v>
      </c>
      <c r="F27" s="70" t="e">
        <f>#REF!</f>
        <v>#REF!</v>
      </c>
      <c r="G27" s="71" t="e">
        <f>#REF!</f>
        <v>#REF!</v>
      </c>
      <c r="H27" s="71" t="e">
        <f>#REF!</f>
        <v>#REF!</v>
      </c>
      <c r="I27" s="79" t="e">
        <f>#REF!</f>
        <v>#REF!</v>
      </c>
      <c r="J27" s="80" t="e">
        <f>E27/(C27-H27)*100</f>
        <v>#REF!</v>
      </c>
      <c r="K27" s="81" t="e">
        <f>F27/D27*100</f>
        <v>#REF!</v>
      </c>
      <c r="N27" s="13"/>
    </row>
    <row r="28" spans="2:14" ht="15.95" customHeight="1" x14ac:dyDescent="0.15">
      <c r="B28" s="41" t="s">
        <v>48</v>
      </c>
      <c r="C28" s="73"/>
      <c r="D28" s="74"/>
      <c r="E28" s="75"/>
      <c r="F28" s="74"/>
      <c r="G28" s="75"/>
      <c r="H28" s="75"/>
      <c r="I28" s="82"/>
      <c r="J28" s="83"/>
      <c r="K28" s="81"/>
    </row>
    <row r="29" spans="2:14" ht="15.95" customHeight="1" x14ac:dyDescent="0.15">
      <c r="B29" s="12" t="s">
        <v>102</v>
      </c>
      <c r="C29" s="69" t="e">
        <f>#REF!</f>
        <v>#REF!</v>
      </c>
      <c r="D29" s="70" t="e">
        <f>#REF!</f>
        <v>#REF!</v>
      </c>
      <c r="E29" s="71" t="e">
        <f>#REF!</f>
        <v>#REF!</v>
      </c>
      <c r="F29" s="70" t="e">
        <f>#REF!</f>
        <v>#REF!</v>
      </c>
      <c r="G29" s="69" t="e">
        <f>#REF!</f>
        <v>#REF!</v>
      </c>
      <c r="H29" s="71" t="e">
        <f>#REF!</f>
        <v>#REF!</v>
      </c>
      <c r="I29" s="79" t="e">
        <f>D29/(C29-H29)*100</f>
        <v>#REF!</v>
      </c>
      <c r="J29" s="80" t="e">
        <f t="shared" ref="J29:J35" si="12">E29/(C29-H29)*100</f>
        <v>#REF!</v>
      </c>
      <c r="K29" s="81" t="e">
        <f t="shared" ref="K29:K35" si="13">F29/D29*100</f>
        <v>#REF!</v>
      </c>
    </row>
    <row r="30" spans="2:14" ht="15.95" customHeight="1" x14ac:dyDescent="0.15">
      <c r="B30" s="12" t="s">
        <v>33</v>
      </c>
      <c r="C30" s="69">
        <v>3679749</v>
      </c>
      <c r="D30" s="70">
        <v>1647383</v>
      </c>
      <c r="E30" s="71">
        <v>1586481</v>
      </c>
      <c r="F30" s="70">
        <f>D30-E30</f>
        <v>60902</v>
      </c>
      <c r="G30" s="69">
        <v>2009774</v>
      </c>
      <c r="H30" s="71">
        <f t="shared" ref="H30:H34" si="14">IF(ISERROR(C30-(D30+G30)),,C30-(D30+G30))</f>
        <v>22592</v>
      </c>
      <c r="I30" s="84">
        <f>D30/(C30-H30)*100</f>
        <v>45.045454707030622</v>
      </c>
      <c r="J30" s="80">
        <f t="shared" si="12"/>
        <v>43.380172084490766</v>
      </c>
      <c r="K30" s="81">
        <f t="shared" si="13"/>
        <v>3.6968938006523073</v>
      </c>
    </row>
    <row r="31" spans="2:14" ht="15.95" customHeight="1" x14ac:dyDescent="0.15">
      <c r="B31" s="12" t="s">
        <v>34</v>
      </c>
      <c r="C31" s="69">
        <v>3825727</v>
      </c>
      <c r="D31" s="70">
        <v>1765245</v>
      </c>
      <c r="E31" s="71">
        <v>1666720</v>
      </c>
      <c r="F31" s="70">
        <f t="shared" ref="F31:F34" si="15">D31-E31</f>
        <v>98525</v>
      </c>
      <c r="G31" s="69">
        <v>2043146</v>
      </c>
      <c r="H31" s="71">
        <f t="shared" si="14"/>
        <v>17336</v>
      </c>
      <c r="I31" s="84">
        <f t="shared" ref="I31:I34" si="16">D31/(C31-H31)*100</f>
        <v>46.351464437343751</v>
      </c>
      <c r="J31" s="80">
        <f t="shared" si="12"/>
        <v>43.764413895527014</v>
      </c>
      <c r="K31" s="81">
        <f t="shared" si="13"/>
        <v>5.5813782222864248</v>
      </c>
    </row>
    <row r="32" spans="2:14" ht="15.95" customHeight="1" x14ac:dyDescent="0.15">
      <c r="B32" s="12" t="s">
        <v>35</v>
      </c>
      <c r="C32" s="69">
        <v>3885203</v>
      </c>
      <c r="D32" s="70">
        <v>1737041</v>
      </c>
      <c r="E32" s="71">
        <v>1630264</v>
      </c>
      <c r="F32" s="70">
        <f t="shared" si="15"/>
        <v>106777</v>
      </c>
      <c r="G32" s="69">
        <v>2081577</v>
      </c>
      <c r="H32" s="71">
        <f t="shared" si="14"/>
        <v>66585</v>
      </c>
      <c r="I32" s="84">
        <f t="shared" si="16"/>
        <v>45.488734406007616</v>
      </c>
      <c r="J32" s="80">
        <f t="shared" si="12"/>
        <v>42.692513364782755</v>
      </c>
      <c r="K32" s="81">
        <f t="shared" si="13"/>
        <v>6.1470627348462124</v>
      </c>
    </row>
    <row r="33" spans="2:14" ht="15.95" customHeight="1" x14ac:dyDescent="0.15">
      <c r="B33" s="12" t="s">
        <v>36</v>
      </c>
      <c r="C33" s="69">
        <v>3920837</v>
      </c>
      <c r="D33" s="70">
        <v>1758432</v>
      </c>
      <c r="E33" s="71">
        <v>1632371</v>
      </c>
      <c r="F33" s="70">
        <f t="shared" si="15"/>
        <v>126061</v>
      </c>
      <c r="G33" s="69">
        <v>2055911</v>
      </c>
      <c r="H33" s="71">
        <f t="shared" si="14"/>
        <v>106494</v>
      </c>
      <c r="I33" s="84">
        <f t="shared" si="16"/>
        <v>46.100521112023749</v>
      </c>
      <c r="J33" s="80">
        <f t="shared" si="12"/>
        <v>42.795600710266484</v>
      </c>
      <c r="K33" s="81">
        <f t="shared" si="13"/>
        <v>7.1689436952921692</v>
      </c>
    </row>
    <row r="34" spans="2:14" ht="15.95" customHeight="1" x14ac:dyDescent="0.15">
      <c r="B34" s="12" t="s">
        <v>37</v>
      </c>
      <c r="C34" s="69">
        <v>3971375</v>
      </c>
      <c r="D34" s="70">
        <v>1744826</v>
      </c>
      <c r="E34" s="71">
        <v>1633825</v>
      </c>
      <c r="F34" s="70">
        <f t="shared" si="15"/>
        <v>111001</v>
      </c>
      <c r="G34" s="69">
        <v>1885489</v>
      </c>
      <c r="H34" s="71">
        <f t="shared" si="14"/>
        <v>341060</v>
      </c>
      <c r="I34" s="84">
        <f t="shared" si="16"/>
        <v>48.062661229121986</v>
      </c>
      <c r="J34" s="80">
        <f t="shared" si="12"/>
        <v>45.005047771336649</v>
      </c>
      <c r="K34" s="81">
        <f t="shared" si="13"/>
        <v>6.3617231746890521</v>
      </c>
    </row>
    <row r="35" spans="2:14" ht="15.95" customHeight="1" x14ac:dyDescent="0.15">
      <c r="B35" s="12" t="s">
        <v>32</v>
      </c>
      <c r="C35" s="69" t="e">
        <f>#REF!</f>
        <v>#REF!</v>
      </c>
      <c r="D35" s="70" t="e">
        <f>#REF!</f>
        <v>#REF!</v>
      </c>
      <c r="E35" s="71" t="e">
        <f>#REF!</f>
        <v>#REF!</v>
      </c>
      <c r="F35" s="70" t="e">
        <f>#REF!</f>
        <v>#REF!</v>
      </c>
      <c r="G35" s="69" t="e">
        <f>#REF!</f>
        <v>#REF!</v>
      </c>
      <c r="H35" s="71" t="e">
        <f>#REF!</f>
        <v>#REF!</v>
      </c>
      <c r="I35" s="84" t="e">
        <f>#REF!</f>
        <v>#REF!</v>
      </c>
      <c r="J35" s="80" t="e">
        <f t="shared" si="12"/>
        <v>#REF!</v>
      </c>
      <c r="K35" s="81" t="e">
        <f t="shared" si="13"/>
        <v>#REF!</v>
      </c>
    </row>
    <row r="36" spans="2:14" ht="30" customHeight="1" x14ac:dyDescent="0.15">
      <c r="B36" s="53" t="s">
        <v>73</v>
      </c>
      <c r="C36" s="69" t="e">
        <f>C35-C34</f>
        <v>#REF!</v>
      </c>
      <c r="D36" s="70" t="e">
        <f t="shared" ref="D36:I36" si="17">D35-D34</f>
        <v>#REF!</v>
      </c>
      <c r="E36" s="71" t="e">
        <f t="shared" si="17"/>
        <v>#REF!</v>
      </c>
      <c r="F36" s="70" t="e">
        <f t="shared" si="17"/>
        <v>#REF!</v>
      </c>
      <c r="G36" s="71" t="e">
        <f t="shared" si="17"/>
        <v>#REF!</v>
      </c>
      <c r="H36" s="71" t="e">
        <f t="shared" si="17"/>
        <v>#REF!</v>
      </c>
      <c r="I36" s="79" t="e">
        <f t="shared" si="17"/>
        <v>#REF!</v>
      </c>
      <c r="J36" s="80" t="e">
        <f>J35-J34</f>
        <v>#REF!</v>
      </c>
      <c r="K36" s="81" t="e">
        <f t="shared" ref="K36" si="18">K35-K34</f>
        <v>#REF!</v>
      </c>
      <c r="N36" s="13"/>
    </row>
    <row r="37" spans="2:14" ht="30" customHeight="1" x14ac:dyDescent="0.15">
      <c r="B37" s="54" t="s">
        <v>104</v>
      </c>
      <c r="C37" s="76" t="e">
        <f>#REF!</f>
        <v>#REF!</v>
      </c>
      <c r="D37" s="77" t="e">
        <f>#REF!</f>
        <v>#REF!</v>
      </c>
      <c r="E37" s="78" t="e">
        <f>#REF!</f>
        <v>#REF!</v>
      </c>
      <c r="F37" s="77" t="e">
        <f>#REF!</f>
        <v>#REF!</v>
      </c>
      <c r="G37" s="78" t="e">
        <f>#REF!</f>
        <v>#REF!</v>
      </c>
      <c r="H37" s="78" t="e">
        <f>#REF!</f>
        <v>#REF!</v>
      </c>
      <c r="I37" s="85" t="e">
        <f>#REF!</f>
        <v>#REF!</v>
      </c>
      <c r="J37" s="86" t="e">
        <f>E37/(C37-H37)*100</f>
        <v>#REF!</v>
      </c>
      <c r="K37" s="87" t="e">
        <f>F37/D37*100</f>
        <v>#REF!</v>
      </c>
      <c r="N37" s="13"/>
    </row>
    <row r="38" spans="2:14" ht="20.25" customHeight="1" x14ac:dyDescent="0.15">
      <c r="B38" s="520" t="s">
        <v>11</v>
      </c>
      <c r="C38" s="520"/>
      <c r="D38" s="520"/>
      <c r="E38" s="520"/>
      <c r="F38" s="520"/>
      <c r="G38" s="520"/>
      <c r="H38" s="520"/>
      <c r="I38" s="520"/>
      <c r="J38" s="520"/>
      <c r="K38" s="520"/>
    </row>
    <row r="39" spans="2:14" ht="6" customHeight="1" x14ac:dyDescent="0.15"/>
    <row r="40" spans="2:14" ht="15" customHeight="1" x14ac:dyDescent="0.15">
      <c r="B40" s="4" t="s">
        <v>74</v>
      </c>
      <c r="F40" s="531" t="s">
        <v>21</v>
      </c>
      <c r="G40" s="532"/>
      <c r="H40" s="533"/>
    </row>
    <row r="41" spans="2:14" ht="15" customHeight="1" x14ac:dyDescent="0.15">
      <c r="B41" s="17"/>
      <c r="C41" s="35" t="s">
        <v>106</v>
      </c>
      <c r="D41" s="36" t="s">
        <v>0</v>
      </c>
      <c r="E41" s="36" t="s">
        <v>1</v>
      </c>
      <c r="F41" s="16" t="s">
        <v>16</v>
      </c>
      <c r="G41" s="16" t="s">
        <v>17</v>
      </c>
      <c r="H41" s="16" t="s">
        <v>18</v>
      </c>
    </row>
    <row r="42" spans="2:14" ht="15" customHeight="1" x14ac:dyDescent="0.15">
      <c r="B42" s="34" t="s">
        <v>102</v>
      </c>
      <c r="C42" s="37" t="e">
        <f>D9</f>
        <v>#REF!</v>
      </c>
      <c r="D42" s="18" t="e">
        <f t="shared" ref="D42:F48" si="19">I9</f>
        <v>#REF!</v>
      </c>
      <c r="E42" s="18" t="e">
        <f t="shared" si="19"/>
        <v>#REF!</v>
      </c>
      <c r="F42" s="18" t="e">
        <f t="shared" si="19"/>
        <v>#REF!</v>
      </c>
      <c r="G42" s="18" t="e">
        <f t="shared" ref="G42:G48" si="20">K19</f>
        <v>#REF!</v>
      </c>
      <c r="H42" s="18" t="e">
        <f>K29</f>
        <v>#REF!</v>
      </c>
    </row>
    <row r="43" spans="2:14" ht="15" customHeight="1" x14ac:dyDescent="0.15">
      <c r="B43" s="34" t="s">
        <v>24</v>
      </c>
      <c r="C43" s="37">
        <f t="shared" ref="C43:C48" si="21">D10</f>
        <v>4424073</v>
      </c>
      <c r="D43" s="18">
        <f t="shared" si="19"/>
        <v>62.02437837499091</v>
      </c>
      <c r="E43" s="18">
        <f t="shared" si="19"/>
        <v>59.398283730772093</v>
      </c>
      <c r="F43" s="18">
        <f t="shared" si="19"/>
        <v>4.2339717269583934</v>
      </c>
      <c r="G43" s="18">
        <f t="shared" si="20"/>
        <v>4.5526148039572298</v>
      </c>
      <c r="H43" s="18">
        <f>K30</f>
        <v>3.6968938006523073</v>
      </c>
    </row>
    <row r="44" spans="2:14" ht="15" customHeight="1" x14ac:dyDescent="0.15">
      <c r="B44" s="34" t="s">
        <v>25</v>
      </c>
      <c r="C44" s="37">
        <f t="shared" si="21"/>
        <v>4658723</v>
      </c>
      <c r="D44" s="18">
        <f t="shared" si="19"/>
        <v>62.89845312450003</v>
      </c>
      <c r="E44" s="18">
        <f t="shared" si="19"/>
        <v>59.007265952605039</v>
      </c>
      <c r="F44" s="18">
        <f t="shared" si="19"/>
        <v>6.1864592507431757</v>
      </c>
      <c r="G44" s="18">
        <f t="shared" si="20"/>
        <v>6.5556053994535288</v>
      </c>
      <c r="H44" s="18">
        <f t="shared" ref="H44:H48" si="22">K31</f>
        <v>5.5813782222864248</v>
      </c>
    </row>
    <row r="45" spans="2:14" ht="15" customHeight="1" x14ac:dyDescent="0.15">
      <c r="B45" s="34" t="s">
        <v>26</v>
      </c>
      <c r="C45" s="37">
        <f t="shared" si="21"/>
        <v>4445438</v>
      </c>
      <c r="D45" s="18">
        <f t="shared" si="19"/>
        <v>60.533516672583254</v>
      </c>
      <c r="E45" s="18">
        <f t="shared" si="19"/>
        <v>56.29513098393835</v>
      </c>
      <c r="F45" s="18">
        <f t="shared" si="19"/>
        <v>7.0017172661051621</v>
      </c>
      <c r="G45" s="18">
        <f t="shared" si="20"/>
        <v>7.5498532896026687</v>
      </c>
      <c r="H45" s="18">
        <f t="shared" si="22"/>
        <v>6.1470627348462124</v>
      </c>
    </row>
    <row r="46" spans="2:14" ht="15" customHeight="1" x14ac:dyDescent="0.15">
      <c r="B46" s="34" t="s">
        <v>27</v>
      </c>
      <c r="C46" s="37">
        <f t="shared" si="21"/>
        <v>4326711</v>
      </c>
      <c r="D46" s="18">
        <f t="shared" si="19"/>
        <v>59.727897579761127</v>
      </c>
      <c r="E46" s="18">
        <f t="shared" si="19"/>
        <v>54.58573720702973</v>
      </c>
      <c r="F46" s="18">
        <f t="shared" si="19"/>
        <v>8.6093108599118349</v>
      </c>
      <c r="G46" s="18">
        <f t="shared" si="20"/>
        <v>9.595491767054904</v>
      </c>
      <c r="H46" s="18">
        <f t="shared" si="22"/>
        <v>7.1689436952921692</v>
      </c>
    </row>
    <row r="47" spans="2:14" ht="15" customHeight="1" x14ac:dyDescent="0.15">
      <c r="B47" s="34" t="s">
        <v>28</v>
      </c>
      <c r="C47" s="37">
        <f t="shared" si="21"/>
        <v>4145618</v>
      </c>
      <c r="D47" s="18">
        <f t="shared" si="19"/>
        <v>60.033228398246685</v>
      </c>
      <c r="E47" s="18">
        <f t="shared" si="19"/>
        <v>55.246259560622278</v>
      </c>
      <c r="F47" s="18">
        <f t="shared" si="19"/>
        <v>7.9738654164469569</v>
      </c>
      <c r="G47" s="18">
        <f t="shared" si="20"/>
        <v>9.1455236438641911</v>
      </c>
      <c r="H47" s="18">
        <f t="shared" si="22"/>
        <v>6.3617231746890521</v>
      </c>
    </row>
    <row r="48" spans="2:14" ht="15" customHeight="1" x14ac:dyDescent="0.15">
      <c r="B48" s="34" t="s">
        <v>29</v>
      </c>
      <c r="C48" s="37" t="e">
        <f t="shared" si="21"/>
        <v>#REF!</v>
      </c>
      <c r="D48" s="18" t="e">
        <f t="shared" si="19"/>
        <v>#REF!</v>
      </c>
      <c r="E48" s="18" t="e">
        <f t="shared" si="19"/>
        <v>#REF!</v>
      </c>
      <c r="F48" s="18" t="e">
        <f t="shared" si="19"/>
        <v>#REF!</v>
      </c>
      <c r="G48" s="18" t="e">
        <f t="shared" si="20"/>
        <v>#REF!</v>
      </c>
      <c r="H48" s="18" t="e">
        <f t="shared" si="22"/>
        <v>#REF!</v>
      </c>
    </row>
    <row r="49" spans="2:11" ht="15" customHeight="1" x14ac:dyDescent="0.15"/>
    <row r="50" spans="2:11" x14ac:dyDescent="0.15">
      <c r="B50" s="4" t="s">
        <v>30</v>
      </c>
    </row>
    <row r="51" spans="2:11" x14ac:dyDescent="0.15">
      <c r="C51" s="4"/>
      <c r="D51" s="19"/>
      <c r="H51" s="4"/>
    </row>
    <row r="52" spans="2:11" x14ac:dyDescent="0.15">
      <c r="C52" s="4"/>
      <c r="D52" s="19"/>
      <c r="H52" s="4"/>
      <c r="I52" s="14"/>
      <c r="J52" s="14"/>
      <c r="K52" s="14"/>
    </row>
    <row r="53" spans="2:11" x14ac:dyDescent="0.15">
      <c r="C53" s="4"/>
      <c r="D53" s="19"/>
      <c r="H53" s="4"/>
      <c r="I53" s="15"/>
      <c r="J53" s="14"/>
      <c r="K53" s="15"/>
    </row>
    <row r="54" spans="2:11" x14ac:dyDescent="0.15">
      <c r="H54" s="4"/>
      <c r="I54" s="14"/>
      <c r="J54" s="14"/>
      <c r="K54" s="14"/>
    </row>
    <row r="57" spans="2:11" x14ac:dyDescent="0.15">
      <c r="I57" s="4"/>
    </row>
    <row r="58" spans="2:11" ht="13.5" x14ac:dyDescent="0.15">
      <c r="I58"/>
      <c r="J58"/>
      <c r="K58"/>
    </row>
    <row r="59" spans="2:11" ht="13.5" x14ac:dyDescent="0.15">
      <c r="I59"/>
      <c r="J59"/>
      <c r="K59"/>
    </row>
    <row r="60" spans="2:11" ht="13.5" x14ac:dyDescent="0.15">
      <c r="I60"/>
      <c r="J60"/>
      <c r="K60"/>
    </row>
    <row r="61" spans="2:11" ht="13.5" x14ac:dyDescent="0.15">
      <c r="I61"/>
      <c r="J61"/>
      <c r="K61"/>
    </row>
    <row r="62" spans="2:11" ht="13.5" x14ac:dyDescent="0.15">
      <c r="I62"/>
      <c r="J62"/>
      <c r="K62"/>
    </row>
    <row r="63" spans="2:11" ht="13.5" x14ac:dyDescent="0.15">
      <c r="I63"/>
      <c r="J63"/>
      <c r="K63"/>
    </row>
    <row r="64" spans="2:11" ht="13.5" x14ac:dyDescent="0.15">
      <c r="I64"/>
      <c r="J64"/>
      <c r="K64"/>
    </row>
    <row r="65" spans="9:11" ht="13.5" x14ac:dyDescent="0.15">
      <c r="I65"/>
      <c r="J65"/>
      <c r="K65"/>
    </row>
    <row r="66" spans="9:11" ht="13.5" x14ac:dyDescent="0.15">
      <c r="I66"/>
      <c r="J66"/>
      <c r="K66"/>
    </row>
    <row r="67" spans="9:11" ht="13.5" x14ac:dyDescent="0.15">
      <c r="I67"/>
      <c r="J67"/>
      <c r="K67"/>
    </row>
    <row r="68" spans="9:11" ht="13.5" x14ac:dyDescent="0.15">
      <c r="I68"/>
      <c r="J68"/>
      <c r="K68"/>
    </row>
    <row r="69" spans="9:11" ht="13.5" x14ac:dyDescent="0.15">
      <c r="I69"/>
      <c r="J69"/>
      <c r="K69"/>
    </row>
    <row r="70" spans="9:11" ht="13.5" x14ac:dyDescent="0.15">
      <c r="I70"/>
      <c r="J70"/>
      <c r="K70"/>
    </row>
    <row r="75" spans="9:11" ht="12" customHeight="1" x14ac:dyDescent="0.15"/>
    <row r="76" spans="9:11" ht="12" customHeight="1" x14ac:dyDescent="0.15"/>
    <row r="77" spans="9:11" ht="12" customHeight="1" x14ac:dyDescent="0.15"/>
    <row r="78" spans="9:11" ht="12" customHeight="1" x14ac:dyDescent="0.15"/>
    <row r="79" spans="9:11" ht="12" customHeight="1" x14ac:dyDescent="0.15"/>
    <row r="80" spans="9:11" ht="12" customHeight="1" x14ac:dyDescent="0.15"/>
    <row r="81" spans="2:11" ht="12" customHeight="1" x14ac:dyDescent="0.15"/>
    <row r="82" spans="2:11" ht="12" customHeight="1" x14ac:dyDescent="0.15"/>
    <row r="83" spans="2:11" ht="12" customHeight="1" x14ac:dyDescent="0.15"/>
    <row r="84" spans="2:11" ht="11.25" customHeight="1" x14ac:dyDescent="0.15"/>
    <row r="85" spans="2:11" ht="20.100000000000001" customHeight="1" x14ac:dyDescent="0.15">
      <c r="B85" s="4"/>
    </row>
    <row r="86" spans="2:11" ht="13.5" customHeight="1" x14ac:dyDescent="0.15">
      <c r="B86" s="500"/>
      <c r="C86" s="501"/>
      <c r="D86" s="501"/>
      <c r="E86" s="501"/>
      <c r="F86" s="501"/>
      <c r="G86" s="501"/>
      <c r="H86" s="501"/>
      <c r="I86" s="501"/>
      <c r="J86" s="501"/>
      <c r="K86" s="501"/>
    </row>
    <row r="87" spans="2:11" ht="10.5" customHeight="1" x14ac:dyDescent="0.15">
      <c r="B87"/>
      <c r="C87"/>
      <c r="D87"/>
      <c r="E87"/>
      <c r="F87"/>
      <c r="G87"/>
      <c r="H87"/>
      <c r="I87"/>
      <c r="J87"/>
      <c r="K87"/>
    </row>
    <row r="88" spans="2:11" ht="18" customHeight="1" x14ac:dyDescent="0.15">
      <c r="B88"/>
      <c r="C88"/>
      <c r="D88"/>
      <c r="E88"/>
      <c r="F88"/>
      <c r="G88"/>
      <c r="H88"/>
      <c r="I88"/>
      <c r="J88"/>
      <c r="K88"/>
    </row>
    <row r="89" spans="2:11" ht="18" customHeight="1" x14ac:dyDescent="0.15">
      <c r="B89"/>
      <c r="C89"/>
      <c r="D89"/>
      <c r="E89"/>
      <c r="F89"/>
      <c r="G89"/>
      <c r="H89"/>
      <c r="I89"/>
      <c r="J89"/>
      <c r="K89"/>
    </row>
    <row r="90" spans="2:11" ht="13.5" x14ac:dyDescent="0.15">
      <c r="B90"/>
      <c r="C90"/>
      <c r="D90"/>
      <c r="E90"/>
      <c r="F90"/>
      <c r="G90"/>
      <c r="H90"/>
      <c r="I90"/>
      <c r="J90"/>
      <c r="K90"/>
    </row>
    <row r="91" spans="2:11" ht="13.5" x14ac:dyDescent="0.15">
      <c r="B91"/>
      <c r="C91"/>
      <c r="D91"/>
      <c r="E91"/>
      <c r="F91"/>
      <c r="G91"/>
      <c r="H91"/>
      <c r="I91"/>
      <c r="J91"/>
      <c r="K91"/>
    </row>
    <row r="92" spans="2:11" ht="11.25" customHeight="1" x14ac:dyDescent="0.15">
      <c r="B92"/>
      <c r="C92"/>
      <c r="D92"/>
      <c r="E92"/>
      <c r="F92"/>
      <c r="G92"/>
      <c r="H92"/>
      <c r="I92"/>
      <c r="J92"/>
      <c r="K92"/>
    </row>
    <row r="93" spans="2:11" ht="11.25" customHeight="1" x14ac:dyDescent="0.15">
      <c r="B93"/>
      <c r="C93"/>
      <c r="D93"/>
      <c r="E93"/>
      <c r="F93"/>
      <c r="G93"/>
      <c r="H93"/>
      <c r="I93"/>
      <c r="J93"/>
      <c r="K93"/>
    </row>
    <row r="94" spans="2:11" ht="11.25" customHeight="1" x14ac:dyDescent="0.15">
      <c r="B94"/>
      <c r="C94"/>
      <c r="D94"/>
      <c r="E94"/>
      <c r="F94"/>
      <c r="G94"/>
      <c r="H94"/>
      <c r="I94"/>
      <c r="J94"/>
      <c r="K94"/>
    </row>
    <row r="95" spans="2:11" ht="11.25" customHeight="1" x14ac:dyDescent="0.15">
      <c r="B95" t="s">
        <v>12</v>
      </c>
      <c r="C95"/>
      <c r="D95" t="s">
        <v>13</v>
      </c>
      <c r="E95"/>
      <c r="F95" t="s">
        <v>14</v>
      </c>
      <c r="G95"/>
      <c r="H95" t="s">
        <v>15</v>
      </c>
      <c r="I95"/>
      <c r="J95"/>
      <c r="K95"/>
    </row>
    <row r="96" spans="2:11" ht="11.25" customHeight="1" x14ac:dyDescent="0.15">
      <c r="B96"/>
      <c r="C96" t="s">
        <v>16</v>
      </c>
      <c r="D96">
        <v>61.815481327065136</v>
      </c>
      <c r="E96"/>
      <c r="F96">
        <v>59.036070593183254</v>
      </c>
      <c r="G96"/>
      <c r="H96">
        <v>4.4963020172504198</v>
      </c>
      <c r="I96"/>
      <c r="J96"/>
      <c r="K96"/>
    </row>
    <row r="97" spans="2:11" ht="11.25" customHeight="1" x14ac:dyDescent="0.15">
      <c r="B97"/>
      <c r="C97" t="s">
        <v>17</v>
      </c>
      <c r="D97">
        <v>80.892904797504102</v>
      </c>
      <c r="E97"/>
      <c r="F97">
        <v>76.908769771730164</v>
      </c>
      <c r="G97"/>
      <c r="H97">
        <v>4.9251971303877369</v>
      </c>
      <c r="I97"/>
      <c r="J97"/>
      <c r="K97"/>
    </row>
    <row r="98" spans="2:11" ht="11.25" customHeight="1" x14ac:dyDescent="0.15">
      <c r="B98"/>
      <c r="C98" t="s">
        <v>18</v>
      </c>
      <c r="D98">
        <v>43.566133992726471</v>
      </c>
      <c r="E98"/>
      <c r="F98">
        <v>41.939155193844641</v>
      </c>
      <c r="G98"/>
      <c r="H98">
        <v>3.7345035002496632</v>
      </c>
      <c r="I98"/>
      <c r="J98"/>
      <c r="K98"/>
    </row>
    <row r="99" spans="2:11" ht="11.25" customHeight="1" x14ac:dyDescent="0.15">
      <c r="B99" s="55"/>
      <c r="C99" s="55"/>
      <c r="D99" s="55"/>
      <c r="E99" s="55"/>
      <c r="F99" s="55"/>
      <c r="G99" s="55"/>
      <c r="H99" s="55"/>
      <c r="I99" s="55"/>
      <c r="J99" s="55"/>
      <c r="K99" s="55"/>
    </row>
    <row r="100" spans="2:11" ht="20.25" customHeight="1" x14ac:dyDescent="0.15">
      <c r="B100" s="520"/>
      <c r="C100" s="520"/>
      <c r="D100" s="520"/>
      <c r="E100" s="520"/>
      <c r="F100" s="520"/>
      <c r="G100" s="520"/>
      <c r="H100" s="520"/>
      <c r="I100" s="520"/>
      <c r="J100" s="520"/>
      <c r="K100" s="520"/>
    </row>
    <row r="101" spans="2:11" ht="6" customHeight="1" x14ac:dyDescent="0.15"/>
  </sheetData>
  <mergeCells count="15">
    <mergeCell ref="B38:K38"/>
    <mergeCell ref="F40:H40"/>
    <mergeCell ref="B86:K86"/>
    <mergeCell ref="B100:K100"/>
    <mergeCell ref="B2:K2"/>
    <mergeCell ref="B4:B7"/>
    <mergeCell ref="C4:H4"/>
    <mergeCell ref="I4:K4"/>
    <mergeCell ref="C5:C6"/>
    <mergeCell ref="D5:D6"/>
    <mergeCell ref="G5:G6"/>
    <mergeCell ref="H5:H6"/>
    <mergeCell ref="I5:I6"/>
    <mergeCell ref="J5:J6"/>
    <mergeCell ref="K5:K6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view="pageBreakPreview" zoomScaleNormal="100" zoomScaleSheetLayoutView="100" workbookViewId="0">
      <selection activeCell="F9" sqref="F9"/>
    </sheetView>
  </sheetViews>
  <sheetFormatPr defaultRowHeight="12" x14ac:dyDescent="0.15"/>
  <cols>
    <col min="1" max="1" width="1.625" style="2" customWidth="1"/>
    <col min="2" max="2" width="13.625" style="2" customWidth="1"/>
    <col min="3" max="18" width="7.625" style="2" customWidth="1"/>
    <col min="19" max="19" width="1.625" style="2" customWidth="1"/>
    <col min="20" max="16384" width="9" style="2"/>
  </cols>
  <sheetData>
    <row r="1" spans="1:19" ht="17.25" customHeight="1" x14ac:dyDescent="0.15">
      <c r="B1" s="542" t="s">
        <v>547</v>
      </c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</row>
    <row r="2" spans="1:19" ht="14.25" x14ac:dyDescent="0.15">
      <c r="A2" s="94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62" t="s">
        <v>22</v>
      </c>
      <c r="S2" s="94"/>
    </row>
    <row r="3" spans="1:19" ht="20.100000000000001" customHeight="1" x14ac:dyDescent="0.15">
      <c r="A3" s="94"/>
      <c r="B3" s="143" t="s">
        <v>57</v>
      </c>
      <c r="C3" s="143" t="s">
        <v>60</v>
      </c>
      <c r="D3" s="144" t="s">
        <v>61</v>
      </c>
      <c r="E3" s="144" t="s">
        <v>62</v>
      </c>
      <c r="F3" s="144" t="s">
        <v>63</v>
      </c>
      <c r="G3" s="144" t="s">
        <v>64</v>
      </c>
      <c r="H3" s="144" t="s">
        <v>65</v>
      </c>
      <c r="I3" s="144" t="s">
        <v>66</v>
      </c>
      <c r="J3" s="144" t="s">
        <v>67</v>
      </c>
      <c r="K3" s="144" t="s">
        <v>68</v>
      </c>
      <c r="L3" s="144" t="s">
        <v>69</v>
      </c>
      <c r="M3" s="144" t="s">
        <v>70</v>
      </c>
      <c r="N3" s="163" t="s">
        <v>110</v>
      </c>
      <c r="O3" s="99" t="s">
        <v>111</v>
      </c>
      <c r="P3" s="163" t="s">
        <v>112</v>
      </c>
      <c r="Q3" s="145" t="s">
        <v>113</v>
      </c>
      <c r="R3" s="145" t="s">
        <v>109</v>
      </c>
      <c r="S3" s="94"/>
    </row>
    <row r="4" spans="1:19" ht="24.95" customHeight="1" x14ac:dyDescent="0.15">
      <c r="A4" s="94"/>
      <c r="B4" s="148" t="s">
        <v>121</v>
      </c>
      <c r="C4" s="148"/>
      <c r="D4" s="148"/>
      <c r="E4" s="148"/>
      <c r="F4" s="148"/>
      <c r="G4" s="148"/>
      <c r="H4" s="148"/>
      <c r="I4" s="148"/>
      <c r="J4" s="149"/>
      <c r="K4" s="149"/>
      <c r="L4" s="149"/>
      <c r="M4" s="149"/>
      <c r="N4" s="150"/>
      <c r="O4" s="150"/>
      <c r="P4" s="150"/>
      <c r="Q4" s="150"/>
      <c r="R4" s="150"/>
      <c r="S4" s="151"/>
    </row>
    <row r="5" spans="1:19" ht="24.95" customHeight="1" x14ac:dyDescent="0.15">
      <c r="A5" s="94"/>
      <c r="B5" s="152" t="s">
        <v>505</v>
      </c>
      <c r="C5" s="153">
        <v>80.400000000000006</v>
      </c>
      <c r="D5" s="153">
        <v>20.9</v>
      </c>
      <c r="E5" s="153">
        <v>74.5</v>
      </c>
      <c r="F5" s="153">
        <v>97</v>
      </c>
      <c r="G5" s="153">
        <v>98.4</v>
      </c>
      <c r="H5" s="153">
        <v>98.6</v>
      </c>
      <c r="I5" s="154">
        <v>98.5</v>
      </c>
      <c r="J5" s="153">
        <v>98.3</v>
      </c>
      <c r="K5" s="153">
        <v>97.9</v>
      </c>
      <c r="L5" s="153">
        <v>95.8</v>
      </c>
      <c r="M5" s="153">
        <v>78.400000000000006</v>
      </c>
      <c r="N5" s="154">
        <v>55.230352904642544</v>
      </c>
      <c r="O5" s="154">
        <v>37.464915751792169</v>
      </c>
      <c r="P5" s="154">
        <v>24.978288862935347</v>
      </c>
      <c r="Q5" s="154">
        <v>16.854189013396628</v>
      </c>
      <c r="R5" s="154">
        <v>10.444490386603267</v>
      </c>
      <c r="S5" s="151"/>
    </row>
    <row r="6" spans="1:19" ht="24.95" customHeight="1" x14ac:dyDescent="0.15">
      <c r="A6" s="94"/>
      <c r="B6" s="152" t="s">
        <v>122</v>
      </c>
      <c r="C6" s="153">
        <v>76.8</v>
      </c>
      <c r="D6" s="153">
        <v>18.399999999999999</v>
      </c>
      <c r="E6" s="153">
        <v>69.3</v>
      </c>
      <c r="F6" s="153">
        <v>94.7</v>
      </c>
      <c r="G6" s="153">
        <v>96.8</v>
      </c>
      <c r="H6" s="153">
        <v>97.2</v>
      </c>
      <c r="I6" s="154">
        <v>97.2</v>
      </c>
      <c r="J6" s="153">
        <v>96.7</v>
      </c>
      <c r="K6" s="153">
        <v>96</v>
      </c>
      <c r="L6" s="153">
        <v>93.8</v>
      </c>
      <c r="M6" s="153">
        <v>71.400000000000006</v>
      </c>
      <c r="N6" s="154">
        <v>47.989474549790309</v>
      </c>
      <c r="O6" s="154">
        <v>30.248056766964705</v>
      </c>
      <c r="P6" s="154">
        <v>21.73070982153466</v>
      </c>
      <c r="Q6" s="154">
        <v>15.140291806958473</v>
      </c>
      <c r="R6" s="154">
        <v>9.5002364811603339</v>
      </c>
      <c r="S6" s="151"/>
    </row>
    <row r="7" spans="1:19" ht="24.95" customHeight="1" x14ac:dyDescent="0.15">
      <c r="A7" s="94"/>
      <c r="B7" s="152" t="s">
        <v>123</v>
      </c>
      <c r="C7" s="153">
        <v>74.900000000000006</v>
      </c>
      <c r="D7" s="153">
        <v>19.7</v>
      </c>
      <c r="E7" s="153">
        <v>69.599999999999994</v>
      </c>
      <c r="F7" s="153">
        <v>94.9</v>
      </c>
      <c r="G7" s="153">
        <v>97.2</v>
      </c>
      <c r="H7" s="153">
        <v>97.5</v>
      </c>
      <c r="I7" s="154">
        <v>97.5</v>
      </c>
      <c r="J7" s="153">
        <v>97.3</v>
      </c>
      <c r="K7" s="153">
        <v>96.4</v>
      </c>
      <c r="L7" s="153">
        <v>94.2</v>
      </c>
      <c r="M7" s="153">
        <v>73.5</v>
      </c>
      <c r="N7" s="154">
        <v>47.265790421460487</v>
      </c>
      <c r="O7" s="154">
        <v>28.716774833615808</v>
      </c>
      <c r="P7" s="154">
        <v>18.811476067457196</v>
      </c>
      <c r="Q7" s="154">
        <v>13.615787354007249</v>
      </c>
      <c r="R7" s="154">
        <v>8.3309431305572215</v>
      </c>
      <c r="S7" s="151"/>
    </row>
    <row r="8" spans="1:19" ht="24.95" customHeight="1" x14ac:dyDescent="0.15">
      <c r="A8" s="94"/>
      <c r="B8" s="152" t="s">
        <v>124</v>
      </c>
      <c r="C8" s="153">
        <v>73.301612347735599</v>
      </c>
      <c r="D8" s="153">
        <v>16.312779626299207</v>
      </c>
      <c r="E8" s="153">
        <v>66.230364034140521</v>
      </c>
      <c r="F8" s="153">
        <v>95.046569531538182</v>
      </c>
      <c r="G8" s="153">
        <v>97.192844082744784</v>
      </c>
      <c r="H8" s="153">
        <v>97.404358777242365</v>
      </c>
      <c r="I8" s="154">
        <v>97.115441424346372</v>
      </c>
      <c r="J8" s="153">
        <v>96.812883066939065</v>
      </c>
      <c r="K8" s="153">
        <v>96.209031165847321</v>
      </c>
      <c r="L8" s="153">
        <v>93.646891087825594</v>
      </c>
      <c r="M8" s="153">
        <v>79.683848536089528</v>
      </c>
      <c r="N8" s="155">
        <v>52.931804528952384</v>
      </c>
      <c r="O8" s="156">
        <v>31.879178628313099</v>
      </c>
      <c r="P8" s="156">
        <v>19.830702699753079</v>
      </c>
      <c r="Q8" s="156">
        <v>14.031743748351674</v>
      </c>
      <c r="R8" s="156">
        <v>9.0780709889553997</v>
      </c>
      <c r="S8" s="151"/>
    </row>
    <row r="9" spans="1:19" ht="24.95" customHeight="1" x14ac:dyDescent="0.15">
      <c r="A9" s="94"/>
      <c r="B9" s="152" t="s">
        <v>125</v>
      </c>
      <c r="C9" s="153">
        <v>70.322869999999995</v>
      </c>
      <c r="D9" s="153">
        <v>16.554780000000001</v>
      </c>
      <c r="E9" s="153">
        <v>66.469040000000007</v>
      </c>
      <c r="F9" s="153">
        <v>93.812610000000006</v>
      </c>
      <c r="G9" s="153">
        <v>96.285929999999993</v>
      </c>
      <c r="H9" s="153">
        <v>96.542649999999995</v>
      </c>
      <c r="I9" s="153">
        <v>96.079520000000002</v>
      </c>
      <c r="J9" s="153">
        <v>95.477630000000005</v>
      </c>
      <c r="K9" s="153">
        <v>94.773349999999994</v>
      </c>
      <c r="L9" s="153">
        <v>92.861440000000002</v>
      </c>
      <c r="M9" s="153">
        <v>78.674120000000002</v>
      </c>
      <c r="N9" s="153">
        <v>54.020969999999998</v>
      </c>
      <c r="O9" s="153">
        <v>32.682980000000001</v>
      </c>
      <c r="P9" s="153">
        <v>19.691949999999999</v>
      </c>
      <c r="Q9" s="153">
        <v>12.162879999999999</v>
      </c>
      <c r="R9" s="154">
        <v>7.6623599999999996</v>
      </c>
      <c r="S9" s="151"/>
    </row>
    <row r="10" spans="1:19" ht="24.95" customHeight="1" x14ac:dyDescent="0.15">
      <c r="A10" s="94"/>
      <c r="B10" s="152" t="s">
        <v>546</v>
      </c>
      <c r="C10" s="153">
        <v>71.900289999999998</v>
      </c>
      <c r="D10" s="153">
        <v>18.306190000000001</v>
      </c>
      <c r="E10" s="153">
        <v>71.853049999999996</v>
      </c>
      <c r="F10" s="153">
        <v>95.177139999999994</v>
      </c>
      <c r="G10" s="153">
        <v>96.635210000000001</v>
      </c>
      <c r="H10" s="153">
        <v>96.530619999999999</v>
      </c>
      <c r="I10" s="153">
        <v>96.286900000000003</v>
      </c>
      <c r="J10" s="153">
        <v>95.590350000000001</v>
      </c>
      <c r="K10" s="153">
        <v>94.71884</v>
      </c>
      <c r="L10" s="153">
        <v>93.25788</v>
      </c>
      <c r="M10" s="153">
        <v>85.812889999999996</v>
      </c>
      <c r="N10" s="153">
        <v>61.952919999999999</v>
      </c>
      <c r="O10" s="153">
        <v>42.876399999999997</v>
      </c>
      <c r="P10" s="153">
        <v>25.789439999999999</v>
      </c>
      <c r="Q10" s="153">
        <v>14.99968</v>
      </c>
      <c r="R10" s="154">
        <v>8.0734399999999997</v>
      </c>
      <c r="S10" s="157"/>
    </row>
    <row r="11" spans="1:19" ht="30" customHeight="1" x14ac:dyDescent="0.15">
      <c r="A11" s="94"/>
      <c r="B11" s="146" t="s">
        <v>504</v>
      </c>
      <c r="C11" s="153">
        <v>1.5774200000000036</v>
      </c>
      <c r="D11" s="153">
        <v>1.7514099999999999</v>
      </c>
      <c r="E11" s="153">
        <v>5.3840099999999893</v>
      </c>
      <c r="F11" s="153">
        <v>1.3645299999999878</v>
      </c>
      <c r="G11" s="153">
        <v>0.34928000000000736</v>
      </c>
      <c r="H11" s="153">
        <v>-1.2029999999995766E-2</v>
      </c>
      <c r="I11" s="153">
        <v>0.20738000000000056</v>
      </c>
      <c r="J11" s="153">
        <v>0.11271999999999593</v>
      </c>
      <c r="K11" s="153">
        <v>-5.4509999999993397E-2</v>
      </c>
      <c r="L11" s="153">
        <v>0.39643999999999835</v>
      </c>
      <c r="M11" s="153">
        <v>7.1387699999999938</v>
      </c>
      <c r="N11" s="153">
        <v>7.9319500000000005</v>
      </c>
      <c r="O11" s="153">
        <v>10.193419999999996</v>
      </c>
      <c r="P11" s="153">
        <v>6.0974900000000005</v>
      </c>
      <c r="Q11" s="153">
        <v>2.8368000000000002</v>
      </c>
      <c r="R11" s="154">
        <v>0.41108000000000011</v>
      </c>
      <c r="S11" s="157"/>
    </row>
    <row r="12" spans="1:19" ht="24.95" customHeight="1" x14ac:dyDescent="0.15">
      <c r="A12" s="94"/>
      <c r="B12" s="158" t="s">
        <v>126</v>
      </c>
      <c r="C12" s="153"/>
      <c r="D12" s="153"/>
      <c r="E12" s="153"/>
      <c r="F12" s="153"/>
      <c r="G12" s="153"/>
      <c r="H12" s="153"/>
      <c r="I12" s="154"/>
      <c r="J12" s="153"/>
      <c r="K12" s="153"/>
      <c r="L12" s="153"/>
      <c r="M12" s="153"/>
      <c r="N12" s="154"/>
      <c r="O12" s="154"/>
      <c r="P12" s="154"/>
      <c r="Q12" s="154"/>
      <c r="R12" s="154"/>
      <c r="S12" s="151"/>
    </row>
    <row r="13" spans="1:19" ht="24.95" customHeight="1" x14ac:dyDescent="0.15">
      <c r="A13" s="94"/>
      <c r="B13" s="152" t="s">
        <v>505</v>
      </c>
      <c r="C13" s="153">
        <v>46.4</v>
      </c>
      <c r="D13" s="153">
        <v>17.2</v>
      </c>
      <c r="E13" s="153">
        <v>73</v>
      </c>
      <c r="F13" s="153">
        <v>62.9</v>
      </c>
      <c r="G13" s="153">
        <v>47.3</v>
      </c>
      <c r="H13" s="153">
        <v>50.8</v>
      </c>
      <c r="I13" s="154">
        <v>58.2</v>
      </c>
      <c r="J13" s="153">
        <v>61</v>
      </c>
      <c r="K13" s="153">
        <v>58.7</v>
      </c>
      <c r="L13" s="153">
        <v>50.4</v>
      </c>
      <c r="M13" s="153">
        <v>33.299999999999997</v>
      </c>
      <c r="N13" s="154">
        <v>21.06084628644529</v>
      </c>
      <c r="O13" s="154">
        <v>13.030784367946188</v>
      </c>
      <c r="P13" s="154">
        <v>7.7842644231187519</v>
      </c>
      <c r="Q13" s="154">
        <v>4.4532064033342804</v>
      </c>
      <c r="R13" s="154">
        <v>2.1945422980330025</v>
      </c>
      <c r="S13" s="151"/>
    </row>
    <row r="14" spans="1:19" ht="24.95" customHeight="1" x14ac:dyDescent="0.15">
      <c r="A14" s="94"/>
      <c r="B14" s="152" t="s">
        <v>122</v>
      </c>
      <c r="C14" s="153">
        <v>45.5</v>
      </c>
      <c r="D14" s="153">
        <v>16.8</v>
      </c>
      <c r="E14" s="153">
        <v>69.599999999999994</v>
      </c>
      <c r="F14" s="153">
        <v>66.599999999999994</v>
      </c>
      <c r="G14" s="153">
        <v>51.8</v>
      </c>
      <c r="H14" s="153">
        <v>53.2</v>
      </c>
      <c r="I14" s="154">
        <v>60.2</v>
      </c>
      <c r="J14" s="153">
        <v>61.8</v>
      </c>
      <c r="K14" s="153">
        <v>59.2</v>
      </c>
      <c r="L14" s="153">
        <v>51.9</v>
      </c>
      <c r="M14" s="153">
        <v>34.200000000000003</v>
      </c>
      <c r="N14" s="154">
        <v>19.542909675175167</v>
      </c>
      <c r="O14" s="154">
        <v>12.041799948128295</v>
      </c>
      <c r="P14" s="154">
        <v>7.7221606790454045</v>
      </c>
      <c r="Q14" s="154">
        <v>4.6463676728887338</v>
      </c>
      <c r="R14" s="154">
        <v>2.4699394054156407</v>
      </c>
      <c r="S14" s="151"/>
    </row>
    <row r="15" spans="1:19" ht="24.95" customHeight="1" x14ac:dyDescent="0.15">
      <c r="A15" s="94"/>
      <c r="B15" s="152" t="s">
        <v>123</v>
      </c>
      <c r="C15" s="153">
        <v>46.1</v>
      </c>
      <c r="D15" s="153">
        <v>19.3</v>
      </c>
      <c r="E15" s="153">
        <v>70</v>
      </c>
      <c r="F15" s="153">
        <v>72.7</v>
      </c>
      <c r="G15" s="153">
        <v>58.7</v>
      </c>
      <c r="H15" s="153">
        <v>58.5</v>
      </c>
      <c r="I15" s="154">
        <v>65.2</v>
      </c>
      <c r="J15" s="153">
        <v>67.2</v>
      </c>
      <c r="K15" s="153">
        <v>62.4</v>
      </c>
      <c r="L15" s="153">
        <v>54.8</v>
      </c>
      <c r="M15" s="153">
        <v>36.4</v>
      </c>
      <c r="N15" s="154">
        <v>21.117569304868994</v>
      </c>
      <c r="O15" s="154">
        <v>11.745942847641842</v>
      </c>
      <c r="P15" s="154">
        <v>7.4372491287458056</v>
      </c>
      <c r="Q15" s="154">
        <v>4.6298991490163175</v>
      </c>
      <c r="R15" s="154">
        <v>2.0570948782535683</v>
      </c>
      <c r="S15" s="151"/>
    </row>
    <row r="16" spans="1:19" ht="24.95" customHeight="1" x14ac:dyDescent="0.15">
      <c r="A16" s="94"/>
      <c r="B16" s="152" t="s">
        <v>124</v>
      </c>
      <c r="C16" s="153">
        <v>48.062661229121986</v>
      </c>
      <c r="D16" s="153">
        <v>16.966613704880633</v>
      </c>
      <c r="E16" s="153">
        <v>68.040207133342093</v>
      </c>
      <c r="F16" s="153">
        <v>77.844852953904208</v>
      </c>
      <c r="G16" s="153">
        <v>66.119635677361117</v>
      </c>
      <c r="H16" s="153">
        <v>63.527936405320304</v>
      </c>
      <c r="I16" s="154">
        <v>68.139185174564972</v>
      </c>
      <c r="J16" s="153">
        <v>71.528994865172336</v>
      </c>
      <c r="K16" s="153">
        <v>68.440230657657338</v>
      </c>
      <c r="L16" s="153">
        <v>59.302843931334628</v>
      </c>
      <c r="M16" s="153">
        <v>44.442459056250605</v>
      </c>
      <c r="N16" s="154">
        <v>26.719503558058751</v>
      </c>
      <c r="O16" s="154">
        <v>15.00826988876684</v>
      </c>
      <c r="P16" s="154">
        <v>8.7440693044141309</v>
      </c>
      <c r="Q16" s="154">
        <v>5.7895991300332197</v>
      </c>
      <c r="R16" s="154">
        <v>2.8465131120909724</v>
      </c>
      <c r="S16" s="157"/>
    </row>
    <row r="17" spans="1:19" ht="24.95" customHeight="1" x14ac:dyDescent="0.15">
      <c r="A17" s="94"/>
      <c r="B17" s="152" t="s">
        <v>125</v>
      </c>
      <c r="C17" s="153">
        <v>49.162059999999997</v>
      </c>
      <c r="D17" s="153">
        <v>16.607189999999999</v>
      </c>
      <c r="E17" s="153">
        <v>68.271019999999993</v>
      </c>
      <c r="F17" s="153">
        <v>80.9636</v>
      </c>
      <c r="G17" s="153">
        <v>72.115750000000006</v>
      </c>
      <c r="H17" s="153">
        <v>69.478549999999998</v>
      </c>
      <c r="I17" s="153">
        <v>72.124539999999996</v>
      </c>
      <c r="J17" s="153">
        <v>74.061520000000002</v>
      </c>
      <c r="K17" s="153">
        <v>72.430409999999995</v>
      </c>
      <c r="L17" s="153">
        <v>65.130089999999996</v>
      </c>
      <c r="M17" s="153">
        <v>48.149850000000001</v>
      </c>
      <c r="N17" s="153">
        <v>30.364460000000001</v>
      </c>
      <c r="O17" s="153">
        <v>17.390529999999998</v>
      </c>
      <c r="P17" s="153">
        <v>9.7008799999999997</v>
      </c>
      <c r="Q17" s="153">
        <v>5.4722</v>
      </c>
      <c r="R17" s="154">
        <v>2.5042800000000001</v>
      </c>
      <c r="S17" s="151"/>
    </row>
    <row r="18" spans="1:19" ht="24.95" customHeight="1" x14ac:dyDescent="0.15">
      <c r="A18" s="94"/>
      <c r="B18" s="159" t="s">
        <v>545</v>
      </c>
      <c r="C18" s="153">
        <v>53.643500000000003</v>
      </c>
      <c r="D18" s="153">
        <v>19.589759999999998</v>
      </c>
      <c r="E18" s="153">
        <v>74.079260000000005</v>
      </c>
      <c r="F18" s="153">
        <v>86.485190000000003</v>
      </c>
      <c r="G18" s="153">
        <v>78.119990000000001</v>
      </c>
      <c r="H18" s="153">
        <v>75.683760000000007</v>
      </c>
      <c r="I18" s="153">
        <v>78.007450000000006</v>
      </c>
      <c r="J18" s="153">
        <v>79.05865</v>
      </c>
      <c r="K18" s="153">
        <v>77.384439999999998</v>
      </c>
      <c r="L18" s="153">
        <v>72.821770000000001</v>
      </c>
      <c r="M18" s="153">
        <v>59.82347</v>
      </c>
      <c r="N18" s="153">
        <v>38.570990000000002</v>
      </c>
      <c r="O18" s="153">
        <v>24.717020000000002</v>
      </c>
      <c r="P18" s="153">
        <v>13.57907</v>
      </c>
      <c r="Q18" s="153">
        <v>6.8803400000000003</v>
      </c>
      <c r="R18" s="154">
        <v>2.9045999999999998</v>
      </c>
      <c r="S18" s="151"/>
    </row>
    <row r="19" spans="1:19" ht="30" customHeight="1" x14ac:dyDescent="0.15">
      <c r="A19" s="94"/>
      <c r="B19" s="147" t="s">
        <v>504</v>
      </c>
      <c r="C19" s="160">
        <v>4.4814400000000063</v>
      </c>
      <c r="D19" s="160">
        <v>2.9825699999999991</v>
      </c>
      <c r="E19" s="160">
        <v>5.8082400000000121</v>
      </c>
      <c r="F19" s="160">
        <v>5.5215900000000033</v>
      </c>
      <c r="G19" s="160">
        <v>6.0042399999999958</v>
      </c>
      <c r="H19" s="160">
        <v>6.2052100000000081</v>
      </c>
      <c r="I19" s="160">
        <v>5.8829100000000096</v>
      </c>
      <c r="J19" s="160">
        <v>4.9971299999999985</v>
      </c>
      <c r="K19" s="160">
        <v>4.954030000000003</v>
      </c>
      <c r="L19" s="160">
        <v>7.6916800000000052</v>
      </c>
      <c r="M19" s="160">
        <v>11.67362</v>
      </c>
      <c r="N19" s="160">
        <v>8.2065300000000008</v>
      </c>
      <c r="O19" s="160">
        <v>7.3264900000000033</v>
      </c>
      <c r="P19" s="160">
        <v>3.87819</v>
      </c>
      <c r="Q19" s="160">
        <v>1.4081400000000004</v>
      </c>
      <c r="R19" s="161">
        <v>0.40031999999999979</v>
      </c>
      <c r="S19" s="151"/>
    </row>
    <row r="20" spans="1:19" ht="6" customHeight="1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x14ac:dyDescent="0.15">
      <c r="B21" s="430" t="s">
        <v>548</v>
      </c>
    </row>
  </sheetData>
  <mergeCells count="1">
    <mergeCell ref="B1:R1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view="pageBreakPreview" topLeftCell="A61" zoomScaleNormal="100" zoomScaleSheetLayoutView="100" workbookViewId="0">
      <selection activeCell="F68" sqref="F68"/>
    </sheetView>
  </sheetViews>
  <sheetFormatPr defaultRowHeight="12" x14ac:dyDescent="0.15"/>
  <cols>
    <col min="1" max="1" width="1.25" style="171" customWidth="1"/>
    <col min="2" max="2" width="12.25" style="170" bestFit="1" customWidth="1"/>
    <col min="3" max="7" width="10.625" style="171" customWidth="1"/>
    <col min="8" max="9" width="5.375" style="171" customWidth="1"/>
    <col min="10" max="10" width="5.75" style="171" customWidth="1"/>
    <col min="11" max="12" width="5.375" style="171" customWidth="1"/>
    <col min="13" max="13" width="5.75" style="171" customWidth="1"/>
    <col min="14" max="15" width="5.375" style="171" customWidth="1"/>
    <col min="16" max="16" width="5.75" style="171" customWidth="1"/>
    <col min="17" max="17" width="1.875" style="171" customWidth="1"/>
    <col min="18" max="16384" width="9" style="171"/>
  </cols>
  <sheetData>
    <row r="1" spans="2:16" ht="18.75" customHeight="1" x14ac:dyDescent="0.15">
      <c r="B1" s="302" t="s">
        <v>529</v>
      </c>
    </row>
    <row r="2" spans="2:16" ht="17.25" customHeight="1" x14ac:dyDescent="0.15">
      <c r="B2" s="554" t="s">
        <v>127</v>
      </c>
      <c r="C2" s="549" t="s">
        <v>128</v>
      </c>
      <c r="D2" s="546" t="s">
        <v>129</v>
      </c>
      <c r="E2" s="547"/>
      <c r="F2" s="547"/>
      <c r="G2" s="548"/>
      <c r="H2" s="553" t="s">
        <v>130</v>
      </c>
      <c r="I2" s="553"/>
      <c r="J2" s="553"/>
      <c r="K2" s="553" t="s">
        <v>131</v>
      </c>
      <c r="L2" s="553"/>
      <c r="M2" s="553"/>
      <c r="N2" s="553" t="s">
        <v>132</v>
      </c>
      <c r="O2" s="553"/>
      <c r="P2" s="553"/>
    </row>
    <row r="3" spans="2:16" ht="17.25" customHeight="1" x14ac:dyDescent="0.15">
      <c r="B3" s="555"/>
      <c r="C3" s="550"/>
      <c r="D3" s="546" t="s">
        <v>133</v>
      </c>
      <c r="E3" s="547"/>
      <c r="F3" s="548"/>
      <c r="G3" s="549" t="s">
        <v>134</v>
      </c>
      <c r="H3" s="552" t="s">
        <v>135</v>
      </c>
      <c r="I3" s="552" t="s">
        <v>136</v>
      </c>
      <c r="J3" s="552" t="s">
        <v>137</v>
      </c>
      <c r="K3" s="552" t="s">
        <v>135</v>
      </c>
      <c r="L3" s="552" t="s">
        <v>136</v>
      </c>
      <c r="M3" s="552" t="s">
        <v>137</v>
      </c>
      <c r="N3" s="552" t="s">
        <v>135</v>
      </c>
      <c r="O3" s="552" t="s">
        <v>136</v>
      </c>
      <c r="P3" s="552" t="s">
        <v>137</v>
      </c>
    </row>
    <row r="4" spans="2:16" ht="6" customHeight="1" x14ac:dyDescent="0.15">
      <c r="B4" s="555"/>
      <c r="C4" s="550"/>
      <c r="D4" s="172"/>
      <c r="E4" s="173"/>
      <c r="F4" s="174"/>
      <c r="G4" s="550"/>
      <c r="H4" s="553"/>
      <c r="I4" s="552"/>
      <c r="J4" s="552"/>
      <c r="K4" s="553"/>
      <c r="L4" s="552"/>
      <c r="M4" s="552"/>
      <c r="N4" s="553"/>
      <c r="O4" s="552"/>
      <c r="P4" s="552"/>
    </row>
    <row r="5" spans="2:16" ht="17.25" customHeight="1" x14ac:dyDescent="0.15">
      <c r="B5" s="556"/>
      <c r="C5" s="551"/>
      <c r="D5" s="175" t="s">
        <v>16</v>
      </c>
      <c r="E5" s="176" t="s">
        <v>138</v>
      </c>
      <c r="F5" s="177" t="s">
        <v>139</v>
      </c>
      <c r="G5" s="551"/>
      <c r="H5" s="553"/>
      <c r="I5" s="552"/>
      <c r="J5" s="552"/>
      <c r="K5" s="553"/>
      <c r="L5" s="552"/>
      <c r="M5" s="552"/>
      <c r="N5" s="553"/>
      <c r="O5" s="552"/>
      <c r="P5" s="552"/>
    </row>
    <row r="6" spans="2:16" x14ac:dyDescent="0.15">
      <c r="B6" s="178" t="s">
        <v>140</v>
      </c>
      <c r="C6" s="179">
        <v>7561227</v>
      </c>
      <c r="D6" s="179">
        <v>4709616</v>
      </c>
      <c r="E6" s="179">
        <v>4490257</v>
      </c>
      <c r="F6" s="179">
        <v>219359</v>
      </c>
      <c r="G6" s="179">
        <v>2851611</v>
      </c>
      <c r="H6" s="180">
        <v>62.2864</v>
      </c>
      <c r="I6" s="181">
        <v>59.233269999999997</v>
      </c>
      <c r="J6" s="182">
        <v>3.053130000000003</v>
      </c>
      <c r="K6" s="180">
        <v>59.385295534706209</v>
      </c>
      <c r="L6" s="181">
        <v>56.033508233225874</v>
      </c>
      <c r="M6" s="182">
        <v>3.3517873014803357</v>
      </c>
      <c r="N6" s="180">
        <v>4.6576833440348429</v>
      </c>
      <c r="O6" s="181">
        <v>5.401964125008142</v>
      </c>
      <c r="P6" s="182">
        <v>-0.74428078097329919</v>
      </c>
    </row>
    <row r="7" spans="2:16" x14ac:dyDescent="0.15">
      <c r="B7" s="183" t="s">
        <v>141</v>
      </c>
      <c r="C7" s="184">
        <v>2363578</v>
      </c>
      <c r="D7" s="184">
        <v>1573832</v>
      </c>
      <c r="E7" s="184">
        <v>1493810</v>
      </c>
      <c r="F7" s="184">
        <v>80022</v>
      </c>
      <c r="G7" s="184">
        <v>789746</v>
      </c>
      <c r="H7" s="185">
        <v>66.586839999999995</v>
      </c>
      <c r="I7" s="186">
        <v>63.01784</v>
      </c>
      <c r="J7" s="187">
        <v>3.5689999999999955</v>
      </c>
      <c r="K7" s="185">
        <v>63.201214429987076</v>
      </c>
      <c r="L7" s="186">
        <v>59.322788556731545</v>
      </c>
      <c r="M7" s="187">
        <v>3.8784258732555301</v>
      </c>
      <c r="N7" s="185">
        <v>5.0845325295203043</v>
      </c>
      <c r="O7" s="186">
        <v>5.863501459650089</v>
      </c>
      <c r="P7" s="187">
        <v>-0.77896893012978463</v>
      </c>
    </row>
    <row r="8" spans="2:16" x14ac:dyDescent="0.15">
      <c r="B8" s="188" t="s">
        <v>142</v>
      </c>
      <c r="C8" s="189">
        <v>91349</v>
      </c>
      <c r="D8" s="189">
        <v>60994</v>
      </c>
      <c r="E8" s="189">
        <v>58093</v>
      </c>
      <c r="F8" s="189">
        <v>2901</v>
      </c>
      <c r="G8" s="189">
        <v>30355</v>
      </c>
      <c r="H8" s="190">
        <v>66.770300000000006</v>
      </c>
      <c r="I8" s="191">
        <v>63.855899999999998</v>
      </c>
      <c r="J8" s="192">
        <v>2.9144000000000077</v>
      </c>
      <c r="K8" s="190">
        <v>63.594565895631035</v>
      </c>
      <c r="L8" s="191">
        <v>60.466012999889827</v>
      </c>
      <c r="M8" s="192">
        <v>3.1285528957412083</v>
      </c>
      <c r="N8" s="190">
        <v>4.7562055284126306</v>
      </c>
      <c r="O8" s="191">
        <v>5.3086504951519959</v>
      </c>
      <c r="P8" s="192">
        <v>-0.55244496673936538</v>
      </c>
    </row>
    <row r="9" spans="2:16" x14ac:dyDescent="0.15">
      <c r="B9" s="188" t="s">
        <v>143</v>
      </c>
      <c r="C9" s="189">
        <v>67400</v>
      </c>
      <c r="D9" s="189">
        <v>49423</v>
      </c>
      <c r="E9" s="189">
        <v>47717</v>
      </c>
      <c r="F9" s="189">
        <v>1706</v>
      </c>
      <c r="G9" s="189">
        <v>17977</v>
      </c>
      <c r="H9" s="190">
        <v>73.327889999999996</v>
      </c>
      <c r="I9" s="191">
        <v>69.627330000000001</v>
      </c>
      <c r="J9" s="192">
        <v>3.7005599999999959</v>
      </c>
      <c r="K9" s="190">
        <v>70.7967359050445</v>
      </c>
      <c r="L9" s="191">
        <v>66.789184351828183</v>
      </c>
      <c r="M9" s="192">
        <v>4.0075515532163166</v>
      </c>
      <c r="N9" s="190">
        <v>3.4518341662788581</v>
      </c>
      <c r="O9" s="191">
        <v>4.0761992196465462</v>
      </c>
      <c r="P9" s="192">
        <v>-0.62436505336768811</v>
      </c>
    </row>
    <row r="10" spans="2:16" x14ac:dyDescent="0.15">
      <c r="B10" s="188" t="s">
        <v>144</v>
      </c>
      <c r="C10" s="189">
        <v>56199</v>
      </c>
      <c r="D10" s="189">
        <v>36671</v>
      </c>
      <c r="E10" s="189">
        <v>34720</v>
      </c>
      <c r="F10" s="189">
        <v>1951</v>
      </c>
      <c r="G10" s="189">
        <v>19528</v>
      </c>
      <c r="H10" s="190">
        <v>65.252049999999997</v>
      </c>
      <c r="I10" s="191">
        <v>62.802259999999997</v>
      </c>
      <c r="J10" s="192">
        <v>2.4497900000000001</v>
      </c>
      <c r="K10" s="190">
        <v>61.780458727023614</v>
      </c>
      <c r="L10" s="191">
        <v>58.909178527786864</v>
      </c>
      <c r="M10" s="192">
        <v>2.8712801992367503</v>
      </c>
      <c r="N10" s="190">
        <v>5.320280330506395</v>
      </c>
      <c r="O10" s="191">
        <v>6.1989586187996712</v>
      </c>
      <c r="P10" s="192">
        <v>-0.87867828829327621</v>
      </c>
    </row>
    <row r="11" spans="2:16" x14ac:dyDescent="0.15">
      <c r="B11" s="188" t="s">
        <v>145</v>
      </c>
      <c r="C11" s="189">
        <v>88264</v>
      </c>
      <c r="D11" s="189">
        <v>68915</v>
      </c>
      <c r="E11" s="189">
        <v>66248</v>
      </c>
      <c r="F11" s="189">
        <v>2667</v>
      </c>
      <c r="G11" s="189">
        <v>19349</v>
      </c>
      <c r="H11" s="190">
        <v>78.078270000000003</v>
      </c>
      <c r="I11" s="191">
        <v>74.267859999999999</v>
      </c>
      <c r="J11" s="192">
        <v>3.8104100000000045</v>
      </c>
      <c r="K11" s="190">
        <v>75.056648237106856</v>
      </c>
      <c r="L11" s="191">
        <v>71.009311918005125</v>
      </c>
      <c r="M11" s="192">
        <v>4.0473363191017313</v>
      </c>
      <c r="N11" s="190">
        <v>3.8699847638395122</v>
      </c>
      <c r="O11" s="191">
        <v>4.3875593254569321</v>
      </c>
      <c r="P11" s="192">
        <v>-0.51757456161741988</v>
      </c>
    </row>
    <row r="12" spans="2:16" x14ac:dyDescent="0.15">
      <c r="B12" s="188" t="s">
        <v>146</v>
      </c>
      <c r="C12" s="189">
        <v>69342</v>
      </c>
      <c r="D12" s="189">
        <v>45649</v>
      </c>
      <c r="E12" s="189">
        <v>43242</v>
      </c>
      <c r="F12" s="189">
        <v>2407</v>
      </c>
      <c r="G12" s="189">
        <v>23693</v>
      </c>
      <c r="H12" s="190">
        <v>65.831670000000003</v>
      </c>
      <c r="I12" s="191">
        <v>62.477379999999997</v>
      </c>
      <c r="J12" s="192">
        <v>3.354290000000006</v>
      </c>
      <c r="K12" s="190">
        <v>62.360474171497792</v>
      </c>
      <c r="L12" s="191">
        <v>58.811397786102106</v>
      </c>
      <c r="M12" s="192">
        <v>3.5490763853956864</v>
      </c>
      <c r="N12" s="190">
        <v>5.2728427785931782</v>
      </c>
      <c r="O12" s="191">
        <v>5.8676906494206413</v>
      </c>
      <c r="P12" s="192">
        <v>-0.59484787082746315</v>
      </c>
    </row>
    <row r="13" spans="2:16" x14ac:dyDescent="0.15">
      <c r="B13" s="188" t="s">
        <v>147</v>
      </c>
      <c r="C13" s="189">
        <v>55239</v>
      </c>
      <c r="D13" s="189">
        <v>34312</v>
      </c>
      <c r="E13" s="189">
        <v>32469</v>
      </c>
      <c r="F13" s="189">
        <v>1843</v>
      </c>
      <c r="G13" s="189">
        <v>20927</v>
      </c>
      <c r="H13" s="190">
        <v>62.11553</v>
      </c>
      <c r="I13" s="191">
        <v>59.62218</v>
      </c>
      <c r="J13" s="192">
        <v>2.4933499999999995</v>
      </c>
      <c r="K13" s="190">
        <v>58.779123445391846</v>
      </c>
      <c r="L13" s="191">
        <v>55.854419410745237</v>
      </c>
      <c r="M13" s="192">
        <v>2.9247040346466093</v>
      </c>
      <c r="N13" s="190">
        <v>5.3712986710188853</v>
      </c>
      <c r="O13" s="191">
        <v>6.319400034881693</v>
      </c>
      <c r="P13" s="192">
        <v>-0.94810136386280774</v>
      </c>
    </row>
    <row r="14" spans="2:16" x14ac:dyDescent="0.15">
      <c r="B14" s="188" t="s">
        <v>148</v>
      </c>
      <c r="C14" s="189">
        <v>67019</v>
      </c>
      <c r="D14" s="189">
        <v>46806</v>
      </c>
      <c r="E14" s="189">
        <v>44931</v>
      </c>
      <c r="F14" s="189">
        <v>1875</v>
      </c>
      <c r="G14" s="189">
        <v>20213</v>
      </c>
      <c r="H14" s="190">
        <v>69.8399</v>
      </c>
      <c r="I14" s="191">
        <v>66.827860000000001</v>
      </c>
      <c r="J14" s="192">
        <v>3.0120399999999989</v>
      </c>
      <c r="K14" s="190">
        <v>67.042182067771833</v>
      </c>
      <c r="L14" s="191">
        <v>63.697167619167239</v>
      </c>
      <c r="M14" s="192">
        <v>3.3450144486045943</v>
      </c>
      <c r="N14" s="190">
        <v>4.0058966799128317</v>
      </c>
      <c r="O14" s="191">
        <v>4.6847100836387563</v>
      </c>
      <c r="P14" s="192">
        <v>-0.67881340372592458</v>
      </c>
    </row>
    <row r="15" spans="2:16" x14ac:dyDescent="0.15">
      <c r="B15" s="188" t="s">
        <v>149</v>
      </c>
      <c r="C15" s="189">
        <v>67640</v>
      </c>
      <c r="D15" s="189">
        <v>51182</v>
      </c>
      <c r="E15" s="189">
        <v>47237</v>
      </c>
      <c r="F15" s="189">
        <v>3945</v>
      </c>
      <c r="G15" s="189">
        <v>16458</v>
      </c>
      <c r="H15" s="190">
        <v>75.668239999999997</v>
      </c>
      <c r="I15" s="191">
        <v>71.735929999999996</v>
      </c>
      <c r="J15" s="192">
        <v>3.9323100000000011</v>
      </c>
      <c r="K15" s="190">
        <v>69.835895919574227</v>
      </c>
      <c r="L15" s="191">
        <v>65.127685315371281</v>
      </c>
      <c r="M15" s="192">
        <v>4.7082106042029466</v>
      </c>
      <c r="N15" s="190">
        <v>7.7077878941815472</v>
      </c>
      <c r="O15" s="191">
        <v>9.2119057386389542</v>
      </c>
      <c r="P15" s="192">
        <v>-1.504117844457407</v>
      </c>
    </row>
    <row r="16" spans="2:16" x14ac:dyDescent="0.15">
      <c r="B16" s="188" t="s">
        <v>150</v>
      </c>
      <c r="C16" s="189">
        <v>83668</v>
      </c>
      <c r="D16" s="189">
        <v>54919</v>
      </c>
      <c r="E16" s="189">
        <v>52253</v>
      </c>
      <c r="F16" s="189">
        <v>2666</v>
      </c>
      <c r="G16" s="189">
        <v>28749</v>
      </c>
      <c r="H16" s="190">
        <v>65.639189999999999</v>
      </c>
      <c r="I16" s="191">
        <v>62.389339999999997</v>
      </c>
      <c r="J16" s="192">
        <v>3.2498500000000021</v>
      </c>
      <c r="K16" s="190">
        <v>62.452789596978533</v>
      </c>
      <c r="L16" s="191">
        <v>58.966679146387122</v>
      </c>
      <c r="M16" s="192">
        <v>3.4861104505914113</v>
      </c>
      <c r="N16" s="190">
        <v>4.8544219668967026</v>
      </c>
      <c r="O16" s="191">
        <v>5.4859753382760026</v>
      </c>
      <c r="P16" s="192">
        <v>-0.63155337137930001</v>
      </c>
    </row>
    <row r="17" spans="2:16" x14ac:dyDescent="0.15">
      <c r="B17" s="188" t="s">
        <v>151</v>
      </c>
      <c r="C17" s="189">
        <v>152640</v>
      </c>
      <c r="D17" s="189">
        <v>101570</v>
      </c>
      <c r="E17" s="189">
        <v>95820</v>
      </c>
      <c r="F17" s="189">
        <v>5750</v>
      </c>
      <c r="G17" s="189">
        <v>51070</v>
      </c>
      <c r="H17" s="190">
        <v>66.542190000000005</v>
      </c>
      <c r="I17" s="191">
        <v>63.263219999999997</v>
      </c>
      <c r="J17" s="192">
        <v>3.2789700000000082</v>
      </c>
      <c r="K17" s="190">
        <v>62.775157232704402</v>
      </c>
      <c r="L17" s="191">
        <v>59.03685855691586</v>
      </c>
      <c r="M17" s="192">
        <v>3.7382986757885419</v>
      </c>
      <c r="N17" s="190">
        <v>5.6611204095697545</v>
      </c>
      <c r="O17" s="191">
        <v>6.6805974451089583</v>
      </c>
      <c r="P17" s="192">
        <v>-1.0194770355392038</v>
      </c>
    </row>
    <row r="18" spans="2:16" x14ac:dyDescent="0.15">
      <c r="B18" s="188" t="s">
        <v>152</v>
      </c>
      <c r="C18" s="189">
        <v>72848</v>
      </c>
      <c r="D18" s="189">
        <v>49816</v>
      </c>
      <c r="E18" s="189">
        <v>47397</v>
      </c>
      <c r="F18" s="189">
        <v>2419</v>
      </c>
      <c r="G18" s="189">
        <v>23032</v>
      </c>
      <c r="H18" s="190">
        <v>68.383480000000006</v>
      </c>
      <c r="I18" s="191">
        <v>64.153120000000001</v>
      </c>
      <c r="J18" s="192">
        <v>4.2303600000000046</v>
      </c>
      <c r="K18" s="190">
        <v>65.062870634746318</v>
      </c>
      <c r="L18" s="191">
        <v>60.675340944680123</v>
      </c>
      <c r="M18" s="192">
        <v>4.3875296900661951</v>
      </c>
      <c r="N18" s="190">
        <v>4.8558696001284725</v>
      </c>
      <c r="O18" s="191">
        <v>5.4210584710973038</v>
      </c>
      <c r="P18" s="192">
        <v>-0.5651888709688313</v>
      </c>
    </row>
    <row r="19" spans="2:16" x14ac:dyDescent="0.15">
      <c r="B19" s="188" t="s">
        <v>153</v>
      </c>
      <c r="C19" s="189">
        <v>107197</v>
      </c>
      <c r="D19" s="189">
        <v>67991</v>
      </c>
      <c r="E19" s="189">
        <v>63684</v>
      </c>
      <c r="F19" s="189">
        <v>4307</v>
      </c>
      <c r="G19" s="189">
        <v>39206</v>
      </c>
      <c r="H19" s="190">
        <v>63.426220000000001</v>
      </c>
      <c r="I19" s="191">
        <v>58.504179999999998</v>
      </c>
      <c r="J19" s="192">
        <v>4.9220400000000026</v>
      </c>
      <c r="K19" s="190">
        <v>59.408378965829264</v>
      </c>
      <c r="L19" s="191">
        <v>54.534227090377918</v>
      </c>
      <c r="M19" s="192">
        <v>4.8741518754513464</v>
      </c>
      <c r="N19" s="190">
        <v>6.334661940550955</v>
      </c>
      <c r="O19" s="191">
        <v>6.7857558816678303</v>
      </c>
      <c r="P19" s="192">
        <v>-0.45109394111687529</v>
      </c>
    </row>
    <row r="20" spans="2:16" x14ac:dyDescent="0.15">
      <c r="B20" s="188" t="s">
        <v>154</v>
      </c>
      <c r="C20" s="189">
        <v>79089</v>
      </c>
      <c r="D20" s="189">
        <v>49019</v>
      </c>
      <c r="E20" s="189">
        <v>46444</v>
      </c>
      <c r="F20" s="189">
        <v>2575</v>
      </c>
      <c r="G20" s="189">
        <v>30070</v>
      </c>
      <c r="H20" s="190">
        <v>61.97954</v>
      </c>
      <c r="I20" s="191">
        <v>58.601700000000001</v>
      </c>
      <c r="J20" s="192">
        <v>3.3778399999999991</v>
      </c>
      <c r="K20" s="190">
        <v>58.723716319589329</v>
      </c>
      <c r="L20" s="191">
        <v>55.153680501174627</v>
      </c>
      <c r="M20" s="192">
        <v>3.5700358184147021</v>
      </c>
      <c r="N20" s="190">
        <v>5.2530651380077114</v>
      </c>
      <c r="O20" s="191">
        <v>5.8838267841483276</v>
      </c>
      <c r="P20" s="192">
        <v>-0.63076164614061625</v>
      </c>
    </row>
    <row r="21" spans="2:16" x14ac:dyDescent="0.15">
      <c r="B21" s="188" t="s">
        <v>155</v>
      </c>
      <c r="C21" s="189">
        <v>146628</v>
      </c>
      <c r="D21" s="189">
        <v>95665</v>
      </c>
      <c r="E21" s="189">
        <v>91293</v>
      </c>
      <c r="F21" s="189">
        <v>4372</v>
      </c>
      <c r="G21" s="189">
        <v>50963</v>
      </c>
      <c r="H21" s="190">
        <v>65.243340000000003</v>
      </c>
      <c r="I21" s="191">
        <v>62.347529999999999</v>
      </c>
      <c r="J21" s="192">
        <v>2.8958100000000044</v>
      </c>
      <c r="K21" s="190">
        <v>62.261641705540548</v>
      </c>
      <c r="L21" s="191">
        <v>59.107122873769022</v>
      </c>
      <c r="M21" s="192">
        <v>3.1545188317715258</v>
      </c>
      <c r="N21" s="190">
        <v>4.5701144619244243</v>
      </c>
      <c r="O21" s="191">
        <v>5.1973256153104037</v>
      </c>
      <c r="P21" s="192">
        <v>-0.62721115338597944</v>
      </c>
    </row>
    <row r="22" spans="2:16" x14ac:dyDescent="0.15">
      <c r="B22" s="188" t="s">
        <v>156</v>
      </c>
      <c r="C22" s="189">
        <v>93569</v>
      </c>
      <c r="D22" s="189">
        <v>59640</v>
      </c>
      <c r="E22" s="189">
        <v>57176</v>
      </c>
      <c r="F22" s="189">
        <v>2464</v>
      </c>
      <c r="G22" s="189">
        <v>33929</v>
      </c>
      <c r="H22" s="190">
        <v>63.739060000000002</v>
      </c>
      <c r="I22" s="191">
        <v>60.436</v>
      </c>
      <c r="J22" s="192">
        <v>3.3030600000000021</v>
      </c>
      <c r="K22" s="190">
        <v>61.105708087080124</v>
      </c>
      <c r="L22" s="191">
        <v>57.534364261168378</v>
      </c>
      <c r="M22" s="192">
        <v>3.5713438259117467</v>
      </c>
      <c r="N22" s="190">
        <v>4.131455399061033</v>
      </c>
      <c r="O22" s="191">
        <v>4.8011656419915418</v>
      </c>
      <c r="P22" s="192">
        <v>-0.66971024293050885</v>
      </c>
    </row>
    <row r="23" spans="2:16" x14ac:dyDescent="0.15">
      <c r="B23" s="188" t="s">
        <v>157</v>
      </c>
      <c r="C23" s="189">
        <v>130754</v>
      </c>
      <c r="D23" s="189">
        <v>81397</v>
      </c>
      <c r="E23" s="189">
        <v>77014</v>
      </c>
      <c r="F23" s="189">
        <v>4383</v>
      </c>
      <c r="G23" s="189">
        <v>49357</v>
      </c>
      <c r="H23" s="190">
        <v>62.252020000000002</v>
      </c>
      <c r="I23" s="191">
        <v>58.820520000000002</v>
      </c>
      <c r="J23" s="192">
        <v>3.4314999999999998</v>
      </c>
      <c r="K23" s="190">
        <v>58.899918931734405</v>
      </c>
      <c r="L23" s="191">
        <v>55.128880708342919</v>
      </c>
      <c r="M23" s="192">
        <v>3.7710382233914856</v>
      </c>
      <c r="N23" s="190">
        <v>5.3847193385505605</v>
      </c>
      <c r="O23" s="191">
        <v>6.2761031128159184</v>
      </c>
      <c r="P23" s="192">
        <v>-0.89138377426535786</v>
      </c>
    </row>
    <row r="24" spans="2:16" x14ac:dyDescent="0.15">
      <c r="B24" s="188" t="s">
        <v>158</v>
      </c>
      <c r="C24" s="189">
        <v>110397</v>
      </c>
      <c r="D24" s="189">
        <v>67942</v>
      </c>
      <c r="E24" s="189">
        <v>64459</v>
      </c>
      <c r="F24" s="189">
        <v>3483</v>
      </c>
      <c r="G24" s="189">
        <v>42455</v>
      </c>
      <c r="H24" s="190">
        <v>61.543340000000001</v>
      </c>
      <c r="I24" s="191">
        <v>58.080039999999997</v>
      </c>
      <c r="J24" s="192">
        <v>3.4633000000000038</v>
      </c>
      <c r="K24" s="190">
        <v>58.388362002590654</v>
      </c>
      <c r="L24" s="191">
        <v>54.881306839136812</v>
      </c>
      <c r="M24" s="192">
        <v>3.5070551634538418</v>
      </c>
      <c r="N24" s="190">
        <v>5.1264313679314704</v>
      </c>
      <c r="O24" s="191">
        <v>5.5074573698638618</v>
      </c>
      <c r="P24" s="192">
        <v>-0.38102600193239144</v>
      </c>
    </row>
    <row r="25" spans="2:16" x14ac:dyDescent="0.15">
      <c r="B25" s="188" t="s">
        <v>159</v>
      </c>
      <c r="C25" s="189">
        <v>91967</v>
      </c>
      <c r="D25" s="189">
        <v>51114</v>
      </c>
      <c r="E25" s="189">
        <v>46714</v>
      </c>
      <c r="F25" s="189">
        <v>4400</v>
      </c>
      <c r="G25" s="189">
        <v>40853</v>
      </c>
      <c r="H25" s="190">
        <v>55.578629999999997</v>
      </c>
      <c r="I25" s="191">
        <v>52.070430000000002</v>
      </c>
      <c r="J25" s="192">
        <v>3.5081999999999951</v>
      </c>
      <c r="K25" s="190">
        <v>50.794306653473534</v>
      </c>
      <c r="L25" s="191">
        <v>46.982392228293868</v>
      </c>
      <c r="M25" s="192">
        <v>3.8119144251796655</v>
      </c>
      <c r="N25" s="190">
        <v>8.6082091012247126</v>
      </c>
      <c r="O25" s="191">
        <v>9.7714552238805972</v>
      </c>
      <c r="P25" s="192">
        <v>-1.1632461226558846</v>
      </c>
    </row>
    <row r="26" spans="2:16" x14ac:dyDescent="0.15">
      <c r="B26" s="188" t="s">
        <v>160</v>
      </c>
      <c r="C26" s="189">
        <v>159936</v>
      </c>
      <c r="D26" s="189">
        <v>112560</v>
      </c>
      <c r="E26" s="189">
        <v>107224</v>
      </c>
      <c r="F26" s="189">
        <v>5336</v>
      </c>
      <c r="G26" s="189">
        <v>47376</v>
      </c>
      <c r="H26" s="190">
        <v>70.378150000000005</v>
      </c>
      <c r="I26" s="191">
        <v>67.001059999999995</v>
      </c>
      <c r="J26" s="192">
        <v>3.3770900000000097</v>
      </c>
      <c r="K26" s="190">
        <v>67.041816726690669</v>
      </c>
      <c r="L26" s="191">
        <v>63.258560379962134</v>
      </c>
      <c r="M26" s="192">
        <v>3.7832563467285354</v>
      </c>
      <c r="N26" s="190">
        <v>4.7405828002842929</v>
      </c>
      <c r="O26" s="191">
        <v>5.5857305706430633</v>
      </c>
      <c r="P26" s="192">
        <v>-0.84514777035877042</v>
      </c>
    </row>
    <row r="27" spans="2:16" x14ac:dyDescent="0.15">
      <c r="B27" s="188" t="s">
        <v>161</v>
      </c>
      <c r="C27" s="189">
        <v>94461</v>
      </c>
      <c r="D27" s="189">
        <v>61342</v>
      </c>
      <c r="E27" s="189">
        <v>58630</v>
      </c>
      <c r="F27" s="189">
        <v>2712</v>
      </c>
      <c r="G27" s="189">
        <v>33119</v>
      </c>
      <c r="H27" s="190">
        <v>64.938969999999998</v>
      </c>
      <c r="I27" s="191">
        <v>62.134880000000003</v>
      </c>
      <c r="J27" s="192">
        <v>2.8040899999999951</v>
      </c>
      <c r="K27" s="190">
        <v>62.067943384042088</v>
      </c>
      <c r="L27" s="191">
        <v>58.950816151202744</v>
      </c>
      <c r="M27" s="192">
        <v>3.1171272328393442</v>
      </c>
      <c r="N27" s="190">
        <v>4.4211144077467308</v>
      </c>
      <c r="O27" s="191">
        <v>5.1244382993432422</v>
      </c>
      <c r="P27" s="192">
        <v>-0.70332389159651143</v>
      </c>
    </row>
    <row r="28" spans="2:16" x14ac:dyDescent="0.15">
      <c r="B28" s="188" t="s">
        <v>162</v>
      </c>
      <c r="C28" s="189">
        <v>104629</v>
      </c>
      <c r="D28" s="189">
        <v>64534</v>
      </c>
      <c r="E28" s="189">
        <v>60978</v>
      </c>
      <c r="F28" s="189">
        <v>3556</v>
      </c>
      <c r="G28" s="189">
        <v>40095</v>
      </c>
      <c r="H28" s="190">
        <v>61.678879999999999</v>
      </c>
      <c r="I28" s="191">
        <v>59.552430000000001</v>
      </c>
      <c r="J28" s="192">
        <v>2.1264499999999984</v>
      </c>
      <c r="K28" s="190">
        <v>58.280209119842496</v>
      </c>
      <c r="L28" s="191">
        <v>55.836538016031135</v>
      </c>
      <c r="M28" s="192">
        <v>2.4436711038113614</v>
      </c>
      <c r="N28" s="190">
        <v>5.5102736541977873</v>
      </c>
      <c r="O28" s="191">
        <v>6.2396912831045963</v>
      </c>
      <c r="P28" s="192">
        <v>-0.72941762890680906</v>
      </c>
    </row>
    <row r="29" spans="2:16" x14ac:dyDescent="0.15">
      <c r="B29" s="188" t="s">
        <v>163</v>
      </c>
      <c r="C29" s="189">
        <v>165058</v>
      </c>
      <c r="D29" s="189">
        <v>101885</v>
      </c>
      <c r="E29" s="189">
        <v>95900</v>
      </c>
      <c r="F29" s="189">
        <v>5985</v>
      </c>
      <c r="G29" s="189">
        <v>63173</v>
      </c>
      <c r="H29" s="190">
        <v>61.726790000000001</v>
      </c>
      <c r="I29" s="191">
        <v>58.256239999999998</v>
      </c>
      <c r="J29" s="192">
        <v>3.4705500000000029</v>
      </c>
      <c r="K29" s="190">
        <v>58.100788813629144</v>
      </c>
      <c r="L29" s="191">
        <v>54.412414239863374</v>
      </c>
      <c r="M29" s="192">
        <v>3.6883745737657705</v>
      </c>
      <c r="N29" s="190">
        <v>5.8742700103057368</v>
      </c>
      <c r="O29" s="191">
        <v>6.5981278178767102</v>
      </c>
      <c r="P29" s="192">
        <v>-0.7238578075709734</v>
      </c>
    </row>
    <row r="30" spans="2:16" x14ac:dyDescent="0.15">
      <c r="B30" s="188" t="s">
        <v>164</v>
      </c>
      <c r="C30" s="189">
        <v>117183</v>
      </c>
      <c r="D30" s="189">
        <v>87985</v>
      </c>
      <c r="E30" s="189">
        <v>84461</v>
      </c>
      <c r="F30" s="189">
        <v>3524</v>
      </c>
      <c r="G30" s="189">
        <v>29198</v>
      </c>
      <c r="H30" s="190">
        <v>75.083420000000004</v>
      </c>
      <c r="I30" s="191">
        <v>71.868369999999999</v>
      </c>
      <c r="J30" s="192">
        <v>3.2150500000000051</v>
      </c>
      <c r="K30" s="190">
        <v>72.076154390995285</v>
      </c>
      <c r="L30" s="191">
        <v>68.462827981587651</v>
      </c>
      <c r="M30" s="192">
        <v>3.6133264094076338</v>
      </c>
      <c r="N30" s="190">
        <v>4.0052281638915721</v>
      </c>
      <c r="O30" s="191">
        <v>4.738585254584585</v>
      </c>
      <c r="P30" s="192">
        <v>-0.73335709069301291</v>
      </c>
    </row>
    <row r="31" spans="2:16" x14ac:dyDescent="0.15">
      <c r="B31" s="193" t="s">
        <v>165</v>
      </c>
      <c r="C31" s="194">
        <v>91102</v>
      </c>
      <c r="D31" s="194">
        <v>72501</v>
      </c>
      <c r="E31" s="194">
        <v>69706</v>
      </c>
      <c r="F31" s="194">
        <v>2795</v>
      </c>
      <c r="G31" s="194">
        <v>18601</v>
      </c>
      <c r="H31" s="195">
        <v>79.582229999999996</v>
      </c>
      <c r="I31" s="196">
        <v>76.282830000000004</v>
      </c>
      <c r="J31" s="197">
        <v>3.2993999999999915</v>
      </c>
      <c r="K31" s="195">
        <v>76.514236789532603</v>
      </c>
      <c r="L31" s="196">
        <v>72.525197878320995</v>
      </c>
      <c r="M31" s="197">
        <v>3.9890389112116083</v>
      </c>
      <c r="N31" s="195">
        <v>3.8551192397346243</v>
      </c>
      <c r="O31" s="196">
        <v>4.9259185026441159</v>
      </c>
      <c r="P31" s="197">
        <v>-1.0707992629094916</v>
      </c>
    </row>
    <row r="32" spans="2:16" x14ac:dyDescent="0.15">
      <c r="B32" s="183" t="s">
        <v>166</v>
      </c>
      <c r="C32" s="184">
        <v>704798</v>
      </c>
      <c r="D32" s="184">
        <v>423579</v>
      </c>
      <c r="E32" s="184">
        <v>404073</v>
      </c>
      <c r="F32" s="184">
        <v>19506</v>
      </c>
      <c r="G32" s="184">
        <v>281219</v>
      </c>
      <c r="H32" s="185">
        <v>60.099350000000001</v>
      </c>
      <c r="I32" s="186">
        <v>57.556910000000002</v>
      </c>
      <c r="J32" s="187">
        <v>2.5424399999999991</v>
      </c>
      <c r="K32" s="185">
        <v>57.331746117327228</v>
      </c>
      <c r="L32" s="186">
        <v>54.535644348152154</v>
      </c>
      <c r="M32" s="187">
        <v>2.796101769175074</v>
      </c>
      <c r="N32" s="185">
        <v>4.6050441594130023</v>
      </c>
      <c r="O32" s="186">
        <v>5.2491753674350372</v>
      </c>
      <c r="P32" s="187">
        <v>-0.64413120802203494</v>
      </c>
    </row>
    <row r="33" spans="2:16" x14ac:dyDescent="0.15">
      <c r="B33" s="188" t="s">
        <v>167</v>
      </c>
      <c r="C33" s="189">
        <v>127232</v>
      </c>
      <c r="D33" s="189">
        <v>79884</v>
      </c>
      <c r="E33" s="189">
        <v>76044</v>
      </c>
      <c r="F33" s="189">
        <v>3840</v>
      </c>
      <c r="G33" s="189">
        <v>47348</v>
      </c>
      <c r="H33" s="190">
        <v>62.786090000000002</v>
      </c>
      <c r="I33" s="191">
        <v>59.07105</v>
      </c>
      <c r="J33" s="192">
        <v>3.7150400000000019</v>
      </c>
      <c r="K33" s="190">
        <v>59.767982897384307</v>
      </c>
      <c r="L33" s="191">
        <v>55.817556471353768</v>
      </c>
      <c r="M33" s="192">
        <v>3.9504264260305391</v>
      </c>
      <c r="N33" s="190">
        <v>4.8069701066546493</v>
      </c>
      <c r="O33" s="191">
        <v>5.507763323541754</v>
      </c>
      <c r="P33" s="192">
        <v>-0.70079321688710472</v>
      </c>
    </row>
    <row r="34" spans="2:16" ht="12" customHeight="1" x14ac:dyDescent="0.15">
      <c r="B34" s="188" t="s">
        <v>168</v>
      </c>
      <c r="C34" s="189">
        <v>102486</v>
      </c>
      <c r="D34" s="189">
        <v>62304</v>
      </c>
      <c r="E34" s="189">
        <v>59310</v>
      </c>
      <c r="F34" s="189">
        <v>2994</v>
      </c>
      <c r="G34" s="189">
        <v>40182</v>
      </c>
      <c r="H34" s="190">
        <v>60.79269</v>
      </c>
      <c r="I34" s="191">
        <v>58.362319999999997</v>
      </c>
      <c r="J34" s="192">
        <v>2.4303700000000035</v>
      </c>
      <c r="K34" s="190">
        <v>57.871319009425683</v>
      </c>
      <c r="L34" s="191">
        <v>55.267273985458473</v>
      </c>
      <c r="M34" s="192">
        <v>2.6040450239672097</v>
      </c>
      <c r="N34" s="190">
        <v>4.8054699537750389</v>
      </c>
      <c r="O34" s="191">
        <v>5.3031656569266001</v>
      </c>
      <c r="P34" s="192">
        <v>-0.4976957031515612</v>
      </c>
    </row>
    <row r="35" spans="2:16" x14ac:dyDescent="0.15">
      <c r="B35" s="188" t="s">
        <v>169</v>
      </c>
      <c r="C35" s="189">
        <v>72758</v>
      </c>
      <c r="D35" s="189">
        <v>42590</v>
      </c>
      <c r="E35" s="189">
        <v>40685</v>
      </c>
      <c r="F35" s="189">
        <v>1905</v>
      </c>
      <c r="G35" s="189">
        <v>30168</v>
      </c>
      <c r="H35" s="190">
        <v>58.536520000000003</v>
      </c>
      <c r="I35" s="191">
        <v>55.835250000000002</v>
      </c>
      <c r="J35" s="192">
        <v>2.7012700000000009</v>
      </c>
      <c r="K35" s="190">
        <v>55.91824953956953</v>
      </c>
      <c r="L35" s="191">
        <v>53.005583252958033</v>
      </c>
      <c r="M35" s="192">
        <v>2.912666286611497</v>
      </c>
      <c r="N35" s="190">
        <v>4.4728809579713547</v>
      </c>
      <c r="O35" s="191">
        <v>5.0678799085202666</v>
      </c>
      <c r="P35" s="192">
        <v>-0.59499895054891194</v>
      </c>
    </row>
    <row r="36" spans="2:16" x14ac:dyDescent="0.15">
      <c r="B36" s="188" t="s">
        <v>170</v>
      </c>
      <c r="C36" s="189">
        <v>114414</v>
      </c>
      <c r="D36" s="189">
        <v>70113</v>
      </c>
      <c r="E36" s="189">
        <v>67001</v>
      </c>
      <c r="F36" s="189">
        <v>3112</v>
      </c>
      <c r="G36" s="189">
        <v>44301</v>
      </c>
      <c r="H36" s="190">
        <v>61.280090000000001</v>
      </c>
      <c r="I36" s="191">
        <v>58.824710000000003</v>
      </c>
      <c r="J36" s="192">
        <v>2.4553799999999981</v>
      </c>
      <c r="K36" s="190">
        <v>58.560141241456463</v>
      </c>
      <c r="L36" s="191">
        <v>55.889957776520262</v>
      </c>
      <c r="M36" s="192">
        <v>2.6701834649362013</v>
      </c>
      <c r="N36" s="190">
        <v>4.4385491991499437</v>
      </c>
      <c r="O36" s="191">
        <v>4.9889742337462444</v>
      </c>
      <c r="P36" s="192">
        <v>-0.55042503459630066</v>
      </c>
    </row>
    <row r="37" spans="2:16" x14ac:dyDescent="0.15">
      <c r="B37" s="188" t="s">
        <v>171</v>
      </c>
      <c r="C37" s="189">
        <v>120952</v>
      </c>
      <c r="D37" s="189">
        <v>65574</v>
      </c>
      <c r="E37" s="189">
        <v>62332</v>
      </c>
      <c r="F37" s="189">
        <v>3242</v>
      </c>
      <c r="G37" s="189">
        <v>55378</v>
      </c>
      <c r="H37" s="190">
        <v>54.2149</v>
      </c>
      <c r="I37" s="191">
        <v>53.278649999999999</v>
      </c>
      <c r="J37" s="192">
        <v>0.93625000000000114</v>
      </c>
      <c r="K37" s="190">
        <v>51.534493022025259</v>
      </c>
      <c r="L37" s="191">
        <v>50.057588444956345</v>
      </c>
      <c r="M37" s="192">
        <v>1.4769045770689146</v>
      </c>
      <c r="N37" s="190">
        <v>4.9440326958855652</v>
      </c>
      <c r="O37" s="191">
        <v>6.0456895796208121</v>
      </c>
      <c r="P37" s="192">
        <v>-1.101656883735247</v>
      </c>
    </row>
    <row r="38" spans="2:16" x14ac:dyDescent="0.15">
      <c r="B38" s="188" t="s">
        <v>172</v>
      </c>
      <c r="C38" s="189">
        <v>134598</v>
      </c>
      <c r="D38" s="189">
        <v>84267</v>
      </c>
      <c r="E38" s="189">
        <v>80695</v>
      </c>
      <c r="F38" s="189">
        <v>3572</v>
      </c>
      <c r="G38" s="189">
        <v>50331</v>
      </c>
      <c r="H38" s="190">
        <v>62.606430000000003</v>
      </c>
      <c r="I38" s="191">
        <v>59.811619999999998</v>
      </c>
      <c r="J38" s="192">
        <v>2.7948100000000053</v>
      </c>
      <c r="K38" s="190">
        <v>59.952599592861709</v>
      </c>
      <c r="L38" s="191">
        <v>57.009567427762583</v>
      </c>
      <c r="M38" s="192">
        <v>2.943032165099126</v>
      </c>
      <c r="N38" s="190">
        <v>4.2389072828034697</v>
      </c>
      <c r="O38" s="191">
        <v>4.6847896119343808</v>
      </c>
      <c r="P38" s="192">
        <v>-0.44588232913091108</v>
      </c>
    </row>
    <row r="39" spans="2:16" x14ac:dyDescent="0.15">
      <c r="B39" s="198" t="s">
        <v>173</v>
      </c>
      <c r="C39" s="194">
        <v>32358</v>
      </c>
      <c r="D39" s="194">
        <v>18847</v>
      </c>
      <c r="E39" s="194">
        <v>18006</v>
      </c>
      <c r="F39" s="194">
        <v>841</v>
      </c>
      <c r="G39" s="194">
        <v>13511</v>
      </c>
      <c r="H39" s="195">
        <v>58.245260000000002</v>
      </c>
      <c r="I39" s="196">
        <v>55.952170000000002</v>
      </c>
      <c r="J39" s="197">
        <v>2.2930899999999994</v>
      </c>
      <c r="K39" s="195">
        <v>55.646208047468939</v>
      </c>
      <c r="L39" s="196">
        <v>53.223593964334704</v>
      </c>
      <c r="M39" s="197">
        <v>2.4226140831342349</v>
      </c>
      <c r="N39" s="195">
        <v>4.462248633734812</v>
      </c>
      <c r="O39" s="196">
        <v>4.8766188775782124</v>
      </c>
      <c r="P39" s="197">
        <v>-0.41437024384340049</v>
      </c>
    </row>
    <row r="40" spans="2:16" x14ac:dyDescent="0.15">
      <c r="B40" s="178" t="s">
        <v>174</v>
      </c>
      <c r="C40" s="179">
        <v>163822</v>
      </c>
      <c r="D40" s="179">
        <v>98578</v>
      </c>
      <c r="E40" s="179">
        <v>93914</v>
      </c>
      <c r="F40" s="179">
        <v>4664</v>
      </c>
      <c r="G40" s="179">
        <v>65244</v>
      </c>
      <c r="H40" s="180">
        <v>60.173850000000002</v>
      </c>
      <c r="I40" s="181">
        <v>57.637009999999997</v>
      </c>
      <c r="J40" s="182">
        <v>2.5368400000000051</v>
      </c>
      <c r="K40" s="180">
        <v>57.32685475699234</v>
      </c>
      <c r="L40" s="181">
        <v>54.537526505988112</v>
      </c>
      <c r="M40" s="182">
        <v>2.7893282510042283</v>
      </c>
      <c r="N40" s="180">
        <v>4.7312787843129298</v>
      </c>
      <c r="O40" s="181">
        <v>5.3775921569440266</v>
      </c>
      <c r="P40" s="182">
        <v>-0.64631337263109678</v>
      </c>
    </row>
    <row r="41" spans="2:16" x14ac:dyDescent="0.15">
      <c r="B41" s="178" t="s">
        <v>175</v>
      </c>
      <c r="C41" s="179">
        <v>346176</v>
      </c>
      <c r="D41" s="179">
        <v>212746</v>
      </c>
      <c r="E41" s="179">
        <v>204274</v>
      </c>
      <c r="F41" s="179">
        <v>8472</v>
      </c>
      <c r="G41" s="179">
        <v>133430</v>
      </c>
      <c r="H41" s="180">
        <v>61.456020000000002</v>
      </c>
      <c r="I41" s="181">
        <v>58.345770000000002</v>
      </c>
      <c r="J41" s="182">
        <v>3.1102500000000006</v>
      </c>
      <c r="K41" s="180">
        <v>59.008712331299684</v>
      </c>
      <c r="L41" s="181">
        <v>55.712633224134436</v>
      </c>
      <c r="M41" s="182">
        <v>3.296079107165248</v>
      </c>
      <c r="N41" s="180">
        <v>3.9822135316292666</v>
      </c>
      <c r="O41" s="181">
        <v>4.5129850475210365</v>
      </c>
      <c r="P41" s="182">
        <v>-0.53077151589176985</v>
      </c>
    </row>
    <row r="42" spans="2:16" x14ac:dyDescent="0.15">
      <c r="B42" s="178" t="s">
        <v>176</v>
      </c>
      <c r="C42" s="179">
        <v>89315</v>
      </c>
      <c r="D42" s="179">
        <v>53874</v>
      </c>
      <c r="E42" s="179">
        <v>51710</v>
      </c>
      <c r="F42" s="179">
        <v>2164</v>
      </c>
      <c r="G42" s="179">
        <v>35441</v>
      </c>
      <c r="H42" s="180">
        <v>60.319099999999999</v>
      </c>
      <c r="I42" s="181">
        <v>57.650660000000002</v>
      </c>
      <c r="J42" s="182">
        <v>2.6684399999999968</v>
      </c>
      <c r="K42" s="180">
        <v>57.896210043105853</v>
      </c>
      <c r="L42" s="181">
        <v>55.146028301460284</v>
      </c>
      <c r="M42" s="182">
        <v>2.7501817416455694</v>
      </c>
      <c r="N42" s="180">
        <v>4.0167798938263353</v>
      </c>
      <c r="O42" s="181">
        <v>4.3445017350559727</v>
      </c>
      <c r="P42" s="182">
        <v>-0.32772184122963743</v>
      </c>
    </row>
    <row r="43" spans="2:16" x14ac:dyDescent="0.15">
      <c r="B43" s="178" t="s">
        <v>177</v>
      </c>
      <c r="C43" s="179">
        <v>319756</v>
      </c>
      <c r="D43" s="179">
        <v>199978</v>
      </c>
      <c r="E43" s="179">
        <v>192751</v>
      </c>
      <c r="F43" s="179">
        <v>7227</v>
      </c>
      <c r="G43" s="179">
        <v>119778</v>
      </c>
      <c r="H43" s="180">
        <v>62.54081</v>
      </c>
      <c r="I43" s="181">
        <v>59.457889999999999</v>
      </c>
      <c r="J43" s="182">
        <v>3.0829200000000014</v>
      </c>
      <c r="K43" s="180">
        <v>60.280651496766282</v>
      </c>
      <c r="L43" s="181">
        <v>57.044855881293941</v>
      </c>
      <c r="M43" s="182">
        <v>3.2357956154723411</v>
      </c>
      <c r="N43" s="180">
        <v>3.6138975287281596</v>
      </c>
      <c r="O43" s="181">
        <v>4.0583898179036613</v>
      </c>
      <c r="P43" s="182">
        <v>-0.44449228917550165</v>
      </c>
    </row>
    <row r="44" spans="2:16" x14ac:dyDescent="0.15">
      <c r="B44" s="178" t="s">
        <v>178</v>
      </c>
      <c r="C44" s="179">
        <v>64128</v>
      </c>
      <c r="D44" s="179">
        <v>40397</v>
      </c>
      <c r="E44" s="179">
        <v>38530</v>
      </c>
      <c r="F44" s="179">
        <v>1867</v>
      </c>
      <c r="G44" s="179">
        <v>23731</v>
      </c>
      <c r="H44" s="180">
        <v>62.994320000000002</v>
      </c>
      <c r="I44" s="181">
        <v>59.621029999999998</v>
      </c>
      <c r="J44" s="182">
        <v>3.3732900000000043</v>
      </c>
      <c r="K44" s="180">
        <v>60.082959081836329</v>
      </c>
      <c r="L44" s="181">
        <v>56.478875405650655</v>
      </c>
      <c r="M44" s="182">
        <v>3.6040836761856738</v>
      </c>
      <c r="N44" s="180">
        <v>4.6216303190831001</v>
      </c>
      <c r="O44" s="181">
        <v>5.2702179801367208</v>
      </c>
      <c r="P44" s="182">
        <v>-0.64858766105362076</v>
      </c>
    </row>
    <row r="45" spans="2:16" x14ac:dyDescent="0.15">
      <c r="B45" s="178" t="s">
        <v>179</v>
      </c>
      <c r="C45" s="179">
        <v>302743</v>
      </c>
      <c r="D45" s="179">
        <v>176825</v>
      </c>
      <c r="E45" s="179">
        <v>169519</v>
      </c>
      <c r="F45" s="179">
        <v>7306</v>
      </c>
      <c r="G45" s="179">
        <v>125918</v>
      </c>
      <c r="H45" s="180">
        <v>58.407629999999997</v>
      </c>
      <c r="I45" s="181">
        <v>55.972969999999997</v>
      </c>
      <c r="J45" s="182">
        <v>2.4346600000000009</v>
      </c>
      <c r="K45" s="180">
        <v>55.994358251057832</v>
      </c>
      <c r="L45" s="181">
        <v>53.347118885546941</v>
      </c>
      <c r="M45" s="182">
        <v>2.6472393655108917</v>
      </c>
      <c r="N45" s="180">
        <v>4.1317686978651205</v>
      </c>
      <c r="O45" s="181">
        <v>4.6912838279744751</v>
      </c>
      <c r="P45" s="182">
        <v>-0.55951513010935461</v>
      </c>
    </row>
    <row r="46" spans="2:16" x14ac:dyDescent="0.15">
      <c r="B46" s="178" t="s">
        <v>180</v>
      </c>
      <c r="C46" s="179">
        <v>72813</v>
      </c>
      <c r="D46" s="179">
        <v>43615</v>
      </c>
      <c r="E46" s="179">
        <v>41737</v>
      </c>
      <c r="F46" s="179">
        <v>1878</v>
      </c>
      <c r="G46" s="179">
        <v>29198</v>
      </c>
      <c r="H46" s="180">
        <v>59.900019999999998</v>
      </c>
      <c r="I46" s="181">
        <v>57.734499999999997</v>
      </c>
      <c r="J46" s="182">
        <v>2.1655200000000008</v>
      </c>
      <c r="K46" s="180">
        <v>57.320808097455121</v>
      </c>
      <c r="L46" s="181">
        <v>54.810766353156545</v>
      </c>
      <c r="M46" s="182">
        <v>2.5100417442985758</v>
      </c>
      <c r="N46" s="180">
        <v>4.3058580763498799</v>
      </c>
      <c r="O46" s="181">
        <v>5.0641055098570833</v>
      </c>
      <c r="P46" s="182">
        <v>-0.75824743350720336</v>
      </c>
    </row>
    <row r="47" spans="2:16" x14ac:dyDescent="0.15">
      <c r="B47" s="178" t="s">
        <v>181</v>
      </c>
      <c r="C47" s="179">
        <v>124031</v>
      </c>
      <c r="D47" s="179">
        <v>77694</v>
      </c>
      <c r="E47" s="179">
        <v>73889</v>
      </c>
      <c r="F47" s="179">
        <v>3805</v>
      </c>
      <c r="G47" s="179">
        <v>46337</v>
      </c>
      <c r="H47" s="180">
        <v>62.640790000000003</v>
      </c>
      <c r="I47" s="181">
        <v>58.962049999999998</v>
      </c>
      <c r="J47" s="182">
        <v>3.6787400000000048</v>
      </c>
      <c r="K47" s="180">
        <v>59.57300997331312</v>
      </c>
      <c r="L47" s="181">
        <v>55.285419359170177</v>
      </c>
      <c r="M47" s="182">
        <v>4.2875906141429425</v>
      </c>
      <c r="N47" s="180">
        <v>4.8974180760419079</v>
      </c>
      <c r="O47" s="181">
        <v>6.2355888297418085</v>
      </c>
      <c r="P47" s="182">
        <v>-1.3381707536999006</v>
      </c>
    </row>
    <row r="48" spans="2:16" x14ac:dyDescent="0.15">
      <c r="B48" s="178" t="s">
        <v>182</v>
      </c>
      <c r="C48" s="179">
        <v>322904</v>
      </c>
      <c r="D48" s="179">
        <v>187434</v>
      </c>
      <c r="E48" s="179">
        <v>179501</v>
      </c>
      <c r="F48" s="179">
        <v>7933</v>
      </c>
      <c r="G48" s="179">
        <v>135470</v>
      </c>
      <c r="H48" s="180">
        <v>58.046349999999997</v>
      </c>
      <c r="I48" s="181">
        <v>56.080480000000001</v>
      </c>
      <c r="J48" s="182">
        <v>1.9658699999999953</v>
      </c>
      <c r="K48" s="180">
        <v>55.589586997993209</v>
      </c>
      <c r="L48" s="181">
        <v>53.410610394325545</v>
      </c>
      <c r="M48" s="182">
        <v>2.1789766036676639</v>
      </c>
      <c r="N48" s="180">
        <v>4.2324231462808237</v>
      </c>
      <c r="O48" s="181">
        <v>4.7607768829938415</v>
      </c>
      <c r="P48" s="182">
        <v>-0.52835373671301777</v>
      </c>
    </row>
    <row r="49" spans="2:16" x14ac:dyDescent="0.15">
      <c r="B49" s="178" t="s">
        <v>183</v>
      </c>
      <c r="C49" s="179">
        <v>240665</v>
      </c>
      <c r="D49" s="179">
        <v>148776</v>
      </c>
      <c r="E49" s="179">
        <v>142883</v>
      </c>
      <c r="F49" s="179">
        <v>5893</v>
      </c>
      <c r="G49" s="179">
        <v>91889</v>
      </c>
      <c r="H49" s="180">
        <v>61.818710000000003</v>
      </c>
      <c r="I49" s="181">
        <v>58.953870000000002</v>
      </c>
      <c r="J49" s="182">
        <v>2.8648400000000009</v>
      </c>
      <c r="K49" s="180">
        <v>59.370078740157481</v>
      </c>
      <c r="L49" s="181">
        <v>56.230884747985364</v>
      </c>
      <c r="M49" s="182">
        <v>3.1391939921721175</v>
      </c>
      <c r="N49" s="180">
        <v>3.9609883314513095</v>
      </c>
      <c r="O49" s="181">
        <v>4.6188398725639335</v>
      </c>
      <c r="P49" s="182">
        <v>-0.65785154111262401</v>
      </c>
    </row>
    <row r="50" spans="2:16" x14ac:dyDescent="0.15">
      <c r="B50" s="178" t="s">
        <v>184</v>
      </c>
      <c r="C50" s="179">
        <v>227978</v>
      </c>
      <c r="D50" s="179">
        <v>137854</v>
      </c>
      <c r="E50" s="179">
        <v>131409</v>
      </c>
      <c r="F50" s="179">
        <v>6445</v>
      </c>
      <c r="G50" s="179">
        <v>90124</v>
      </c>
      <c r="H50" s="180">
        <v>60.468119999999999</v>
      </c>
      <c r="I50" s="181">
        <v>57.299399999999999</v>
      </c>
      <c r="J50" s="182">
        <v>3.1687200000000004</v>
      </c>
      <c r="K50" s="180">
        <v>57.641088175174794</v>
      </c>
      <c r="L50" s="181">
        <v>53.879610675691467</v>
      </c>
      <c r="M50" s="182">
        <v>3.7614774994833269</v>
      </c>
      <c r="N50" s="180">
        <v>4.675236119372669</v>
      </c>
      <c r="O50" s="181">
        <v>5.9682779456193353</v>
      </c>
      <c r="P50" s="182">
        <v>-1.2930418262466663</v>
      </c>
    </row>
    <row r="51" spans="2:16" x14ac:dyDescent="0.15">
      <c r="B51" s="178" t="s">
        <v>185</v>
      </c>
      <c r="C51" s="179">
        <v>87115</v>
      </c>
      <c r="D51" s="179">
        <v>54877</v>
      </c>
      <c r="E51" s="179">
        <v>52369</v>
      </c>
      <c r="F51" s="179">
        <v>2508</v>
      </c>
      <c r="G51" s="179">
        <v>32238</v>
      </c>
      <c r="H51" s="180">
        <v>62.993740000000003</v>
      </c>
      <c r="I51" s="181">
        <v>59.504989999999999</v>
      </c>
      <c r="J51" s="182">
        <v>3.4887500000000031</v>
      </c>
      <c r="K51" s="180">
        <v>60.11479079377834</v>
      </c>
      <c r="L51" s="181">
        <v>56.437824874639986</v>
      </c>
      <c r="M51" s="182">
        <v>3.6769659191383539</v>
      </c>
      <c r="N51" s="180">
        <v>4.5702206753284615</v>
      </c>
      <c r="O51" s="181">
        <v>5.1544602568552591</v>
      </c>
      <c r="P51" s="182">
        <v>-0.58423958152679756</v>
      </c>
    </row>
    <row r="52" spans="2:16" x14ac:dyDescent="0.15">
      <c r="B52" s="178" t="s">
        <v>186</v>
      </c>
      <c r="C52" s="179">
        <v>95447</v>
      </c>
      <c r="D52" s="179">
        <v>55093</v>
      </c>
      <c r="E52" s="179">
        <v>52567</v>
      </c>
      <c r="F52" s="179">
        <v>2526</v>
      </c>
      <c r="G52" s="179">
        <v>40354</v>
      </c>
      <c r="H52" s="180">
        <v>57.721040000000002</v>
      </c>
      <c r="I52" s="181">
        <v>54.943669999999997</v>
      </c>
      <c r="J52" s="182">
        <v>2.7773700000000048</v>
      </c>
      <c r="K52" s="180">
        <v>55.074543987762844</v>
      </c>
      <c r="L52" s="181">
        <v>52.192679385108406</v>
      </c>
      <c r="M52" s="182">
        <v>2.8818646026544386</v>
      </c>
      <c r="N52" s="180">
        <v>4.5849744976675799</v>
      </c>
      <c r="O52" s="181">
        <v>5.0069262175561384</v>
      </c>
      <c r="P52" s="182">
        <v>-0.42195171988855851</v>
      </c>
    </row>
    <row r="53" spans="2:16" x14ac:dyDescent="0.15">
      <c r="B53" s="178" t="s">
        <v>187</v>
      </c>
      <c r="C53" s="179">
        <v>197442</v>
      </c>
      <c r="D53" s="179">
        <v>117631</v>
      </c>
      <c r="E53" s="179">
        <v>111498</v>
      </c>
      <c r="F53" s="179">
        <v>6133</v>
      </c>
      <c r="G53" s="179">
        <v>79811</v>
      </c>
      <c r="H53" s="180">
        <v>59.577500000000001</v>
      </c>
      <c r="I53" s="181">
        <v>57.44417</v>
      </c>
      <c r="J53" s="182">
        <v>2.1333300000000008</v>
      </c>
      <c r="K53" s="180">
        <v>56.471267511471723</v>
      </c>
      <c r="L53" s="181">
        <v>53.857341835719495</v>
      </c>
      <c r="M53" s="182">
        <v>2.6139256757522276</v>
      </c>
      <c r="N53" s="180">
        <v>5.213761678469111</v>
      </c>
      <c r="O53" s="181">
        <v>6.2440207171840463</v>
      </c>
      <c r="P53" s="182">
        <v>-1.0302590387149353</v>
      </c>
    </row>
    <row r="54" spans="2:16" x14ac:dyDescent="0.15">
      <c r="B54" s="178" t="s">
        <v>188</v>
      </c>
      <c r="C54" s="179">
        <v>90270</v>
      </c>
      <c r="D54" s="179">
        <v>48921</v>
      </c>
      <c r="E54" s="179">
        <v>46703</v>
      </c>
      <c r="F54" s="179">
        <v>2218</v>
      </c>
      <c r="G54" s="179">
        <v>41349</v>
      </c>
      <c r="H54" s="180">
        <v>54.19408</v>
      </c>
      <c r="I54" s="181">
        <v>51.95073</v>
      </c>
      <c r="J54" s="182">
        <v>2.2433499999999995</v>
      </c>
      <c r="K54" s="180">
        <v>51.737011188656254</v>
      </c>
      <c r="L54" s="181">
        <v>49.270393532480448</v>
      </c>
      <c r="M54" s="182">
        <v>2.4666176561758064</v>
      </c>
      <c r="N54" s="180">
        <v>4.5338402730933547</v>
      </c>
      <c r="O54" s="181">
        <v>5.1593848660759747</v>
      </c>
      <c r="P54" s="182">
        <v>-0.62554459298262</v>
      </c>
    </row>
    <row r="55" spans="2:16" x14ac:dyDescent="0.15">
      <c r="B55" s="178" t="s">
        <v>189</v>
      </c>
      <c r="C55" s="179">
        <v>102256</v>
      </c>
      <c r="D55" s="179">
        <v>60913</v>
      </c>
      <c r="E55" s="179">
        <v>57705</v>
      </c>
      <c r="F55" s="179">
        <v>3208</v>
      </c>
      <c r="G55" s="179">
        <v>41343</v>
      </c>
      <c r="H55" s="180">
        <v>59.569119999999998</v>
      </c>
      <c r="I55" s="181">
        <v>56.290939999999999</v>
      </c>
      <c r="J55" s="182">
        <v>3.278179999999999</v>
      </c>
      <c r="K55" s="180">
        <v>56.431896416836182</v>
      </c>
      <c r="L55" s="181">
        <v>52.54068321212236</v>
      </c>
      <c r="M55" s="182">
        <v>3.8912132047138215</v>
      </c>
      <c r="N55" s="180">
        <v>5.2665276706121844</v>
      </c>
      <c r="O55" s="181">
        <v>6.6622813675386663</v>
      </c>
      <c r="P55" s="182">
        <v>-1.3957536969264819</v>
      </c>
    </row>
    <row r="56" spans="2:16" x14ac:dyDescent="0.15">
      <c r="B56" s="178" t="s">
        <v>190</v>
      </c>
      <c r="C56" s="179">
        <v>102284</v>
      </c>
      <c r="D56" s="179">
        <v>64294</v>
      </c>
      <c r="E56" s="179">
        <v>60955</v>
      </c>
      <c r="F56" s="179">
        <v>3339</v>
      </c>
      <c r="G56" s="179">
        <v>37990</v>
      </c>
      <c r="H56" s="180">
        <v>62.858319999999999</v>
      </c>
      <c r="I56" s="181">
        <v>59.085189999999997</v>
      </c>
      <c r="J56" s="182">
        <v>3.7731300000000019</v>
      </c>
      <c r="K56" s="180">
        <v>59.593875875014668</v>
      </c>
      <c r="L56" s="181">
        <v>55.377275438048443</v>
      </c>
      <c r="M56" s="182">
        <v>4.2166004369662247</v>
      </c>
      <c r="N56" s="180">
        <v>5.1933306373845145</v>
      </c>
      <c r="O56" s="181">
        <v>6.2755339090311928</v>
      </c>
      <c r="P56" s="182">
        <v>-1.0822032716466783</v>
      </c>
    </row>
    <row r="57" spans="2:16" x14ac:dyDescent="0.15">
      <c r="B57" s="178" t="s">
        <v>191</v>
      </c>
      <c r="C57" s="179">
        <v>156886</v>
      </c>
      <c r="D57" s="179">
        <v>96068</v>
      </c>
      <c r="E57" s="179">
        <v>91927</v>
      </c>
      <c r="F57" s="179">
        <v>4141</v>
      </c>
      <c r="G57" s="179">
        <v>60818</v>
      </c>
      <c r="H57" s="180">
        <v>61.234270000000002</v>
      </c>
      <c r="I57" s="181">
        <v>58.287410000000001</v>
      </c>
      <c r="J57" s="182">
        <v>2.9468600000000009</v>
      </c>
      <c r="K57" s="180">
        <v>58.594775824484024</v>
      </c>
      <c r="L57" s="181">
        <v>55.421387017758725</v>
      </c>
      <c r="M57" s="182">
        <v>3.1733888067252991</v>
      </c>
      <c r="N57" s="180">
        <v>4.310488404047133</v>
      </c>
      <c r="O57" s="181">
        <v>4.9170460514796011</v>
      </c>
      <c r="P57" s="182">
        <v>-0.60655764743246809</v>
      </c>
    </row>
    <row r="58" spans="2:16" x14ac:dyDescent="0.15">
      <c r="B58" s="178" t="s">
        <v>192</v>
      </c>
      <c r="C58" s="179">
        <v>115284</v>
      </c>
      <c r="D58" s="179">
        <v>69299</v>
      </c>
      <c r="E58" s="179">
        <v>66811</v>
      </c>
      <c r="F58" s="179">
        <v>2488</v>
      </c>
      <c r="G58" s="179">
        <v>45985</v>
      </c>
      <c r="H58" s="180">
        <v>60.111550000000001</v>
      </c>
      <c r="I58" s="181">
        <v>56.386989999999997</v>
      </c>
      <c r="J58" s="182">
        <v>3.7245600000000039</v>
      </c>
      <c r="K58" s="180">
        <v>57.953402033239655</v>
      </c>
      <c r="L58" s="181">
        <v>54.087395546383398</v>
      </c>
      <c r="M58" s="182">
        <v>3.8660064868562571</v>
      </c>
      <c r="N58" s="180">
        <v>3.5902393973939017</v>
      </c>
      <c r="O58" s="181">
        <v>4.0782314592421942</v>
      </c>
      <c r="P58" s="182">
        <v>-0.48799206184829247</v>
      </c>
    </row>
    <row r="59" spans="2:16" x14ac:dyDescent="0.15">
      <c r="B59" s="178" t="s">
        <v>193</v>
      </c>
      <c r="C59" s="179">
        <v>59968</v>
      </c>
      <c r="D59" s="179">
        <v>36276</v>
      </c>
      <c r="E59" s="179">
        <v>34689</v>
      </c>
      <c r="F59" s="179">
        <v>1587</v>
      </c>
      <c r="G59" s="179">
        <v>23692</v>
      </c>
      <c r="H59" s="180">
        <v>60.492260000000002</v>
      </c>
      <c r="I59" s="181">
        <v>57.716479999999997</v>
      </c>
      <c r="J59" s="182">
        <v>2.7757800000000046</v>
      </c>
      <c r="K59" s="180">
        <v>57.845851120597644</v>
      </c>
      <c r="L59" s="181">
        <v>54.954722696658173</v>
      </c>
      <c r="M59" s="182">
        <v>2.8911284239394703</v>
      </c>
      <c r="N59" s="180">
        <v>4.3747932517366852</v>
      </c>
      <c r="O59" s="181">
        <v>4.7850362925739809</v>
      </c>
      <c r="P59" s="182">
        <v>-0.41024304083729568</v>
      </c>
    </row>
    <row r="60" spans="2:16" x14ac:dyDescent="0.15">
      <c r="B60" s="178" t="s">
        <v>194</v>
      </c>
      <c r="C60" s="179">
        <v>95276</v>
      </c>
      <c r="D60" s="179">
        <v>55406</v>
      </c>
      <c r="E60" s="179">
        <v>52812</v>
      </c>
      <c r="F60" s="179">
        <v>2594</v>
      </c>
      <c r="G60" s="179">
        <v>39870</v>
      </c>
      <c r="H60" s="180">
        <v>58.15316</v>
      </c>
      <c r="I60" s="181">
        <v>55.860059999999997</v>
      </c>
      <c r="J60" s="182">
        <v>2.2931000000000026</v>
      </c>
      <c r="K60" s="180">
        <v>55.430538645619045</v>
      </c>
      <c r="L60" s="181">
        <v>52.949948927477017</v>
      </c>
      <c r="M60" s="182">
        <v>2.4805897181420278</v>
      </c>
      <c r="N60" s="180">
        <v>4.6818034147926211</v>
      </c>
      <c r="O60" s="181">
        <v>5.2096476310640556</v>
      </c>
      <c r="P60" s="182">
        <v>-0.52784421627143452</v>
      </c>
    </row>
    <row r="61" spans="2:16" x14ac:dyDescent="0.15">
      <c r="B61" s="178" t="s">
        <v>195</v>
      </c>
      <c r="C61" s="179">
        <v>106114</v>
      </c>
      <c r="D61" s="179">
        <v>66800</v>
      </c>
      <c r="E61" s="179">
        <v>62943</v>
      </c>
      <c r="F61" s="179">
        <v>3857</v>
      </c>
      <c r="G61" s="179">
        <v>39314</v>
      </c>
      <c r="H61" s="180">
        <v>62.951169999999998</v>
      </c>
      <c r="I61" s="181">
        <v>60.375219999999999</v>
      </c>
      <c r="J61" s="182">
        <v>2.5759499999999989</v>
      </c>
      <c r="K61" s="180">
        <v>59.316395574570748</v>
      </c>
      <c r="L61" s="181">
        <v>56.404535816354752</v>
      </c>
      <c r="M61" s="182">
        <v>2.9118597582159964</v>
      </c>
      <c r="N61" s="180">
        <v>5.773952095808383</v>
      </c>
      <c r="O61" s="181">
        <v>6.5766769991907035</v>
      </c>
      <c r="P61" s="182">
        <v>-0.8027249033823205</v>
      </c>
    </row>
    <row r="62" spans="2:16" x14ac:dyDescent="0.15">
      <c r="B62" s="178" t="s">
        <v>196</v>
      </c>
      <c r="C62" s="179">
        <v>74296</v>
      </c>
      <c r="D62" s="179">
        <v>48583</v>
      </c>
      <c r="E62" s="179">
        <v>46607</v>
      </c>
      <c r="F62" s="179">
        <v>1976</v>
      </c>
      <c r="G62" s="179">
        <v>25713</v>
      </c>
      <c r="H62" s="180">
        <v>65.391139999999993</v>
      </c>
      <c r="I62" s="181">
        <v>62.887509999999999</v>
      </c>
      <c r="J62" s="182">
        <v>2.503629999999994</v>
      </c>
      <c r="K62" s="180">
        <v>62.731506406805217</v>
      </c>
      <c r="L62" s="181">
        <v>59.792869455769285</v>
      </c>
      <c r="M62" s="182">
        <v>2.9386369510359316</v>
      </c>
      <c r="N62" s="180">
        <v>4.0672663277278058</v>
      </c>
      <c r="O62" s="181">
        <v>4.9209215306633016</v>
      </c>
      <c r="P62" s="182">
        <v>-0.85365520293549579</v>
      </c>
    </row>
    <row r="63" spans="2:16" x14ac:dyDescent="0.15">
      <c r="B63" s="178" t="s">
        <v>197</v>
      </c>
      <c r="C63" s="179">
        <v>48068</v>
      </c>
      <c r="D63" s="179">
        <v>28666</v>
      </c>
      <c r="E63" s="179">
        <v>27407</v>
      </c>
      <c r="F63" s="179">
        <v>1259</v>
      </c>
      <c r="G63" s="179">
        <v>19402</v>
      </c>
      <c r="H63" s="180">
        <v>59.63635</v>
      </c>
      <c r="I63" s="181">
        <v>55.659570000000002</v>
      </c>
      <c r="J63" s="182">
        <v>3.976779999999998</v>
      </c>
      <c r="K63" s="180">
        <v>57.01714238162603</v>
      </c>
      <c r="L63" s="181">
        <v>51.835313396149118</v>
      </c>
      <c r="M63" s="182">
        <v>5.181828985476912</v>
      </c>
      <c r="N63" s="180">
        <v>4.391962603781483</v>
      </c>
      <c r="O63" s="181">
        <v>6.8707908585728479</v>
      </c>
      <c r="P63" s="182">
        <v>-2.4788282547913649</v>
      </c>
    </row>
    <row r="64" spans="2:16" x14ac:dyDescent="0.15">
      <c r="B64" s="178" t="s">
        <v>198</v>
      </c>
      <c r="C64" s="179">
        <v>55056</v>
      </c>
      <c r="D64" s="179">
        <v>33072</v>
      </c>
      <c r="E64" s="179">
        <v>31543</v>
      </c>
      <c r="F64" s="179">
        <v>1529</v>
      </c>
      <c r="G64" s="179">
        <v>21984</v>
      </c>
      <c r="H64" s="180">
        <v>60.069749999999999</v>
      </c>
      <c r="I64" s="181">
        <v>56.891539999999999</v>
      </c>
      <c r="J64" s="182">
        <v>3.17821</v>
      </c>
      <c r="K64" s="180">
        <v>57.292574832897415</v>
      </c>
      <c r="L64" s="181">
        <v>53.355323827764778</v>
      </c>
      <c r="M64" s="182">
        <v>3.9372510051326373</v>
      </c>
      <c r="N64" s="180">
        <v>4.6232462506047414</v>
      </c>
      <c r="O64" s="181">
        <v>6.2157107231920206</v>
      </c>
      <c r="P64" s="182">
        <v>-1.5924644725872792</v>
      </c>
    </row>
    <row r="65" spans="2:16" x14ac:dyDescent="0.15">
      <c r="B65" s="178" t="s">
        <v>199</v>
      </c>
      <c r="C65" s="179">
        <v>419380</v>
      </c>
      <c r="D65" s="179">
        <v>261946</v>
      </c>
      <c r="E65" s="179">
        <v>249260</v>
      </c>
      <c r="F65" s="179">
        <v>12686</v>
      </c>
      <c r="G65" s="179">
        <v>157434</v>
      </c>
      <c r="H65" s="180">
        <v>62.460299999999997</v>
      </c>
      <c r="I65" s="181">
        <v>59.494010000000003</v>
      </c>
      <c r="J65" s="182">
        <v>2.9662899999999937</v>
      </c>
      <c r="K65" s="180">
        <v>59.435356955505746</v>
      </c>
      <c r="L65" s="181">
        <v>56.260202302057905</v>
      </c>
      <c r="M65" s="182">
        <v>3.1751546534478408</v>
      </c>
      <c r="N65" s="180">
        <v>4.8429829048735238</v>
      </c>
      <c r="O65" s="181">
        <v>5.4355218210385612</v>
      </c>
      <c r="P65" s="182">
        <v>-0.5925389161650374</v>
      </c>
    </row>
    <row r="66" spans="2:16" x14ac:dyDescent="0.15">
      <c r="B66" s="178" t="s">
        <v>200</v>
      </c>
      <c r="C66" s="179">
        <v>51985</v>
      </c>
      <c r="D66" s="179">
        <v>29250</v>
      </c>
      <c r="E66" s="179">
        <v>27530</v>
      </c>
      <c r="F66" s="179">
        <v>1720</v>
      </c>
      <c r="G66" s="179">
        <v>22735</v>
      </c>
      <c r="H66" s="180">
        <v>56.26623</v>
      </c>
      <c r="I66" s="181">
        <v>54.145409999999998</v>
      </c>
      <c r="J66" s="182">
        <v>2.1208200000000019</v>
      </c>
      <c r="K66" s="180">
        <v>52.957583918438011</v>
      </c>
      <c r="L66" s="181">
        <v>50.944715262819784</v>
      </c>
      <c r="M66" s="182">
        <v>2.0128686556182274</v>
      </c>
      <c r="N66" s="180">
        <v>5.8803418803418808</v>
      </c>
      <c r="O66" s="181">
        <v>5.9112956694699372</v>
      </c>
      <c r="P66" s="182">
        <v>-3.0953789128056464E-2</v>
      </c>
    </row>
    <row r="67" spans="2:16" x14ac:dyDescent="0.15">
      <c r="B67" s="178" t="s">
        <v>201</v>
      </c>
      <c r="C67" s="179">
        <v>47774</v>
      </c>
      <c r="D67" s="179">
        <v>29103</v>
      </c>
      <c r="E67" s="179">
        <v>27944</v>
      </c>
      <c r="F67" s="179">
        <v>1159</v>
      </c>
      <c r="G67" s="179">
        <v>18671</v>
      </c>
      <c r="H67" s="180">
        <v>60.91807</v>
      </c>
      <c r="I67" s="181">
        <v>57.552810000000001</v>
      </c>
      <c r="J67" s="182">
        <v>3.3652599999999993</v>
      </c>
      <c r="K67" s="180">
        <v>58.492066814585343</v>
      </c>
      <c r="L67" s="181">
        <v>54.407557014221993</v>
      </c>
      <c r="M67" s="182">
        <v>4.0845098003633495</v>
      </c>
      <c r="N67" s="180">
        <v>3.9824073119609662</v>
      </c>
      <c r="O67" s="181">
        <v>5.4649802602719699</v>
      </c>
      <c r="P67" s="182">
        <v>-1.4825729483110037</v>
      </c>
    </row>
    <row r="68" spans="2:16" x14ac:dyDescent="0.15">
      <c r="B68" s="178" t="s">
        <v>202</v>
      </c>
      <c r="C68" s="179">
        <v>65202</v>
      </c>
      <c r="D68" s="179">
        <v>37804</v>
      </c>
      <c r="E68" s="179">
        <v>36335</v>
      </c>
      <c r="F68" s="179">
        <v>1469</v>
      </c>
      <c r="G68" s="179">
        <v>27398</v>
      </c>
      <c r="H68" s="180">
        <v>57.979819999999997</v>
      </c>
      <c r="I68" s="181">
        <v>55.304360000000003</v>
      </c>
      <c r="J68" s="182">
        <v>2.675459999999994</v>
      </c>
      <c r="K68" s="180">
        <v>55.726818195760863</v>
      </c>
      <c r="L68" s="181">
        <v>52.609959074381173</v>
      </c>
      <c r="M68" s="182">
        <v>3.1168591213796901</v>
      </c>
      <c r="N68" s="180">
        <v>3.8858321870701511</v>
      </c>
      <c r="O68" s="181">
        <v>4.8719430001925668</v>
      </c>
      <c r="P68" s="182">
        <v>-0.98611081312241566</v>
      </c>
    </row>
    <row r="69" spans="2:16" x14ac:dyDescent="0.15">
      <c r="B69" s="178" t="s">
        <v>203</v>
      </c>
      <c r="C69" s="179">
        <v>49530</v>
      </c>
      <c r="D69" s="179">
        <v>28627</v>
      </c>
      <c r="E69" s="179">
        <v>27577</v>
      </c>
      <c r="F69" s="179">
        <v>1050</v>
      </c>
      <c r="G69" s="179">
        <v>20903</v>
      </c>
      <c r="H69" s="180">
        <v>57.797289999999997</v>
      </c>
      <c r="I69" s="181">
        <v>54.630249999999997</v>
      </c>
      <c r="J69" s="182">
        <v>3.1670400000000001</v>
      </c>
      <c r="K69" s="180">
        <v>55.677367252170406</v>
      </c>
      <c r="L69" s="181">
        <v>51.977469565744052</v>
      </c>
      <c r="M69" s="182">
        <v>3.699897686426354</v>
      </c>
      <c r="N69" s="180">
        <v>3.6678660006287771</v>
      </c>
      <c r="O69" s="181">
        <v>4.8558758314855881</v>
      </c>
      <c r="P69" s="182">
        <v>-1.188009830856811</v>
      </c>
    </row>
    <row r="70" spans="2:16" x14ac:dyDescent="0.15">
      <c r="B70" s="178" t="s">
        <v>204</v>
      </c>
      <c r="C70" s="179">
        <v>45542</v>
      </c>
      <c r="D70" s="179">
        <v>25309</v>
      </c>
      <c r="E70" s="179">
        <v>24210</v>
      </c>
      <c r="F70" s="179">
        <v>1099</v>
      </c>
      <c r="G70" s="179">
        <v>20233</v>
      </c>
      <c r="H70" s="180">
        <v>55.572879999999998</v>
      </c>
      <c r="I70" s="181">
        <v>53.523499999999999</v>
      </c>
      <c r="J70" s="182">
        <v>2.0493799999999993</v>
      </c>
      <c r="K70" s="180">
        <v>53.159720697378241</v>
      </c>
      <c r="L70" s="181">
        <v>50.462064309224409</v>
      </c>
      <c r="M70" s="182">
        <v>2.6976563881538311</v>
      </c>
      <c r="N70" s="180">
        <v>4.3423288158362636</v>
      </c>
      <c r="O70" s="181">
        <v>5.719804478082624</v>
      </c>
      <c r="P70" s="182">
        <v>-1.3774756622463604</v>
      </c>
    </row>
    <row r="71" spans="2:16" x14ac:dyDescent="0.15">
      <c r="B71" s="178" t="s">
        <v>205</v>
      </c>
      <c r="C71" s="179">
        <v>26240</v>
      </c>
      <c r="D71" s="179">
        <v>15623</v>
      </c>
      <c r="E71" s="179">
        <v>15063</v>
      </c>
      <c r="F71" s="179">
        <v>560</v>
      </c>
      <c r="G71" s="179">
        <v>10617</v>
      </c>
      <c r="H71" s="180">
        <v>59.538870000000003</v>
      </c>
      <c r="I71" s="181">
        <v>57.067729999999997</v>
      </c>
      <c r="J71" s="182">
        <v>2.4711400000000054</v>
      </c>
      <c r="K71" s="180">
        <v>57.404725609756099</v>
      </c>
      <c r="L71" s="181">
        <v>54.591476336237342</v>
      </c>
      <c r="M71" s="182">
        <v>2.8132492735187569</v>
      </c>
      <c r="N71" s="180">
        <v>3.5844588107277731</v>
      </c>
      <c r="O71" s="181">
        <v>4.3391555494429923</v>
      </c>
      <c r="P71" s="182">
        <v>-0.75469673871521925</v>
      </c>
    </row>
    <row r="72" spans="2:16" x14ac:dyDescent="0.15">
      <c r="B72" s="178" t="s">
        <v>206</v>
      </c>
      <c r="C72" s="179">
        <v>17053</v>
      </c>
      <c r="D72" s="179">
        <v>8270</v>
      </c>
      <c r="E72" s="179">
        <v>7889</v>
      </c>
      <c r="F72" s="179">
        <v>381</v>
      </c>
      <c r="G72" s="179">
        <v>8783</v>
      </c>
      <c r="H72" s="180">
        <v>48.495869999999996</v>
      </c>
      <c r="I72" s="181">
        <v>47.862079999999999</v>
      </c>
      <c r="J72" s="182">
        <v>0.63378999999999763</v>
      </c>
      <c r="K72" s="180">
        <v>46.261654840790477</v>
      </c>
      <c r="L72" s="181">
        <v>45.029685712729453</v>
      </c>
      <c r="M72" s="182">
        <v>1.2319691280610243</v>
      </c>
      <c r="N72" s="180">
        <v>4.607013301088271</v>
      </c>
      <c r="O72" s="181">
        <v>5.9178331626266072</v>
      </c>
      <c r="P72" s="182">
        <v>-1.3108198615383362</v>
      </c>
    </row>
    <row r="73" spans="2:16" x14ac:dyDescent="0.15">
      <c r="B73" s="178" t="s">
        <v>207</v>
      </c>
      <c r="C73" s="179">
        <v>8346</v>
      </c>
      <c r="D73" s="179">
        <v>4825</v>
      </c>
      <c r="E73" s="179">
        <v>4628</v>
      </c>
      <c r="F73" s="179">
        <v>197</v>
      </c>
      <c r="G73" s="179">
        <v>3521</v>
      </c>
      <c r="H73" s="180">
        <v>57.812130000000003</v>
      </c>
      <c r="I73" s="181">
        <v>56.80059</v>
      </c>
      <c r="J73" s="182">
        <v>1.0115400000000037</v>
      </c>
      <c r="K73" s="180">
        <v>55.451713395638627</v>
      </c>
      <c r="L73" s="181">
        <v>54.436552528357893</v>
      </c>
      <c r="M73" s="182">
        <v>1.0151608672807342</v>
      </c>
      <c r="N73" s="180">
        <v>4.0829015544041454</v>
      </c>
      <c r="O73" s="181">
        <v>4.1620007465472186</v>
      </c>
      <c r="P73" s="182">
        <v>-7.909919214307326E-2</v>
      </c>
    </row>
    <row r="74" spans="2:16" x14ac:dyDescent="0.15">
      <c r="B74" s="178" t="s">
        <v>208</v>
      </c>
      <c r="C74" s="179">
        <v>14569</v>
      </c>
      <c r="D74" s="179">
        <v>8566</v>
      </c>
      <c r="E74" s="179">
        <v>7975</v>
      </c>
      <c r="F74" s="179">
        <v>591</v>
      </c>
      <c r="G74" s="179">
        <v>6003</v>
      </c>
      <c r="H74" s="180">
        <v>58.79607</v>
      </c>
      <c r="I74" s="181">
        <v>55.72504</v>
      </c>
      <c r="J74" s="182">
        <v>3.0710300000000004</v>
      </c>
      <c r="K74" s="180">
        <v>54.739515409430986</v>
      </c>
      <c r="L74" s="181">
        <v>51.612686466872738</v>
      </c>
      <c r="M74" s="182">
        <v>3.1268289425582481</v>
      </c>
      <c r="N74" s="180">
        <v>6.8993696007471392</v>
      </c>
      <c r="O74" s="181">
        <v>7.3797178343181002</v>
      </c>
      <c r="P74" s="182">
        <v>-0.48034823357096101</v>
      </c>
    </row>
    <row r="75" spans="2:16" x14ac:dyDescent="0.15">
      <c r="B75" s="178" t="s">
        <v>209</v>
      </c>
      <c r="C75" s="179">
        <v>37243</v>
      </c>
      <c r="D75" s="179">
        <v>21207</v>
      </c>
      <c r="E75" s="179">
        <v>20366</v>
      </c>
      <c r="F75" s="179">
        <v>841</v>
      </c>
      <c r="G75" s="179">
        <v>16036</v>
      </c>
      <c r="H75" s="180">
        <v>56.942239999999998</v>
      </c>
      <c r="I75" s="181">
        <v>54.917729999999999</v>
      </c>
      <c r="J75" s="182">
        <v>2.0245099999999994</v>
      </c>
      <c r="K75" s="180">
        <v>54.684101710388532</v>
      </c>
      <c r="L75" s="181">
        <v>52.28670556694528</v>
      </c>
      <c r="M75" s="182">
        <v>2.3973961434432525</v>
      </c>
      <c r="N75" s="180">
        <v>3.9656717121705096</v>
      </c>
      <c r="O75" s="181">
        <v>4.7908490475734657</v>
      </c>
      <c r="P75" s="182">
        <v>-0.82517733540295612</v>
      </c>
    </row>
    <row r="76" spans="2:16" x14ac:dyDescent="0.15">
      <c r="B76" s="178" t="s">
        <v>210</v>
      </c>
      <c r="C76" s="179">
        <v>7198</v>
      </c>
      <c r="D76" s="179">
        <v>4528</v>
      </c>
      <c r="E76" s="179">
        <v>4388</v>
      </c>
      <c r="F76" s="179">
        <v>140</v>
      </c>
      <c r="G76" s="179">
        <v>2670</v>
      </c>
      <c r="H76" s="180">
        <v>62.906359999999999</v>
      </c>
      <c r="I76" s="181">
        <v>61.95729</v>
      </c>
      <c r="J76" s="182">
        <v>0.94906999999999897</v>
      </c>
      <c r="K76" s="180">
        <v>60.961378160600162</v>
      </c>
      <c r="L76" s="181">
        <v>59.326827888558896</v>
      </c>
      <c r="M76" s="182">
        <v>1.6345502720412668</v>
      </c>
      <c r="N76" s="180">
        <v>3.0918727915194348</v>
      </c>
      <c r="O76" s="181">
        <v>4.2456060260214565</v>
      </c>
      <c r="P76" s="182">
        <v>-1.1537332345020217</v>
      </c>
    </row>
    <row r="77" spans="2:16" x14ac:dyDescent="0.15">
      <c r="B77" s="178" t="s">
        <v>211</v>
      </c>
      <c r="C77" s="179">
        <v>13370</v>
      </c>
      <c r="D77" s="179">
        <v>6708</v>
      </c>
      <c r="E77" s="179">
        <v>6381</v>
      </c>
      <c r="F77" s="179">
        <v>327</v>
      </c>
      <c r="G77" s="179">
        <v>6662</v>
      </c>
      <c r="H77" s="180">
        <v>50.172029999999999</v>
      </c>
      <c r="I77" s="181">
        <v>48.814500000000002</v>
      </c>
      <c r="J77" s="182">
        <v>1.357529999999997</v>
      </c>
      <c r="K77" s="180">
        <v>47.726252804786832</v>
      </c>
      <c r="L77" s="181">
        <v>46.380753138075313</v>
      </c>
      <c r="M77" s="182">
        <v>1.3454996667115182</v>
      </c>
      <c r="N77" s="180">
        <v>4.8747763864042932</v>
      </c>
      <c r="O77" s="181">
        <v>4.9857142857142858</v>
      </c>
      <c r="P77" s="182">
        <v>-0.11093789930999254</v>
      </c>
    </row>
    <row r="78" spans="2:16" x14ac:dyDescent="0.15">
      <c r="B78" s="178" t="s">
        <v>212</v>
      </c>
      <c r="C78" s="179">
        <v>11320</v>
      </c>
      <c r="D78" s="179">
        <v>6722</v>
      </c>
      <c r="E78" s="179">
        <v>6473</v>
      </c>
      <c r="F78" s="179">
        <v>249</v>
      </c>
      <c r="G78" s="179">
        <v>4598</v>
      </c>
      <c r="H78" s="180">
        <v>59.381630000000001</v>
      </c>
      <c r="I78" s="181">
        <v>56.789909999999999</v>
      </c>
      <c r="J78" s="182">
        <v>2.5917200000000022</v>
      </c>
      <c r="K78" s="180">
        <v>57.181978798586577</v>
      </c>
      <c r="L78" s="181">
        <v>54.412386834757598</v>
      </c>
      <c r="M78" s="182">
        <v>2.7695919638289794</v>
      </c>
      <c r="N78" s="180">
        <v>3.704254686105326</v>
      </c>
      <c r="O78" s="181">
        <v>4.186531585220501</v>
      </c>
      <c r="P78" s="182">
        <v>-0.48227689911517491</v>
      </c>
    </row>
    <row r="79" spans="2:16" x14ac:dyDescent="0.15">
      <c r="B79" s="178" t="s">
        <v>213</v>
      </c>
      <c r="C79" s="179">
        <v>13516</v>
      </c>
      <c r="D79" s="179">
        <v>7833</v>
      </c>
      <c r="E79" s="179">
        <v>7569</v>
      </c>
      <c r="F79" s="179">
        <v>264</v>
      </c>
      <c r="G79" s="179">
        <v>5683</v>
      </c>
      <c r="H79" s="180">
        <v>57.953539999999997</v>
      </c>
      <c r="I79" s="181">
        <v>54.417909999999999</v>
      </c>
      <c r="J79" s="182">
        <v>3.5356299999999976</v>
      </c>
      <c r="K79" s="180">
        <v>56.000295945546021</v>
      </c>
      <c r="L79" s="181">
        <v>52.433926167363424</v>
      </c>
      <c r="M79" s="182">
        <v>3.5663697781825974</v>
      </c>
      <c r="N79" s="180">
        <v>3.37035618536959</v>
      </c>
      <c r="O79" s="181">
        <v>3.6458333333333335</v>
      </c>
      <c r="P79" s="182">
        <v>-0.27547714796374345</v>
      </c>
    </row>
    <row r="80" spans="2:16" x14ac:dyDescent="0.15">
      <c r="B80" s="178" t="s">
        <v>214</v>
      </c>
      <c r="C80" s="179">
        <v>4490</v>
      </c>
      <c r="D80" s="179">
        <v>2214</v>
      </c>
      <c r="E80" s="179">
        <v>2133</v>
      </c>
      <c r="F80" s="179">
        <v>81</v>
      </c>
      <c r="G80" s="179">
        <v>2276</v>
      </c>
      <c r="H80" s="180">
        <v>49.309579999999997</v>
      </c>
      <c r="I80" s="181">
        <v>49.456629999999997</v>
      </c>
      <c r="J80" s="182">
        <v>-0.14705000000000013</v>
      </c>
      <c r="K80" s="180">
        <v>47.505567928730514</v>
      </c>
      <c r="L80" s="181">
        <v>46.893582120155834</v>
      </c>
      <c r="M80" s="182">
        <v>0.61198580857467988</v>
      </c>
      <c r="N80" s="180">
        <v>3.6585365853658534</v>
      </c>
      <c r="O80" s="181">
        <v>5.1824212271973469</v>
      </c>
      <c r="P80" s="182">
        <v>-1.5238846418314935</v>
      </c>
    </row>
    <row r="81" spans="2:8" ht="19.5" customHeight="1" x14ac:dyDescent="0.15">
      <c r="B81" s="543" t="s">
        <v>530</v>
      </c>
      <c r="C81" s="544"/>
      <c r="D81" s="544"/>
      <c r="E81" s="544"/>
      <c r="F81" s="544"/>
      <c r="G81" s="544"/>
      <c r="H81" s="545"/>
    </row>
  </sheetData>
  <mergeCells count="18">
    <mergeCell ref="N2:P2"/>
    <mergeCell ref="M3:M5"/>
    <mergeCell ref="N3:N5"/>
    <mergeCell ref="O3:O5"/>
    <mergeCell ref="P3:P5"/>
    <mergeCell ref="J3:J5"/>
    <mergeCell ref="K3:K5"/>
    <mergeCell ref="L3:L5"/>
    <mergeCell ref="B2:B5"/>
    <mergeCell ref="C2:C5"/>
    <mergeCell ref="D2:G2"/>
    <mergeCell ref="H2:J2"/>
    <mergeCell ref="K2:M2"/>
    <mergeCell ref="B81:H81"/>
    <mergeCell ref="D3:F3"/>
    <mergeCell ref="G3:G5"/>
    <mergeCell ref="H3:H5"/>
    <mergeCell ref="I3:I5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view="pageBreakPreview" zoomScaleNormal="100" zoomScaleSheetLayoutView="100" workbookViewId="0">
      <selection activeCell="B15" sqref="B15"/>
    </sheetView>
  </sheetViews>
  <sheetFormatPr defaultRowHeight="13.5" x14ac:dyDescent="0.15"/>
  <cols>
    <col min="1" max="1" width="1.625" style="93" customWidth="1"/>
    <col min="2" max="2" width="15.625" style="93" customWidth="1"/>
    <col min="3" max="4" width="12.625" style="228" customWidth="1"/>
    <col min="5" max="7" width="11.625" style="228" customWidth="1"/>
    <col min="8" max="8" width="3.125" style="228" customWidth="1"/>
    <col min="9" max="16384" width="9" style="93"/>
  </cols>
  <sheetData>
    <row r="1" spans="1:8" ht="17.25" customHeight="1" x14ac:dyDescent="0.15">
      <c r="A1" s="95"/>
      <c r="B1" s="461" t="s">
        <v>539</v>
      </c>
      <c r="C1" s="199"/>
      <c r="D1" s="199"/>
      <c r="E1" s="199"/>
      <c r="F1" s="199"/>
      <c r="G1" s="199"/>
      <c r="H1" s="199"/>
    </row>
    <row r="2" spans="1:8" ht="6" customHeight="1" x14ac:dyDescent="0.15">
      <c r="A2" s="95"/>
      <c r="B2" s="95"/>
      <c r="C2" s="199"/>
      <c r="D2" s="199"/>
      <c r="E2" s="199"/>
      <c r="F2" s="199"/>
      <c r="G2" s="199"/>
      <c r="H2" s="199"/>
    </row>
    <row r="3" spans="1:8" ht="14.1" customHeight="1" x14ac:dyDescent="0.15">
      <c r="A3" s="95"/>
      <c r="B3" s="557" t="s">
        <v>215</v>
      </c>
      <c r="C3" s="559" t="s">
        <v>216</v>
      </c>
      <c r="D3" s="560"/>
      <c r="E3" s="560"/>
      <c r="F3" s="560"/>
      <c r="G3" s="560"/>
      <c r="H3" s="126"/>
    </row>
    <row r="4" spans="1:8" ht="14.1" customHeight="1" x14ac:dyDescent="0.15">
      <c r="A4" s="95"/>
      <c r="B4" s="558"/>
      <c r="C4" s="201" t="s">
        <v>39</v>
      </c>
      <c r="D4" s="201" t="s">
        <v>217</v>
      </c>
      <c r="E4" s="201" t="s">
        <v>218</v>
      </c>
      <c r="F4" s="202" t="s">
        <v>219</v>
      </c>
      <c r="G4" s="203" t="s">
        <v>220</v>
      </c>
      <c r="H4" s="204"/>
    </row>
    <row r="5" spans="1:8" ht="20.100000000000001" customHeight="1" x14ac:dyDescent="0.15">
      <c r="A5" s="95"/>
      <c r="B5" s="209" t="s">
        <v>222</v>
      </c>
      <c r="C5" s="210">
        <v>4269741</v>
      </c>
      <c r="D5" s="210">
        <v>3566659</v>
      </c>
      <c r="E5" s="210">
        <v>230162</v>
      </c>
      <c r="F5" s="210">
        <v>379224</v>
      </c>
      <c r="G5" s="211">
        <v>93696</v>
      </c>
      <c r="H5" s="207"/>
    </row>
    <row r="6" spans="1:8" ht="20.100000000000001" customHeight="1" x14ac:dyDescent="0.15">
      <c r="A6" s="95"/>
      <c r="B6" s="209" t="s">
        <v>223</v>
      </c>
      <c r="C6" s="210">
        <v>4490257</v>
      </c>
      <c r="D6" s="210">
        <v>3774688</v>
      </c>
      <c r="E6" s="210">
        <v>262779</v>
      </c>
      <c r="F6" s="210">
        <v>372024</v>
      </c>
      <c r="G6" s="211">
        <v>80766</v>
      </c>
      <c r="H6" s="207"/>
    </row>
    <row r="7" spans="1:8" ht="30" customHeight="1" x14ac:dyDescent="0.15">
      <c r="A7" s="95"/>
      <c r="B7" s="212" t="s">
        <v>224</v>
      </c>
      <c r="C7" s="210">
        <v>220516</v>
      </c>
      <c r="D7" s="210">
        <v>208029</v>
      </c>
      <c r="E7" s="210">
        <v>32617</v>
      </c>
      <c r="F7" s="210">
        <v>-7200</v>
      </c>
      <c r="G7" s="211">
        <v>-12930</v>
      </c>
      <c r="H7" s="207"/>
    </row>
    <row r="8" spans="1:8" ht="30" customHeight="1" x14ac:dyDescent="0.15">
      <c r="A8" s="95"/>
      <c r="B8" s="213" t="s">
        <v>225</v>
      </c>
      <c r="C8" s="214">
        <v>65468436</v>
      </c>
      <c r="D8" s="215">
        <v>54544201</v>
      </c>
      <c r="E8" s="215">
        <v>3624338</v>
      </c>
      <c r="F8" s="215">
        <v>5560886</v>
      </c>
      <c r="G8" s="216">
        <v>1739011</v>
      </c>
      <c r="H8" s="207"/>
    </row>
    <row r="9" spans="1:8" ht="5.25" customHeight="1" x14ac:dyDescent="0.15">
      <c r="A9" s="95"/>
      <c r="B9" s="113"/>
      <c r="C9" s="217"/>
      <c r="D9" s="208"/>
      <c r="E9" s="208"/>
      <c r="F9" s="208"/>
      <c r="G9" s="208"/>
      <c r="H9" s="208"/>
    </row>
    <row r="10" spans="1:8" ht="14.1" customHeight="1" x14ac:dyDescent="0.15">
      <c r="A10" s="95"/>
      <c r="B10" s="557" t="s">
        <v>215</v>
      </c>
      <c r="C10" s="559" t="s">
        <v>226</v>
      </c>
      <c r="D10" s="560"/>
      <c r="E10" s="560"/>
      <c r="F10" s="560"/>
      <c r="G10" s="560"/>
      <c r="H10" s="95"/>
    </row>
    <row r="11" spans="1:8" ht="14.1" customHeight="1" x14ac:dyDescent="0.15">
      <c r="A11" s="95"/>
      <c r="B11" s="558"/>
      <c r="C11" s="201" t="s">
        <v>39</v>
      </c>
      <c r="D11" s="201" t="s">
        <v>217</v>
      </c>
      <c r="E11" s="201" t="s">
        <v>218</v>
      </c>
      <c r="F11" s="202" t="s">
        <v>219</v>
      </c>
      <c r="G11" s="203" t="s">
        <v>220</v>
      </c>
      <c r="H11" s="95"/>
    </row>
    <row r="12" spans="1:8" ht="20.100000000000001" customHeight="1" x14ac:dyDescent="0.15">
      <c r="A12" s="95"/>
      <c r="B12" s="209" t="s">
        <v>227</v>
      </c>
      <c r="C12" s="218">
        <v>100</v>
      </c>
      <c r="D12" s="219">
        <v>83.533380596153265</v>
      </c>
      <c r="E12" s="219">
        <v>5.3905377398769616</v>
      </c>
      <c r="F12" s="219">
        <v>8.881662845591805</v>
      </c>
      <c r="G12" s="220">
        <v>2.1944188183779767</v>
      </c>
      <c r="H12" s="221"/>
    </row>
    <row r="13" spans="1:8" ht="20.100000000000001" customHeight="1" x14ac:dyDescent="0.15">
      <c r="A13" s="95"/>
      <c r="B13" s="209" t="s">
        <v>223</v>
      </c>
      <c r="C13" s="218">
        <v>100</v>
      </c>
      <c r="D13" s="219">
        <v>84.063963376706496</v>
      </c>
      <c r="E13" s="219">
        <v>5.8522040052495878</v>
      </c>
      <c r="F13" s="219">
        <v>8.285138244871062</v>
      </c>
      <c r="G13" s="220">
        <v>1.7986943731728495</v>
      </c>
      <c r="H13" s="221"/>
    </row>
    <row r="14" spans="1:8" ht="30" customHeight="1" x14ac:dyDescent="0.15">
      <c r="A14" s="95"/>
      <c r="B14" s="212" t="s">
        <v>544</v>
      </c>
      <c r="C14" s="222">
        <v>0</v>
      </c>
      <c r="D14" s="222">
        <v>0.53058278055323171</v>
      </c>
      <c r="E14" s="222">
        <v>0.46166626537262623</v>
      </c>
      <c r="F14" s="222">
        <v>-0.59652460072074298</v>
      </c>
      <c r="G14" s="223">
        <v>-0.39572444520512717</v>
      </c>
      <c r="H14" s="221"/>
    </row>
    <row r="15" spans="1:8" ht="30" customHeight="1" x14ac:dyDescent="0.15">
      <c r="A15" s="95"/>
      <c r="B15" s="213" t="s">
        <v>225</v>
      </c>
      <c r="C15" s="224">
        <v>100</v>
      </c>
      <c r="D15" s="225">
        <v>83.313737630756904</v>
      </c>
      <c r="E15" s="225">
        <v>5.5360082223439706</v>
      </c>
      <c r="F15" s="225">
        <v>8.4939954881463784</v>
      </c>
      <c r="G15" s="226">
        <v>2.6562586587527459</v>
      </c>
      <c r="H15" s="221"/>
    </row>
    <row r="16" spans="1:8" ht="11.25" customHeight="1" x14ac:dyDescent="0.15">
      <c r="A16" s="95"/>
      <c r="B16" s="113"/>
      <c r="C16" s="217"/>
      <c r="D16" s="208"/>
      <c r="E16" s="208"/>
      <c r="F16" s="208"/>
      <c r="G16" s="208"/>
      <c r="H16" s="208"/>
    </row>
    <row r="17" spans="1:8" x14ac:dyDescent="0.15">
      <c r="A17" s="95"/>
      <c r="B17" s="227" t="s">
        <v>228</v>
      </c>
      <c r="C17" s="199"/>
      <c r="D17" s="199"/>
      <c r="E17" s="199"/>
      <c r="F17" s="199"/>
      <c r="G17" s="199"/>
      <c r="H17" s="199"/>
    </row>
    <row r="18" spans="1:8" ht="9.75" customHeight="1" x14ac:dyDescent="0.15">
      <c r="B18" s="229" t="s">
        <v>229</v>
      </c>
    </row>
    <row r="19" spans="1:8" x14ac:dyDescent="0.15">
      <c r="B19" s="95"/>
      <c r="C19" s="199"/>
      <c r="D19" s="199"/>
      <c r="E19" s="199"/>
      <c r="F19" s="199"/>
      <c r="G19" s="199"/>
      <c r="H19" s="199"/>
    </row>
    <row r="20" spans="1:8" x14ac:dyDescent="0.15">
      <c r="B20" s="95"/>
      <c r="C20" s="199"/>
      <c r="D20" s="199"/>
      <c r="E20" s="199"/>
      <c r="F20" s="199"/>
      <c r="G20" s="199"/>
      <c r="H20" s="199"/>
    </row>
    <row r="21" spans="1:8" x14ac:dyDescent="0.15">
      <c r="B21" s="95"/>
      <c r="C21" s="199"/>
      <c r="D21" s="199"/>
      <c r="E21" s="199"/>
      <c r="F21" s="199"/>
      <c r="G21" s="199"/>
      <c r="H21" s="199"/>
    </row>
  </sheetData>
  <mergeCells count="4">
    <mergeCell ref="B3:B4"/>
    <mergeCell ref="C3:G3"/>
    <mergeCell ref="B10:B11"/>
    <mergeCell ref="C10:G10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7"/>
  <sheetViews>
    <sheetView showGridLines="0" view="pageBreakPreview" zoomScaleNormal="100" zoomScaleSheetLayoutView="100" workbookViewId="0">
      <selection activeCell="G6" sqref="G6"/>
    </sheetView>
  </sheetViews>
  <sheetFormatPr defaultRowHeight="12" x14ac:dyDescent="0.15"/>
  <cols>
    <col min="1" max="1" width="1.625" style="2" customWidth="1"/>
    <col min="2" max="2" width="1.5" style="2" customWidth="1"/>
    <col min="3" max="3" width="3.25" style="2" customWidth="1"/>
    <col min="4" max="4" width="5" style="2" customWidth="1"/>
    <col min="5" max="5" width="21.5" style="2" customWidth="1"/>
    <col min="6" max="6" width="9.875" style="2" bestFit="1" customWidth="1"/>
    <col min="7" max="8" width="9" style="2" customWidth="1"/>
    <col min="9" max="12" width="9" style="2"/>
    <col min="13" max="14" width="9" style="2" customWidth="1"/>
    <col min="15" max="16" width="1.625" style="2" customWidth="1"/>
    <col min="17" max="16384" width="9" style="2"/>
  </cols>
  <sheetData>
    <row r="1" spans="2:15" s="230" customFormat="1" ht="14.25" x14ac:dyDescent="0.15">
      <c r="B1" s="462" t="s">
        <v>531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2:15" s="230" customFormat="1" ht="14.25" x14ac:dyDescent="0.15">
      <c r="B2" s="164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96" t="s">
        <v>230</v>
      </c>
      <c r="O2" s="151"/>
    </row>
    <row r="3" spans="2:15" ht="15" customHeight="1" x14ac:dyDescent="0.15">
      <c r="B3" s="566" t="s">
        <v>231</v>
      </c>
      <c r="C3" s="566"/>
      <c r="D3" s="566"/>
      <c r="E3" s="502"/>
      <c r="F3" s="165" t="s">
        <v>39</v>
      </c>
      <c r="G3" s="97"/>
      <c r="H3" s="231"/>
      <c r="I3" s="165" t="s">
        <v>232</v>
      </c>
      <c r="J3" s="97"/>
      <c r="K3" s="231"/>
      <c r="L3" s="165" t="s">
        <v>233</v>
      </c>
      <c r="M3" s="97"/>
      <c r="N3" s="97"/>
      <c r="O3" s="94"/>
    </row>
    <row r="4" spans="2:15" ht="30" customHeight="1" x14ac:dyDescent="0.15">
      <c r="B4" s="567"/>
      <c r="C4" s="567"/>
      <c r="D4" s="567"/>
      <c r="E4" s="504"/>
      <c r="F4" s="233"/>
      <c r="G4" s="234" t="s">
        <v>234</v>
      </c>
      <c r="H4" s="235" t="s">
        <v>235</v>
      </c>
      <c r="I4" s="233"/>
      <c r="J4" s="234" t="s">
        <v>234</v>
      </c>
      <c r="K4" s="235" t="s">
        <v>235</v>
      </c>
      <c r="L4" s="236"/>
      <c r="M4" s="234" t="s">
        <v>234</v>
      </c>
      <c r="N4" s="235" t="s">
        <v>235</v>
      </c>
      <c r="O4" s="94"/>
    </row>
    <row r="5" spans="2:15" ht="20.100000000000001" customHeight="1" x14ac:dyDescent="0.15">
      <c r="B5" s="568" t="s">
        <v>236</v>
      </c>
      <c r="C5" s="562"/>
      <c r="D5" s="562"/>
      <c r="E5" s="563"/>
      <c r="F5" s="237">
        <v>4490257</v>
      </c>
      <c r="G5" s="238">
        <v>100</v>
      </c>
      <c r="H5" s="239" t="s">
        <v>237</v>
      </c>
      <c r="I5" s="237">
        <v>2440268</v>
      </c>
      <c r="J5" s="238">
        <v>100</v>
      </c>
      <c r="K5" s="239" t="s">
        <v>237</v>
      </c>
      <c r="L5" s="237">
        <v>2049989</v>
      </c>
      <c r="M5" s="239">
        <v>100</v>
      </c>
      <c r="N5" s="239" t="s">
        <v>237</v>
      </c>
      <c r="O5" s="94"/>
    </row>
    <row r="6" spans="2:15" ht="20.100000000000001" customHeight="1" x14ac:dyDescent="0.15">
      <c r="B6" s="240"/>
      <c r="C6" s="565" t="s">
        <v>238</v>
      </c>
      <c r="D6" s="562"/>
      <c r="E6" s="563"/>
      <c r="F6" s="237">
        <v>4037467</v>
      </c>
      <c r="G6" s="238">
        <v>89.916167381956086</v>
      </c>
      <c r="H6" s="239" t="s">
        <v>237</v>
      </c>
      <c r="I6" s="237">
        <v>2148858</v>
      </c>
      <c r="J6" s="238">
        <v>88.05827884478262</v>
      </c>
      <c r="K6" s="239" t="s">
        <v>237</v>
      </c>
      <c r="L6" s="237">
        <v>1888609</v>
      </c>
      <c r="M6" s="239">
        <v>92.127762636775117</v>
      </c>
      <c r="N6" s="239" t="s">
        <v>237</v>
      </c>
      <c r="O6" s="94"/>
    </row>
    <row r="7" spans="2:15" ht="20.100000000000001" customHeight="1" x14ac:dyDescent="0.15">
      <c r="B7" s="240"/>
      <c r="C7" s="241"/>
      <c r="D7" s="564" t="s">
        <v>217</v>
      </c>
      <c r="E7" s="563"/>
      <c r="F7" s="237">
        <v>3774688</v>
      </c>
      <c r="G7" s="238">
        <v>84.063963376706496</v>
      </c>
      <c r="H7" s="242">
        <v>100</v>
      </c>
      <c r="I7" s="237">
        <v>1950815</v>
      </c>
      <c r="J7" s="238">
        <v>79.942653839660238</v>
      </c>
      <c r="K7" s="242">
        <v>100</v>
      </c>
      <c r="L7" s="237">
        <v>1823873</v>
      </c>
      <c r="M7" s="242">
        <v>88.969892033567007</v>
      </c>
      <c r="N7" s="242">
        <v>100</v>
      </c>
      <c r="O7" s="94"/>
    </row>
    <row r="8" spans="2:15" ht="20.100000000000001" customHeight="1" x14ac:dyDescent="0.15">
      <c r="B8" s="240"/>
      <c r="C8" s="241"/>
      <c r="D8" s="241"/>
      <c r="E8" s="243" t="s">
        <v>239</v>
      </c>
      <c r="F8" s="237">
        <v>2394170</v>
      </c>
      <c r="G8" s="238">
        <v>53.319219813030749</v>
      </c>
      <c r="H8" s="242">
        <v>63.426964029874789</v>
      </c>
      <c r="I8" s="237">
        <v>1544718</v>
      </c>
      <c r="J8" s="238">
        <v>63.301162003517639</v>
      </c>
      <c r="K8" s="242">
        <v>79.18321316988029</v>
      </c>
      <c r="L8" s="237">
        <v>849452</v>
      </c>
      <c r="M8" s="242">
        <v>41.436905271199016</v>
      </c>
      <c r="N8" s="242">
        <v>46.574076155521794</v>
      </c>
      <c r="O8" s="94"/>
    </row>
    <row r="9" spans="2:15" ht="20.100000000000001" customHeight="1" x14ac:dyDescent="0.15">
      <c r="B9" s="240"/>
      <c r="C9" s="241"/>
      <c r="D9" s="241"/>
      <c r="E9" s="498" t="s">
        <v>240</v>
      </c>
      <c r="F9" s="237">
        <v>134964</v>
      </c>
      <c r="G9" s="238">
        <v>3.0057076911187934</v>
      </c>
      <c r="H9" s="242">
        <v>3.5755008096033367</v>
      </c>
      <c r="I9" s="237">
        <v>53630</v>
      </c>
      <c r="J9" s="238">
        <v>2.1977094319148556</v>
      </c>
      <c r="K9" s="242">
        <v>2.749107424332907</v>
      </c>
      <c r="L9" s="237">
        <v>81334</v>
      </c>
      <c r="M9" s="242">
        <v>3.9675334843260135</v>
      </c>
      <c r="N9" s="242">
        <v>4.4594113734892726</v>
      </c>
      <c r="O9" s="94"/>
    </row>
    <row r="10" spans="2:15" ht="20.100000000000001" customHeight="1" x14ac:dyDescent="0.15">
      <c r="B10" s="240"/>
      <c r="C10" s="241"/>
      <c r="D10" s="244"/>
      <c r="E10" s="498" t="s">
        <v>241</v>
      </c>
      <c r="F10" s="237">
        <v>1245554</v>
      </c>
      <c r="G10" s="238">
        <v>27.739035872556961</v>
      </c>
      <c r="H10" s="242">
        <v>32.997535160521871</v>
      </c>
      <c r="I10" s="237">
        <v>352467</v>
      </c>
      <c r="J10" s="238">
        <v>14.443782404227731</v>
      </c>
      <c r="K10" s="242">
        <v>18.067679405786812</v>
      </c>
      <c r="L10" s="237">
        <v>893087</v>
      </c>
      <c r="M10" s="242">
        <v>43.565453278041986</v>
      </c>
      <c r="N10" s="242">
        <v>48.966512470988931</v>
      </c>
      <c r="O10" s="94"/>
    </row>
    <row r="11" spans="2:15" ht="20.100000000000001" customHeight="1" x14ac:dyDescent="0.15">
      <c r="B11" s="240"/>
      <c r="C11" s="244"/>
      <c r="D11" s="561" t="s">
        <v>218</v>
      </c>
      <c r="E11" s="563"/>
      <c r="F11" s="237">
        <v>262779</v>
      </c>
      <c r="G11" s="238">
        <v>5.8522040052495878</v>
      </c>
      <c r="H11" s="245" t="s">
        <v>242</v>
      </c>
      <c r="I11" s="237">
        <v>198043</v>
      </c>
      <c r="J11" s="238">
        <v>8.1156250051223893</v>
      </c>
      <c r="K11" s="245" t="s">
        <v>237</v>
      </c>
      <c r="L11" s="237">
        <v>64736</v>
      </c>
      <c r="M11" s="245">
        <v>3.157870603208115</v>
      </c>
      <c r="N11" s="245" t="s">
        <v>237</v>
      </c>
      <c r="O11" s="94"/>
    </row>
    <row r="12" spans="2:15" ht="20.100000000000001" customHeight="1" x14ac:dyDescent="0.15">
      <c r="B12" s="240"/>
      <c r="C12" s="565" t="s">
        <v>243</v>
      </c>
      <c r="D12" s="562"/>
      <c r="E12" s="563"/>
      <c r="F12" s="237">
        <v>372024</v>
      </c>
      <c r="G12" s="238">
        <v>8.285138244871062</v>
      </c>
      <c r="H12" s="239" t="s">
        <v>237</v>
      </c>
      <c r="I12" s="237">
        <v>276408</v>
      </c>
      <c r="J12" s="238">
        <v>11.326952613401479</v>
      </c>
      <c r="K12" s="239" t="s">
        <v>237</v>
      </c>
      <c r="L12" s="237">
        <v>95616</v>
      </c>
      <c r="M12" s="239">
        <v>4.664220149473973</v>
      </c>
      <c r="N12" s="239" t="s">
        <v>237</v>
      </c>
      <c r="O12" s="94"/>
    </row>
    <row r="13" spans="2:15" ht="20.100000000000001" customHeight="1" x14ac:dyDescent="0.15">
      <c r="B13" s="240"/>
      <c r="C13" s="241"/>
      <c r="D13" s="569" t="s">
        <v>244</v>
      </c>
      <c r="E13" s="563"/>
      <c r="F13" s="237">
        <v>86598</v>
      </c>
      <c r="G13" s="238">
        <v>1.9285755804177802</v>
      </c>
      <c r="H13" s="239" t="s">
        <v>237</v>
      </c>
      <c r="I13" s="237">
        <v>70585</v>
      </c>
      <c r="J13" s="238">
        <v>2.8925101669160931</v>
      </c>
      <c r="K13" s="239" t="s">
        <v>237</v>
      </c>
      <c r="L13" s="237">
        <v>16013</v>
      </c>
      <c r="M13" s="239">
        <v>0.78112614262808244</v>
      </c>
      <c r="N13" s="239" t="s">
        <v>237</v>
      </c>
      <c r="O13" s="94"/>
    </row>
    <row r="14" spans="2:15" ht="20.100000000000001" customHeight="1" x14ac:dyDescent="0.15">
      <c r="B14" s="240"/>
      <c r="C14" s="244"/>
      <c r="D14" s="570" t="s">
        <v>245</v>
      </c>
      <c r="E14" s="571"/>
      <c r="F14" s="237">
        <v>285426</v>
      </c>
      <c r="G14" s="238">
        <v>6.356562664453282</v>
      </c>
      <c r="H14" s="239" t="s">
        <v>237</v>
      </c>
      <c r="I14" s="237">
        <v>205823</v>
      </c>
      <c r="J14" s="238">
        <v>8.4344424464853862</v>
      </c>
      <c r="K14" s="239" t="s">
        <v>237</v>
      </c>
      <c r="L14" s="237">
        <v>79603</v>
      </c>
      <c r="M14" s="239">
        <v>3.8830940068458908</v>
      </c>
      <c r="N14" s="239" t="s">
        <v>237</v>
      </c>
      <c r="O14" s="94"/>
    </row>
    <row r="15" spans="2:15" ht="20.100000000000001" customHeight="1" x14ac:dyDescent="0.15">
      <c r="B15" s="246"/>
      <c r="C15" s="561" t="s">
        <v>246</v>
      </c>
      <c r="D15" s="562"/>
      <c r="E15" s="563"/>
      <c r="F15" s="237">
        <v>80766</v>
      </c>
      <c r="G15" s="238">
        <v>1.7986943731728495</v>
      </c>
      <c r="H15" s="239" t="s">
        <v>237</v>
      </c>
      <c r="I15" s="237">
        <v>15002</v>
      </c>
      <c r="J15" s="238">
        <v>0.61476854181589891</v>
      </c>
      <c r="K15" s="239" t="s">
        <v>237</v>
      </c>
      <c r="L15" s="237">
        <v>65764</v>
      </c>
      <c r="M15" s="239">
        <v>3.2080172137509031</v>
      </c>
      <c r="N15" s="239" t="s">
        <v>237</v>
      </c>
      <c r="O15" s="94"/>
    </row>
    <row r="16" spans="2:15" ht="8.25" customHeight="1" x14ac:dyDescent="0.1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3:3" x14ac:dyDescent="0.15">
      <c r="C17" s="2" t="s">
        <v>228</v>
      </c>
    </row>
  </sheetData>
  <mergeCells count="9">
    <mergeCell ref="C15:E15"/>
    <mergeCell ref="D7:E7"/>
    <mergeCell ref="D11:E11"/>
    <mergeCell ref="C12:E12"/>
    <mergeCell ref="B3:E4"/>
    <mergeCell ref="B5:E5"/>
    <mergeCell ref="C6:E6"/>
    <mergeCell ref="D13:E13"/>
    <mergeCell ref="D14:E14"/>
  </mergeCells>
  <phoneticPr fontId="2"/>
  <dataValidations count="1">
    <dataValidation imeMode="off" allowBlank="1" showInputMessage="1" showErrorMessage="1" sqref="L3 B5:E15 F3:F15 B3 I3:I4 G4:H4 G5:L15 B16:XFD1048576 O5:XFD15 O3:XFD3 J4:XFD4 A3:A1048576"/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view="pageBreakPreview" zoomScale="90" zoomScaleNormal="100" zoomScaleSheetLayoutView="90" workbookViewId="0">
      <selection activeCell="G15" sqref="G15"/>
    </sheetView>
  </sheetViews>
  <sheetFormatPr defaultRowHeight="14.25" x14ac:dyDescent="0.15"/>
  <cols>
    <col min="1" max="1" width="1.625" style="230" customWidth="1"/>
    <col min="2" max="2" width="10.625" style="247" customWidth="1"/>
    <col min="3" max="10" width="10.625" style="230" customWidth="1"/>
    <col min="11" max="11" width="8.625" style="230" customWidth="1"/>
    <col min="12" max="12" width="1.625" style="230" customWidth="1"/>
    <col min="13" max="13" width="2.75" style="230" customWidth="1"/>
    <col min="14" max="15" width="10.625" style="230" customWidth="1"/>
    <col min="16" max="16" width="11.375" style="230" bestFit="1" customWidth="1"/>
    <col min="17" max="22" width="10.625" style="230" customWidth="1"/>
    <col min="23" max="24" width="1.625" style="230" customWidth="1"/>
    <col min="25" max="34" width="9" style="230"/>
    <col min="35" max="35" width="9" style="230" customWidth="1"/>
    <col min="36" max="36" width="9" style="230"/>
    <col min="37" max="37" width="1.625" style="230" customWidth="1"/>
    <col min="38" max="16384" width="9" style="230"/>
  </cols>
  <sheetData>
    <row r="1" spans="1:23" x14ac:dyDescent="0.15">
      <c r="B1" s="287" t="s">
        <v>497</v>
      </c>
    </row>
    <row r="2" spans="1:23" ht="6" customHeight="1" x14ac:dyDescent="0.15">
      <c r="A2" s="151"/>
      <c r="B2" s="249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23" ht="13.5" customHeight="1" x14ac:dyDescent="0.15">
      <c r="A3" s="151"/>
      <c r="B3" s="557" t="s">
        <v>247</v>
      </c>
      <c r="C3" s="506" t="s">
        <v>248</v>
      </c>
      <c r="D3" s="573"/>
      <c r="E3" s="573"/>
      <c r="F3" s="573"/>
      <c r="G3" s="573"/>
      <c r="H3" s="573"/>
      <c r="I3" s="573"/>
      <c r="J3" s="573"/>
      <c r="K3" s="573"/>
      <c r="L3" s="151"/>
      <c r="M3" s="151"/>
      <c r="N3" s="557" t="s">
        <v>247</v>
      </c>
      <c r="O3" s="506" t="s">
        <v>249</v>
      </c>
      <c r="P3" s="573"/>
      <c r="Q3" s="573"/>
      <c r="R3" s="573"/>
      <c r="S3" s="573"/>
      <c r="T3" s="573"/>
      <c r="U3" s="573"/>
      <c r="V3" s="573"/>
      <c r="W3" s="151"/>
    </row>
    <row r="4" spans="1:23" ht="7.5" customHeight="1" x14ac:dyDescent="0.15">
      <c r="A4" s="151"/>
      <c r="B4" s="557"/>
      <c r="C4" s="574" t="s">
        <v>39</v>
      </c>
      <c r="D4" s="510" t="s">
        <v>217</v>
      </c>
      <c r="E4" s="250"/>
      <c r="F4" s="250"/>
      <c r="G4" s="251"/>
      <c r="H4" s="510" t="s">
        <v>218</v>
      </c>
      <c r="I4" s="508" t="s">
        <v>219</v>
      </c>
      <c r="J4" s="510" t="s">
        <v>246</v>
      </c>
      <c r="K4" s="510" t="s">
        <v>250</v>
      </c>
      <c r="L4" s="151"/>
      <c r="M4" s="151"/>
      <c r="N4" s="557"/>
      <c r="O4" s="574" t="s">
        <v>39</v>
      </c>
      <c r="P4" s="510" t="s">
        <v>217</v>
      </c>
      <c r="Q4" s="250"/>
      <c r="R4" s="250"/>
      <c r="S4" s="251"/>
      <c r="T4" s="510" t="s">
        <v>218</v>
      </c>
      <c r="U4" s="508" t="s">
        <v>219</v>
      </c>
      <c r="V4" s="510" t="s">
        <v>246</v>
      </c>
      <c r="W4" s="151"/>
    </row>
    <row r="5" spans="1:23" ht="26.25" customHeight="1" x14ac:dyDescent="0.15">
      <c r="A5" s="151"/>
      <c r="B5" s="572"/>
      <c r="C5" s="575"/>
      <c r="D5" s="575"/>
      <c r="E5" s="234" t="s">
        <v>251</v>
      </c>
      <c r="F5" s="253" t="s">
        <v>252</v>
      </c>
      <c r="G5" s="253" t="s">
        <v>253</v>
      </c>
      <c r="H5" s="575"/>
      <c r="I5" s="576"/>
      <c r="J5" s="575"/>
      <c r="K5" s="577"/>
      <c r="L5" s="151"/>
      <c r="M5" s="151"/>
      <c r="N5" s="572"/>
      <c r="O5" s="575"/>
      <c r="P5" s="575"/>
      <c r="Q5" s="234" t="s">
        <v>251</v>
      </c>
      <c r="R5" s="253" t="s">
        <v>252</v>
      </c>
      <c r="S5" s="253" t="s">
        <v>253</v>
      </c>
      <c r="T5" s="575"/>
      <c r="U5" s="576"/>
      <c r="V5" s="577"/>
      <c r="W5" s="151"/>
    </row>
    <row r="6" spans="1:23" ht="16.5" customHeight="1" x14ac:dyDescent="0.2">
      <c r="A6" s="151"/>
      <c r="B6" s="254" t="s">
        <v>254</v>
      </c>
      <c r="C6" s="255">
        <v>1955566</v>
      </c>
      <c r="D6" s="255">
        <v>1518461</v>
      </c>
      <c r="E6" s="255">
        <v>1206962</v>
      </c>
      <c r="F6" s="255">
        <v>40848</v>
      </c>
      <c r="G6" s="255">
        <v>270651</v>
      </c>
      <c r="H6" s="255">
        <v>156859</v>
      </c>
      <c r="I6" s="255">
        <v>216824</v>
      </c>
      <c r="J6" s="255">
        <v>12498</v>
      </c>
      <c r="K6" s="256">
        <v>50924</v>
      </c>
      <c r="L6" s="151"/>
      <c r="M6" s="151"/>
      <c r="N6" s="254" t="s">
        <v>254</v>
      </c>
      <c r="O6" s="257">
        <v>100</v>
      </c>
      <c r="P6" s="257">
        <v>79.72422113972074</v>
      </c>
      <c r="Q6" s="257">
        <v>63.369494109654198</v>
      </c>
      <c r="R6" s="257">
        <v>2.1446550060326297</v>
      </c>
      <c r="S6" s="257">
        <v>14.210072024033913</v>
      </c>
      <c r="T6" s="257">
        <v>8.2356159320229203</v>
      </c>
      <c r="U6" s="257">
        <v>11.383976621328312</v>
      </c>
      <c r="V6" s="258">
        <v>0.65618630692802116</v>
      </c>
      <c r="W6" s="151"/>
    </row>
    <row r="7" spans="1:23" ht="12.6" customHeight="1" x14ac:dyDescent="0.2">
      <c r="A7" s="151"/>
      <c r="B7" s="259" t="s">
        <v>255</v>
      </c>
      <c r="C7" s="255">
        <v>27960</v>
      </c>
      <c r="D7" s="255">
        <v>26822</v>
      </c>
      <c r="E7" s="255">
        <v>6380</v>
      </c>
      <c r="F7" s="255">
        <v>151</v>
      </c>
      <c r="G7" s="255">
        <v>20291</v>
      </c>
      <c r="H7" s="255">
        <v>47</v>
      </c>
      <c r="I7" s="255">
        <v>458</v>
      </c>
      <c r="J7" s="255">
        <v>137</v>
      </c>
      <c r="K7" s="260">
        <v>496</v>
      </c>
      <c r="L7" s="151"/>
      <c r="M7" s="151"/>
      <c r="N7" s="259" t="s">
        <v>255</v>
      </c>
      <c r="O7" s="261">
        <v>100</v>
      </c>
      <c r="P7" s="261">
        <v>97.662394407224014</v>
      </c>
      <c r="Q7" s="261">
        <v>23.230410719487331</v>
      </c>
      <c r="R7" s="261">
        <v>0.54981066122924549</v>
      </c>
      <c r="S7" s="261">
        <v>73.882173026507431</v>
      </c>
      <c r="T7" s="261">
        <v>0.17113311972036119</v>
      </c>
      <c r="U7" s="261">
        <v>1.6676376347218178</v>
      </c>
      <c r="V7" s="262">
        <v>0.49883483833381886</v>
      </c>
      <c r="W7" s="151"/>
    </row>
    <row r="8" spans="1:23" ht="12.6" customHeight="1" x14ac:dyDescent="0.2">
      <c r="A8" s="151"/>
      <c r="B8" s="259" t="s">
        <v>256</v>
      </c>
      <c r="C8" s="255">
        <v>115046</v>
      </c>
      <c r="D8" s="255">
        <v>107852</v>
      </c>
      <c r="E8" s="255">
        <v>61656</v>
      </c>
      <c r="F8" s="255">
        <v>2233</v>
      </c>
      <c r="G8" s="255">
        <v>43963</v>
      </c>
      <c r="H8" s="255">
        <v>613</v>
      </c>
      <c r="I8" s="255">
        <v>2618</v>
      </c>
      <c r="J8" s="255">
        <v>554</v>
      </c>
      <c r="K8" s="260">
        <v>3409</v>
      </c>
      <c r="L8" s="151"/>
      <c r="M8" s="151"/>
      <c r="N8" s="259" t="s">
        <v>256</v>
      </c>
      <c r="O8" s="261">
        <v>100</v>
      </c>
      <c r="P8" s="261">
        <v>96.609547013982819</v>
      </c>
      <c r="Q8" s="261">
        <v>55.229001137615661</v>
      </c>
      <c r="R8" s="261">
        <v>2.0002328976952084</v>
      </c>
      <c r="S8" s="261">
        <v>39.380312978671945</v>
      </c>
      <c r="T8" s="261">
        <v>0.54910110447253146</v>
      </c>
      <c r="U8" s="261">
        <v>2.3451006386771409</v>
      </c>
      <c r="V8" s="262">
        <v>0.4962512428675081</v>
      </c>
      <c r="W8" s="151"/>
    </row>
    <row r="9" spans="1:23" ht="12.6" customHeight="1" x14ac:dyDescent="0.2">
      <c r="A9" s="151"/>
      <c r="B9" s="259" t="s">
        <v>257</v>
      </c>
      <c r="C9" s="255">
        <v>144776</v>
      </c>
      <c r="D9" s="255">
        <v>132728</v>
      </c>
      <c r="E9" s="255">
        <v>113028</v>
      </c>
      <c r="F9" s="255">
        <v>4009</v>
      </c>
      <c r="G9" s="255">
        <v>15691</v>
      </c>
      <c r="H9" s="255">
        <v>1926</v>
      </c>
      <c r="I9" s="255">
        <v>4814</v>
      </c>
      <c r="J9" s="255">
        <v>818</v>
      </c>
      <c r="K9" s="260">
        <v>4490</v>
      </c>
      <c r="L9" s="151"/>
      <c r="M9" s="151"/>
      <c r="N9" s="259" t="s">
        <v>257</v>
      </c>
      <c r="O9" s="261">
        <v>100</v>
      </c>
      <c r="P9" s="261">
        <v>94.612434597892886</v>
      </c>
      <c r="Q9" s="261">
        <v>80.569693340746767</v>
      </c>
      <c r="R9" s="261">
        <v>2.8577334873045066</v>
      </c>
      <c r="S9" s="261">
        <v>11.18500776984161</v>
      </c>
      <c r="T9" s="261">
        <v>1.3729096274753005</v>
      </c>
      <c r="U9" s="261">
        <v>3.4315612391828121</v>
      </c>
      <c r="V9" s="262">
        <v>0.58309453544901135</v>
      </c>
      <c r="W9" s="151"/>
    </row>
    <row r="10" spans="1:23" ht="12.6" customHeight="1" x14ac:dyDescent="0.2">
      <c r="A10" s="151"/>
      <c r="B10" s="259" t="s">
        <v>258</v>
      </c>
      <c r="C10" s="255">
        <v>156284</v>
      </c>
      <c r="D10" s="255">
        <v>140062</v>
      </c>
      <c r="E10" s="255">
        <v>124082</v>
      </c>
      <c r="F10" s="255">
        <v>3613</v>
      </c>
      <c r="G10" s="255">
        <v>12367</v>
      </c>
      <c r="H10" s="255">
        <v>4167</v>
      </c>
      <c r="I10" s="255">
        <v>7763</v>
      </c>
      <c r="J10" s="255">
        <v>1032</v>
      </c>
      <c r="K10" s="260">
        <v>3260</v>
      </c>
      <c r="L10" s="151"/>
      <c r="M10" s="151"/>
      <c r="N10" s="259" t="s">
        <v>258</v>
      </c>
      <c r="O10" s="261">
        <v>100</v>
      </c>
      <c r="P10" s="261">
        <v>91.529433291509832</v>
      </c>
      <c r="Q10" s="261">
        <v>81.086626934337104</v>
      </c>
      <c r="R10" s="261">
        <v>2.3610675449602674</v>
      </c>
      <c r="S10" s="261">
        <v>8.081738812212464</v>
      </c>
      <c r="T10" s="261">
        <v>2.7231022584692597</v>
      </c>
      <c r="U10" s="261">
        <v>5.0730604349644501</v>
      </c>
      <c r="V10" s="262">
        <v>0.67440401505646175</v>
      </c>
      <c r="W10" s="151"/>
    </row>
    <row r="11" spans="1:23" ht="12.6" customHeight="1" x14ac:dyDescent="0.2">
      <c r="A11" s="151"/>
      <c r="B11" s="259" t="s">
        <v>259</v>
      </c>
      <c r="C11" s="255">
        <v>171411</v>
      </c>
      <c r="D11" s="255">
        <v>147289</v>
      </c>
      <c r="E11" s="255">
        <v>133237</v>
      </c>
      <c r="F11" s="255">
        <v>3588</v>
      </c>
      <c r="G11" s="255">
        <v>10464</v>
      </c>
      <c r="H11" s="255">
        <v>7650</v>
      </c>
      <c r="I11" s="255">
        <v>11958</v>
      </c>
      <c r="J11" s="255">
        <v>1195</v>
      </c>
      <c r="K11" s="260">
        <v>3319</v>
      </c>
      <c r="L11" s="151"/>
      <c r="M11" s="151"/>
      <c r="N11" s="259" t="s">
        <v>259</v>
      </c>
      <c r="O11" s="261">
        <v>100</v>
      </c>
      <c r="P11" s="261">
        <v>87.624039216619465</v>
      </c>
      <c r="Q11" s="261">
        <v>79.264331437546105</v>
      </c>
      <c r="R11" s="261">
        <v>2.1345453680127546</v>
      </c>
      <c r="S11" s="261">
        <v>6.2251624110606096</v>
      </c>
      <c r="T11" s="261">
        <v>4.5510791709302048</v>
      </c>
      <c r="U11" s="261">
        <v>7.1139614020893323</v>
      </c>
      <c r="V11" s="262">
        <v>0.71092021036099284</v>
      </c>
      <c r="W11" s="151"/>
    </row>
    <row r="12" spans="1:23" ht="12.6" customHeight="1" x14ac:dyDescent="0.2">
      <c r="A12" s="151"/>
      <c r="B12" s="259" t="s">
        <v>260</v>
      </c>
      <c r="C12" s="255">
        <v>200266</v>
      </c>
      <c r="D12" s="255">
        <v>165346</v>
      </c>
      <c r="E12" s="255">
        <v>151480</v>
      </c>
      <c r="F12" s="255">
        <v>3737</v>
      </c>
      <c r="G12" s="255">
        <v>10129</v>
      </c>
      <c r="H12" s="255">
        <v>12569</v>
      </c>
      <c r="I12" s="255">
        <v>17309</v>
      </c>
      <c r="J12" s="255">
        <v>1429</v>
      </c>
      <c r="K12" s="260">
        <v>3613</v>
      </c>
      <c r="L12" s="151"/>
      <c r="M12" s="151"/>
      <c r="N12" s="259" t="s">
        <v>260</v>
      </c>
      <c r="O12" s="261">
        <v>100</v>
      </c>
      <c r="P12" s="261">
        <v>84.080080141162355</v>
      </c>
      <c r="Q12" s="261">
        <v>77.029081681947389</v>
      </c>
      <c r="R12" s="261">
        <v>1.9003015463786466</v>
      </c>
      <c r="S12" s="261">
        <v>5.1506969128363158</v>
      </c>
      <c r="T12" s="261">
        <v>6.3914611015341736</v>
      </c>
      <c r="U12" s="261">
        <v>8.8017980910537847</v>
      </c>
      <c r="V12" s="262">
        <v>0.72666066624968861</v>
      </c>
      <c r="W12" s="151"/>
    </row>
    <row r="13" spans="1:23" ht="12.6" customHeight="1" x14ac:dyDescent="0.2">
      <c r="A13" s="151"/>
      <c r="B13" s="259" t="s">
        <v>261</v>
      </c>
      <c r="C13" s="255">
        <v>254839</v>
      </c>
      <c r="D13" s="255">
        <v>203862</v>
      </c>
      <c r="E13" s="255">
        <v>186675</v>
      </c>
      <c r="F13" s="255">
        <v>4668</v>
      </c>
      <c r="G13" s="255">
        <v>12519</v>
      </c>
      <c r="H13" s="255">
        <v>19686</v>
      </c>
      <c r="I13" s="255">
        <v>24697</v>
      </c>
      <c r="J13" s="255">
        <v>1719</v>
      </c>
      <c r="K13" s="260">
        <v>4875</v>
      </c>
      <c r="L13" s="151"/>
      <c r="M13" s="151"/>
      <c r="N13" s="259" t="s">
        <v>261</v>
      </c>
      <c r="O13" s="261">
        <v>100</v>
      </c>
      <c r="P13" s="261">
        <v>81.556544142356501</v>
      </c>
      <c r="Q13" s="261">
        <v>74.680754028580125</v>
      </c>
      <c r="R13" s="261">
        <v>1.8674689155238355</v>
      </c>
      <c r="S13" s="261">
        <v>5.0083211982525491</v>
      </c>
      <c r="T13" s="261">
        <v>7.8755340769070745</v>
      </c>
      <c r="U13" s="261">
        <v>9.8802227520762997</v>
      </c>
      <c r="V13" s="262">
        <v>0.68769902866012711</v>
      </c>
      <c r="W13" s="151"/>
    </row>
    <row r="14" spans="1:23" ht="12.6" customHeight="1" x14ac:dyDescent="0.2">
      <c r="A14" s="151"/>
      <c r="B14" s="259" t="s">
        <v>262</v>
      </c>
      <c r="C14" s="255">
        <v>228772</v>
      </c>
      <c r="D14" s="255">
        <v>178022</v>
      </c>
      <c r="E14" s="255">
        <v>162208</v>
      </c>
      <c r="F14" s="255">
        <v>4014</v>
      </c>
      <c r="G14" s="255">
        <v>11800</v>
      </c>
      <c r="H14" s="255">
        <v>20496</v>
      </c>
      <c r="I14" s="255">
        <v>24903</v>
      </c>
      <c r="J14" s="255">
        <v>1238</v>
      </c>
      <c r="K14" s="260">
        <v>4113</v>
      </c>
      <c r="L14" s="151"/>
      <c r="M14" s="151"/>
      <c r="N14" s="259" t="s">
        <v>262</v>
      </c>
      <c r="O14" s="261">
        <v>100</v>
      </c>
      <c r="P14" s="261">
        <v>79.240983000903583</v>
      </c>
      <c r="Q14" s="261">
        <v>72.201870390235868</v>
      </c>
      <c r="R14" s="261">
        <v>1.786707855015824</v>
      </c>
      <c r="S14" s="261">
        <v>5.2524047556518987</v>
      </c>
      <c r="T14" s="261">
        <v>9.1231599891390953</v>
      </c>
      <c r="U14" s="261">
        <v>11.084799629660953</v>
      </c>
      <c r="V14" s="262">
        <v>0.5510573802963602</v>
      </c>
      <c r="W14" s="151"/>
    </row>
    <row r="15" spans="1:23" ht="12.6" customHeight="1" x14ac:dyDescent="0.2">
      <c r="A15" s="151"/>
      <c r="B15" s="259" t="s">
        <v>263</v>
      </c>
      <c r="C15" s="255">
        <v>198892</v>
      </c>
      <c r="D15" s="255">
        <v>150302</v>
      </c>
      <c r="E15" s="255">
        <v>133967</v>
      </c>
      <c r="F15" s="255">
        <v>3415</v>
      </c>
      <c r="G15" s="255">
        <v>12920</v>
      </c>
      <c r="H15" s="255">
        <v>22001</v>
      </c>
      <c r="I15" s="255">
        <v>22438</v>
      </c>
      <c r="J15" s="255">
        <v>751</v>
      </c>
      <c r="K15" s="260">
        <v>3400</v>
      </c>
      <c r="L15" s="151"/>
      <c r="M15" s="151"/>
      <c r="N15" s="259" t="s">
        <v>263</v>
      </c>
      <c r="O15" s="261">
        <v>100</v>
      </c>
      <c r="P15" s="261">
        <v>76.883964561209666</v>
      </c>
      <c r="Q15" s="261">
        <v>68.528123912998993</v>
      </c>
      <c r="R15" s="261">
        <v>1.7468745524113518</v>
      </c>
      <c r="S15" s="261">
        <v>6.6089660957993166</v>
      </c>
      <c r="T15" s="261">
        <v>11.254168968551143</v>
      </c>
      <c r="U15" s="261">
        <v>11.477707527673767</v>
      </c>
      <c r="V15" s="262">
        <v>0.38415894256542465</v>
      </c>
      <c r="W15" s="151"/>
    </row>
    <row r="16" spans="1:23" ht="12.6" customHeight="1" x14ac:dyDescent="0.2">
      <c r="A16" s="151"/>
      <c r="B16" s="259" t="s">
        <v>264</v>
      </c>
      <c r="C16" s="255">
        <v>156359</v>
      </c>
      <c r="D16" s="255">
        <v>111670</v>
      </c>
      <c r="E16" s="255">
        <v>78229</v>
      </c>
      <c r="F16" s="255">
        <v>3609</v>
      </c>
      <c r="G16" s="255">
        <v>29832</v>
      </c>
      <c r="H16" s="255">
        <v>20275</v>
      </c>
      <c r="I16" s="255">
        <v>20704</v>
      </c>
      <c r="J16" s="255">
        <v>579</v>
      </c>
      <c r="K16" s="260">
        <v>3131</v>
      </c>
      <c r="L16" s="157"/>
      <c r="M16" s="151"/>
      <c r="N16" s="259" t="s">
        <v>264</v>
      </c>
      <c r="O16" s="261">
        <v>100</v>
      </c>
      <c r="P16" s="261">
        <v>72.878325110293162</v>
      </c>
      <c r="Q16" s="261">
        <v>51.053984911373895</v>
      </c>
      <c r="R16" s="261">
        <v>2.3553136502466909</v>
      </c>
      <c r="S16" s="261">
        <v>19.469026548672566</v>
      </c>
      <c r="T16" s="261">
        <v>13.231915837836429</v>
      </c>
      <c r="U16" s="261">
        <v>13.511890777142559</v>
      </c>
      <c r="V16" s="262">
        <v>0.3778682747278565</v>
      </c>
      <c r="W16" s="151"/>
    </row>
    <row r="17" spans="1:23" ht="12.6" customHeight="1" x14ac:dyDescent="0.2">
      <c r="A17" s="151"/>
      <c r="B17" s="259" t="s">
        <v>265</v>
      </c>
      <c r="C17" s="255">
        <v>124049</v>
      </c>
      <c r="D17" s="255">
        <v>78607</v>
      </c>
      <c r="E17" s="255">
        <v>32200</v>
      </c>
      <c r="F17" s="255">
        <v>3826</v>
      </c>
      <c r="G17" s="255">
        <v>42581</v>
      </c>
      <c r="H17" s="255">
        <v>16665</v>
      </c>
      <c r="I17" s="255">
        <v>24185</v>
      </c>
      <c r="J17" s="255">
        <v>723</v>
      </c>
      <c r="K17" s="260">
        <v>3869</v>
      </c>
      <c r="L17" s="151"/>
      <c r="M17" s="151"/>
      <c r="N17" s="259" t="s">
        <v>265</v>
      </c>
      <c r="O17" s="261">
        <v>100</v>
      </c>
      <c r="P17" s="261">
        <v>65.407721750707267</v>
      </c>
      <c r="Q17" s="261">
        <v>26.793143617906473</v>
      </c>
      <c r="R17" s="261">
        <v>3.1835579963388252</v>
      </c>
      <c r="S17" s="261">
        <v>35.431020136461974</v>
      </c>
      <c r="T17" s="261">
        <v>13.866699950074887</v>
      </c>
      <c r="U17" s="261">
        <v>20.123980695623231</v>
      </c>
      <c r="V17" s="262">
        <v>0.60159760359460801</v>
      </c>
      <c r="W17" s="151"/>
    </row>
    <row r="18" spans="1:23" ht="12.6" customHeight="1" x14ac:dyDescent="0.2">
      <c r="A18" s="151"/>
      <c r="B18" s="259" t="s">
        <v>266</v>
      </c>
      <c r="C18" s="255">
        <v>103484</v>
      </c>
      <c r="D18" s="255">
        <v>53681</v>
      </c>
      <c r="E18" s="255">
        <v>17027</v>
      </c>
      <c r="F18" s="255">
        <v>2837</v>
      </c>
      <c r="G18" s="255">
        <v>33817</v>
      </c>
      <c r="H18" s="255">
        <v>15950</v>
      </c>
      <c r="I18" s="255">
        <v>27888</v>
      </c>
      <c r="J18" s="255">
        <v>953</v>
      </c>
      <c r="K18" s="260">
        <v>5012</v>
      </c>
      <c r="L18" s="151"/>
      <c r="M18" s="151"/>
      <c r="N18" s="259" t="s">
        <v>266</v>
      </c>
      <c r="O18" s="261">
        <v>100</v>
      </c>
      <c r="P18" s="261">
        <v>54.513973515313992</v>
      </c>
      <c r="Q18" s="261">
        <v>17.291209683971079</v>
      </c>
      <c r="R18" s="261">
        <v>2.8810220164107561</v>
      </c>
      <c r="S18" s="261">
        <v>34.341741814932163</v>
      </c>
      <c r="T18" s="261">
        <v>16.197497765862376</v>
      </c>
      <c r="U18" s="261">
        <v>28.320740921277114</v>
      </c>
      <c r="V18" s="262">
        <v>0.96778779754651079</v>
      </c>
      <c r="W18" s="151"/>
    </row>
    <row r="19" spans="1:23" ht="12.6" customHeight="1" x14ac:dyDescent="0.2">
      <c r="A19" s="151"/>
      <c r="B19" s="259" t="s">
        <v>267</v>
      </c>
      <c r="C19" s="255">
        <v>47410</v>
      </c>
      <c r="D19" s="255">
        <v>17310</v>
      </c>
      <c r="E19" s="255">
        <v>4878</v>
      </c>
      <c r="F19" s="255">
        <v>928</v>
      </c>
      <c r="G19" s="255">
        <v>11504</v>
      </c>
      <c r="H19" s="255">
        <v>8959</v>
      </c>
      <c r="I19" s="255">
        <v>16344</v>
      </c>
      <c r="J19" s="255">
        <v>722</v>
      </c>
      <c r="K19" s="260">
        <v>4075</v>
      </c>
      <c r="L19" s="151"/>
      <c r="M19" s="151"/>
      <c r="N19" s="259" t="s">
        <v>267</v>
      </c>
      <c r="O19" s="261">
        <v>100</v>
      </c>
      <c r="P19" s="261">
        <v>39.94461751471097</v>
      </c>
      <c r="Q19" s="261">
        <v>11.256490134994808</v>
      </c>
      <c r="R19" s="261">
        <v>2.1414560978423909</v>
      </c>
      <c r="S19" s="261">
        <v>26.546671281873774</v>
      </c>
      <c r="T19" s="261">
        <v>20.673820237683167</v>
      </c>
      <c r="U19" s="261">
        <v>37.715472481827625</v>
      </c>
      <c r="V19" s="262">
        <v>1.6660897657782392</v>
      </c>
      <c r="W19" s="151"/>
    </row>
    <row r="20" spans="1:23" ht="12.6" customHeight="1" x14ac:dyDescent="0.2">
      <c r="A20" s="151"/>
      <c r="B20" s="259" t="s">
        <v>268</v>
      </c>
      <c r="C20" s="255">
        <v>18574</v>
      </c>
      <c r="D20" s="255">
        <v>3927</v>
      </c>
      <c r="E20" s="255">
        <v>1381</v>
      </c>
      <c r="F20" s="255">
        <v>183</v>
      </c>
      <c r="G20" s="255">
        <v>2363</v>
      </c>
      <c r="H20" s="255">
        <v>4056</v>
      </c>
      <c r="I20" s="255">
        <v>7531</v>
      </c>
      <c r="J20" s="255">
        <v>439</v>
      </c>
      <c r="K20" s="260">
        <v>2621</v>
      </c>
      <c r="L20" s="151"/>
      <c r="M20" s="151"/>
      <c r="N20" s="259" t="s">
        <v>268</v>
      </c>
      <c r="O20" s="261">
        <v>100</v>
      </c>
      <c r="P20" s="261">
        <v>24.616059675296182</v>
      </c>
      <c r="Q20" s="261">
        <v>8.6566789945464802</v>
      </c>
      <c r="R20" s="261">
        <v>1.1471196640130383</v>
      </c>
      <c r="S20" s="261">
        <v>14.812261016736663</v>
      </c>
      <c r="T20" s="261">
        <v>25.424685012223406</v>
      </c>
      <c r="U20" s="261">
        <v>47.207421801542033</v>
      </c>
      <c r="V20" s="262">
        <v>2.7518335109383818</v>
      </c>
      <c r="W20" s="151"/>
    </row>
    <row r="21" spans="1:23" ht="12.6" customHeight="1" x14ac:dyDescent="0.2">
      <c r="A21" s="151"/>
      <c r="B21" s="259" t="s">
        <v>269</v>
      </c>
      <c r="C21" s="255">
        <v>7444</v>
      </c>
      <c r="D21" s="255">
        <v>981</v>
      </c>
      <c r="E21" s="255">
        <v>534</v>
      </c>
      <c r="F21" s="255">
        <v>37</v>
      </c>
      <c r="G21" s="255">
        <v>410</v>
      </c>
      <c r="H21" s="255">
        <v>1799</v>
      </c>
      <c r="I21" s="255">
        <v>3214</v>
      </c>
      <c r="J21" s="255">
        <v>209</v>
      </c>
      <c r="K21" s="260">
        <v>1241</v>
      </c>
      <c r="L21" s="151"/>
      <c r="M21" s="151"/>
      <c r="N21" s="259" t="s">
        <v>269</v>
      </c>
      <c r="O21" s="261">
        <v>100</v>
      </c>
      <c r="P21" s="261">
        <v>15.814928260519103</v>
      </c>
      <c r="Q21" s="261">
        <v>8.6087377075608575</v>
      </c>
      <c r="R21" s="261">
        <v>0.59648557149766246</v>
      </c>
      <c r="S21" s="261">
        <v>6.6097049814605828</v>
      </c>
      <c r="T21" s="261">
        <v>29.002095760116077</v>
      </c>
      <c r="U21" s="261">
        <v>51.813638561986131</v>
      </c>
      <c r="V21" s="262">
        <v>3.3693374173786879</v>
      </c>
      <c r="W21" s="151"/>
    </row>
    <row r="22" spans="1:23" ht="22.5" customHeight="1" x14ac:dyDescent="0.2">
      <c r="A22" s="151"/>
      <c r="B22" s="254" t="s">
        <v>270</v>
      </c>
      <c r="C22" s="255">
        <v>1679828</v>
      </c>
      <c r="D22" s="255">
        <v>1456644</v>
      </c>
      <c r="E22" s="255">
        <v>665692</v>
      </c>
      <c r="F22" s="255">
        <v>65180</v>
      </c>
      <c r="G22" s="255">
        <v>725772</v>
      </c>
      <c r="H22" s="255">
        <v>51693</v>
      </c>
      <c r="I22" s="255">
        <v>76704</v>
      </c>
      <c r="J22" s="255">
        <v>54745</v>
      </c>
      <c r="K22" s="260">
        <v>40042</v>
      </c>
      <c r="L22" s="151"/>
      <c r="M22" s="151"/>
      <c r="N22" s="254" t="s">
        <v>270</v>
      </c>
      <c r="O22" s="261">
        <v>100</v>
      </c>
      <c r="P22" s="261">
        <v>88.831347505101277</v>
      </c>
      <c r="Q22" s="261">
        <v>40.596272928296742</v>
      </c>
      <c r="R22" s="261">
        <v>3.974908921042136</v>
      </c>
      <c r="S22" s="261">
        <v>44.260165655762393</v>
      </c>
      <c r="T22" s="261">
        <v>3.1524235479507694</v>
      </c>
      <c r="U22" s="261">
        <v>4.6776835513902419</v>
      </c>
      <c r="V22" s="262">
        <v>3.3385453955577127</v>
      </c>
      <c r="W22" s="151"/>
    </row>
    <row r="23" spans="1:23" ht="12.6" customHeight="1" x14ac:dyDescent="0.2">
      <c r="A23" s="151"/>
      <c r="B23" s="259" t="s">
        <v>255</v>
      </c>
      <c r="C23" s="255">
        <v>29901</v>
      </c>
      <c r="D23" s="255">
        <v>29217</v>
      </c>
      <c r="E23" s="255">
        <v>3395</v>
      </c>
      <c r="F23" s="255">
        <v>145</v>
      </c>
      <c r="G23" s="255">
        <v>25677</v>
      </c>
      <c r="H23" s="255">
        <v>17</v>
      </c>
      <c r="I23" s="255">
        <v>220</v>
      </c>
      <c r="J23" s="255">
        <v>60</v>
      </c>
      <c r="K23" s="260">
        <v>387</v>
      </c>
      <c r="L23" s="151"/>
      <c r="M23" s="151"/>
      <c r="N23" s="259" t="s">
        <v>255</v>
      </c>
      <c r="O23" s="261">
        <v>100</v>
      </c>
      <c r="P23" s="261">
        <v>98.993697906078467</v>
      </c>
      <c r="Q23" s="261">
        <v>11.503015518059225</v>
      </c>
      <c r="R23" s="261">
        <v>0.49129226807616727</v>
      </c>
      <c r="S23" s="261">
        <v>86.999390119943072</v>
      </c>
      <c r="T23" s="261">
        <v>5.7599783153757543E-2</v>
      </c>
      <c r="U23" s="261">
        <v>0.74540895846039168</v>
      </c>
      <c r="V23" s="262">
        <v>0.20329335230737955</v>
      </c>
      <c r="W23" s="151"/>
    </row>
    <row r="24" spans="1:23" ht="12.6" customHeight="1" x14ac:dyDescent="0.2">
      <c r="A24" s="151"/>
      <c r="B24" s="259" t="s">
        <v>256</v>
      </c>
      <c r="C24" s="255">
        <v>125598</v>
      </c>
      <c r="D24" s="255">
        <v>120805</v>
      </c>
      <c r="E24" s="255">
        <v>69452</v>
      </c>
      <c r="F24" s="255">
        <v>3287</v>
      </c>
      <c r="G24" s="255">
        <v>48066</v>
      </c>
      <c r="H24" s="255">
        <v>287</v>
      </c>
      <c r="I24" s="255">
        <v>1244</v>
      </c>
      <c r="J24" s="255">
        <v>316</v>
      </c>
      <c r="K24" s="260">
        <v>2946</v>
      </c>
      <c r="L24" s="151"/>
      <c r="M24" s="151"/>
      <c r="N24" s="259" t="s">
        <v>256</v>
      </c>
      <c r="O24" s="261">
        <v>100</v>
      </c>
      <c r="P24" s="261">
        <v>98.494113426605352</v>
      </c>
      <c r="Q24" s="261">
        <v>56.625248671036758</v>
      </c>
      <c r="R24" s="261">
        <v>2.6799399928252292</v>
      </c>
      <c r="S24" s="261">
        <v>39.188924762743369</v>
      </c>
      <c r="T24" s="261">
        <v>0.23399536901151222</v>
      </c>
      <c r="U24" s="261">
        <v>1.0142517040080881</v>
      </c>
      <c r="V24" s="262">
        <v>0.25763950037504485</v>
      </c>
      <c r="W24" s="151"/>
    </row>
    <row r="25" spans="1:23" ht="12.6" customHeight="1" x14ac:dyDescent="0.2">
      <c r="A25" s="151"/>
      <c r="B25" s="259" t="s">
        <v>257</v>
      </c>
      <c r="C25" s="255">
        <v>142867</v>
      </c>
      <c r="D25" s="255">
        <v>135658</v>
      </c>
      <c r="E25" s="255">
        <v>97406</v>
      </c>
      <c r="F25" s="255">
        <v>7395</v>
      </c>
      <c r="G25" s="255">
        <v>30857</v>
      </c>
      <c r="H25" s="255">
        <v>753</v>
      </c>
      <c r="I25" s="255">
        <v>2537</v>
      </c>
      <c r="J25" s="255">
        <v>739</v>
      </c>
      <c r="K25" s="260">
        <v>3180</v>
      </c>
      <c r="L25" s="151"/>
      <c r="M25" s="151"/>
      <c r="N25" s="259" t="s">
        <v>257</v>
      </c>
      <c r="O25" s="261">
        <v>100</v>
      </c>
      <c r="P25" s="261">
        <v>97.115694373850104</v>
      </c>
      <c r="Q25" s="261">
        <v>69.731614251863093</v>
      </c>
      <c r="R25" s="261">
        <v>5.2939786809080296</v>
      </c>
      <c r="S25" s="261">
        <v>22.090101441078982</v>
      </c>
      <c r="T25" s="261">
        <v>0.53906233221416455</v>
      </c>
      <c r="U25" s="261">
        <v>1.8162033689606047</v>
      </c>
      <c r="V25" s="262">
        <v>0.52903992497512298</v>
      </c>
      <c r="W25" s="151"/>
    </row>
    <row r="26" spans="1:23" ht="12.6" customHeight="1" x14ac:dyDescent="0.2">
      <c r="A26" s="151"/>
      <c r="B26" s="259" t="s">
        <v>258</v>
      </c>
      <c r="C26" s="255">
        <v>133742</v>
      </c>
      <c r="D26" s="255">
        <v>124170</v>
      </c>
      <c r="E26" s="255">
        <v>78778</v>
      </c>
      <c r="F26" s="255">
        <v>6824</v>
      </c>
      <c r="G26" s="255">
        <v>38568</v>
      </c>
      <c r="H26" s="255">
        <v>1422</v>
      </c>
      <c r="I26" s="255">
        <v>4249</v>
      </c>
      <c r="J26" s="255">
        <v>1570</v>
      </c>
      <c r="K26" s="260">
        <v>2331</v>
      </c>
      <c r="L26" s="151"/>
      <c r="M26" s="151"/>
      <c r="N26" s="259" t="s">
        <v>258</v>
      </c>
      <c r="O26" s="261">
        <v>100</v>
      </c>
      <c r="P26" s="261">
        <v>94.48980678938598</v>
      </c>
      <c r="Q26" s="261">
        <v>59.947797368561226</v>
      </c>
      <c r="R26" s="261">
        <v>5.1928681769410474</v>
      </c>
      <c r="S26" s="261">
        <v>29.349141243883693</v>
      </c>
      <c r="T26" s="261">
        <v>1.0821011939639757</v>
      </c>
      <c r="U26" s="261">
        <v>3.2333670697278007</v>
      </c>
      <c r="V26" s="262">
        <v>1.1947249469222516</v>
      </c>
      <c r="W26" s="151"/>
    </row>
    <row r="27" spans="1:23" ht="12.6" customHeight="1" x14ac:dyDescent="0.2">
      <c r="A27" s="151"/>
      <c r="B27" s="259" t="s">
        <v>259</v>
      </c>
      <c r="C27" s="255">
        <v>143551</v>
      </c>
      <c r="D27" s="255">
        <v>130799</v>
      </c>
      <c r="E27" s="255">
        <v>72592</v>
      </c>
      <c r="F27" s="255">
        <v>6851</v>
      </c>
      <c r="G27" s="255">
        <v>51356</v>
      </c>
      <c r="H27" s="255">
        <v>2449</v>
      </c>
      <c r="I27" s="255">
        <v>5222</v>
      </c>
      <c r="J27" s="255">
        <v>2853</v>
      </c>
      <c r="K27" s="260">
        <v>2228</v>
      </c>
      <c r="L27" s="151"/>
      <c r="M27" s="151"/>
      <c r="N27" s="259" t="s">
        <v>259</v>
      </c>
      <c r="O27" s="261">
        <v>100</v>
      </c>
      <c r="P27" s="261">
        <v>92.553229127601313</v>
      </c>
      <c r="Q27" s="261">
        <v>51.366019685401533</v>
      </c>
      <c r="R27" s="261">
        <v>4.8477600956673719</v>
      </c>
      <c r="S27" s="261">
        <v>36.339449346532412</v>
      </c>
      <c r="T27" s="261">
        <v>1.7329097174557575</v>
      </c>
      <c r="U27" s="261">
        <v>3.6950814800138692</v>
      </c>
      <c r="V27" s="262">
        <v>2.0187796749290632</v>
      </c>
      <c r="W27" s="151"/>
    </row>
    <row r="28" spans="1:23" ht="12.6" customHeight="1" x14ac:dyDescent="0.2">
      <c r="A28" s="151"/>
      <c r="B28" s="259" t="s">
        <v>260</v>
      </c>
      <c r="C28" s="255">
        <v>175215</v>
      </c>
      <c r="D28" s="255">
        <v>158398</v>
      </c>
      <c r="E28" s="255">
        <v>75516</v>
      </c>
      <c r="F28" s="255">
        <v>8480</v>
      </c>
      <c r="G28" s="255">
        <v>74402</v>
      </c>
      <c r="H28" s="255">
        <v>3829</v>
      </c>
      <c r="I28" s="255">
        <v>6524</v>
      </c>
      <c r="J28" s="255">
        <v>3972</v>
      </c>
      <c r="K28" s="260">
        <v>2492</v>
      </c>
      <c r="L28" s="151"/>
      <c r="M28" s="151"/>
      <c r="N28" s="259" t="s">
        <v>260</v>
      </c>
      <c r="O28" s="261">
        <v>100</v>
      </c>
      <c r="P28" s="261">
        <v>91.706373789246371</v>
      </c>
      <c r="Q28" s="261">
        <v>43.720870989966592</v>
      </c>
      <c r="R28" s="261">
        <v>4.9095951320901099</v>
      </c>
      <c r="S28" s="261">
        <v>43.075907667189661</v>
      </c>
      <c r="T28" s="261">
        <v>2.2168443114119136</v>
      </c>
      <c r="U28" s="261">
        <v>3.7771460662447964</v>
      </c>
      <c r="V28" s="262">
        <v>2.2996358330969238</v>
      </c>
      <c r="W28" s="151"/>
    </row>
    <row r="29" spans="1:23" ht="12.6" customHeight="1" x14ac:dyDescent="0.2">
      <c r="A29" s="151"/>
      <c r="B29" s="259" t="s">
        <v>261</v>
      </c>
      <c r="C29" s="255">
        <v>226134</v>
      </c>
      <c r="D29" s="255">
        <v>203817</v>
      </c>
      <c r="E29" s="255">
        <v>88142</v>
      </c>
      <c r="F29" s="255">
        <v>11432</v>
      </c>
      <c r="G29" s="255">
        <v>104243</v>
      </c>
      <c r="H29" s="255">
        <v>5957</v>
      </c>
      <c r="I29" s="255">
        <v>8028</v>
      </c>
      <c r="J29" s="255">
        <v>5259</v>
      </c>
      <c r="K29" s="260">
        <v>3073</v>
      </c>
      <c r="L29" s="151"/>
      <c r="M29" s="151"/>
      <c r="N29" s="259" t="s">
        <v>261</v>
      </c>
      <c r="O29" s="261">
        <v>100</v>
      </c>
      <c r="P29" s="261">
        <v>91.372763504153582</v>
      </c>
      <c r="Q29" s="261">
        <v>39.514751570198285</v>
      </c>
      <c r="R29" s="261">
        <v>5.1250554780979192</v>
      </c>
      <c r="S29" s="261">
        <v>46.732956455857369</v>
      </c>
      <c r="T29" s="261">
        <v>2.6705699337849285</v>
      </c>
      <c r="U29" s="261">
        <v>3.5990155159351027</v>
      </c>
      <c r="V29" s="262">
        <v>2.3576510461263958</v>
      </c>
      <c r="W29" s="151"/>
    </row>
    <row r="30" spans="1:23" ht="12.6" customHeight="1" x14ac:dyDescent="0.2">
      <c r="A30" s="151"/>
      <c r="B30" s="259" t="s">
        <v>262</v>
      </c>
      <c r="C30" s="255">
        <v>202739</v>
      </c>
      <c r="D30" s="255">
        <v>180297</v>
      </c>
      <c r="E30" s="255">
        <v>74591</v>
      </c>
      <c r="F30" s="255">
        <v>9062</v>
      </c>
      <c r="G30" s="255">
        <v>96644</v>
      </c>
      <c r="H30" s="255">
        <v>6450</v>
      </c>
      <c r="I30" s="255">
        <v>7767</v>
      </c>
      <c r="J30" s="255">
        <v>5363</v>
      </c>
      <c r="K30" s="260">
        <v>2862</v>
      </c>
      <c r="L30" s="151"/>
      <c r="M30" s="151"/>
      <c r="N30" s="259" t="s">
        <v>262</v>
      </c>
      <c r="O30" s="261">
        <v>100</v>
      </c>
      <c r="P30" s="261">
        <v>90.203975444898603</v>
      </c>
      <c r="Q30" s="261">
        <v>37.318450847271073</v>
      </c>
      <c r="R30" s="261">
        <v>4.5337882797920717</v>
      </c>
      <c r="S30" s="261">
        <v>48.351736317835467</v>
      </c>
      <c r="T30" s="261">
        <v>3.2269845955262486</v>
      </c>
      <c r="U30" s="261">
        <v>3.8858898222406784</v>
      </c>
      <c r="V30" s="262">
        <v>2.6831501373344606</v>
      </c>
      <c r="W30" s="151"/>
    </row>
    <row r="31" spans="1:23" ht="12.6" customHeight="1" x14ac:dyDescent="0.2">
      <c r="A31" s="151"/>
      <c r="B31" s="259" t="s">
        <v>263</v>
      </c>
      <c r="C31" s="255">
        <v>169443</v>
      </c>
      <c r="D31" s="255">
        <v>146356</v>
      </c>
      <c r="E31" s="255">
        <v>57219</v>
      </c>
      <c r="F31" s="255">
        <v>5558</v>
      </c>
      <c r="G31" s="255">
        <v>83579</v>
      </c>
      <c r="H31" s="255">
        <v>7077</v>
      </c>
      <c r="I31" s="255">
        <v>7686</v>
      </c>
      <c r="J31" s="255">
        <v>5709</v>
      </c>
      <c r="K31" s="260">
        <v>2615</v>
      </c>
      <c r="L31" s="151"/>
      <c r="M31" s="151"/>
      <c r="N31" s="259" t="s">
        <v>263</v>
      </c>
      <c r="O31" s="261">
        <v>100</v>
      </c>
      <c r="P31" s="261">
        <v>87.728678639077373</v>
      </c>
      <c r="Q31" s="261">
        <v>34.29819934303594</v>
      </c>
      <c r="R31" s="261">
        <v>3.3315750353657658</v>
      </c>
      <c r="S31" s="261">
        <v>50.098904260675667</v>
      </c>
      <c r="T31" s="261">
        <v>4.2420936533435638</v>
      </c>
      <c r="U31" s="261">
        <v>4.6071402882010215</v>
      </c>
      <c r="V31" s="262">
        <v>3.422087419378042</v>
      </c>
      <c r="W31" s="151"/>
    </row>
    <row r="32" spans="1:23" ht="12.6" customHeight="1" x14ac:dyDescent="0.2">
      <c r="A32" s="151"/>
      <c r="B32" s="259" t="s">
        <v>264</v>
      </c>
      <c r="C32" s="255">
        <v>120212</v>
      </c>
      <c r="D32" s="255">
        <v>98898</v>
      </c>
      <c r="E32" s="255">
        <v>27277</v>
      </c>
      <c r="F32" s="255">
        <v>2682</v>
      </c>
      <c r="G32" s="255">
        <v>68939</v>
      </c>
      <c r="H32" s="255">
        <v>6318</v>
      </c>
      <c r="I32" s="255">
        <v>6657</v>
      </c>
      <c r="J32" s="255">
        <v>5781</v>
      </c>
      <c r="K32" s="260">
        <v>2558</v>
      </c>
      <c r="L32" s="151"/>
      <c r="M32" s="151"/>
      <c r="N32" s="259" t="s">
        <v>264</v>
      </c>
      <c r="O32" s="261">
        <v>100</v>
      </c>
      <c r="P32" s="261">
        <v>84.058340557907087</v>
      </c>
      <c r="Q32" s="261">
        <v>23.184082139153787</v>
      </c>
      <c r="R32" s="261">
        <v>2.2795655056351674</v>
      </c>
      <c r="S32" s="261">
        <v>58.594692913118131</v>
      </c>
      <c r="T32" s="261">
        <v>5.3699831709929109</v>
      </c>
      <c r="U32" s="261">
        <v>5.6581161711459025</v>
      </c>
      <c r="V32" s="262">
        <v>4.9135600999541031</v>
      </c>
      <c r="W32" s="151"/>
    </row>
    <row r="33" spans="1:23" ht="12.6" customHeight="1" x14ac:dyDescent="0.2">
      <c r="A33" s="151"/>
      <c r="B33" s="259" t="s">
        <v>265</v>
      </c>
      <c r="C33" s="255">
        <v>89408</v>
      </c>
      <c r="D33" s="255">
        <v>66481</v>
      </c>
      <c r="E33" s="255">
        <v>10532</v>
      </c>
      <c r="F33" s="255">
        <v>1667</v>
      </c>
      <c r="G33" s="255">
        <v>54282</v>
      </c>
      <c r="H33" s="255">
        <v>5622</v>
      </c>
      <c r="I33" s="255">
        <v>6810</v>
      </c>
      <c r="J33" s="255">
        <v>7225</v>
      </c>
      <c r="K33" s="260">
        <v>3270</v>
      </c>
      <c r="L33" s="151"/>
      <c r="M33" s="151"/>
      <c r="N33" s="259" t="s">
        <v>265</v>
      </c>
      <c r="O33" s="261">
        <v>100</v>
      </c>
      <c r="P33" s="261">
        <v>77.179641969862317</v>
      </c>
      <c r="Q33" s="261">
        <v>12.226891731872112</v>
      </c>
      <c r="R33" s="261">
        <v>1.9352666651187629</v>
      </c>
      <c r="S33" s="261">
        <v>63.017483572871434</v>
      </c>
      <c r="T33" s="261">
        <v>6.5267361675451028</v>
      </c>
      <c r="U33" s="261">
        <v>7.9059184099932667</v>
      </c>
      <c r="V33" s="262">
        <v>8.3877034525993164</v>
      </c>
      <c r="W33" s="151"/>
    </row>
    <row r="34" spans="1:23" ht="12.6" customHeight="1" x14ac:dyDescent="0.2">
      <c r="A34" s="151"/>
      <c r="B34" s="259" t="s">
        <v>266</v>
      </c>
      <c r="C34" s="255">
        <v>71179</v>
      </c>
      <c r="D34" s="255">
        <v>43601</v>
      </c>
      <c r="E34" s="255">
        <v>6546</v>
      </c>
      <c r="F34" s="255">
        <v>1281</v>
      </c>
      <c r="G34" s="255">
        <v>35774</v>
      </c>
      <c r="H34" s="255">
        <v>5804</v>
      </c>
      <c r="I34" s="255">
        <v>8927</v>
      </c>
      <c r="J34" s="255">
        <v>8271</v>
      </c>
      <c r="K34" s="260">
        <v>4576</v>
      </c>
      <c r="L34" s="151"/>
      <c r="M34" s="151"/>
      <c r="N34" s="259" t="s">
        <v>266</v>
      </c>
      <c r="O34" s="261">
        <v>100</v>
      </c>
      <c r="P34" s="261">
        <v>65.464018137321148</v>
      </c>
      <c r="Q34" s="261">
        <v>9.8283861087338416</v>
      </c>
      <c r="R34" s="261">
        <v>1.923336786631233</v>
      </c>
      <c r="S34" s="261">
        <v>53.712295241956063</v>
      </c>
      <c r="T34" s="261">
        <v>8.7143221776796835</v>
      </c>
      <c r="U34" s="261">
        <v>13.403300151644821</v>
      </c>
      <c r="V34" s="262">
        <v>12.418359533354353</v>
      </c>
      <c r="W34" s="151"/>
    </row>
    <row r="35" spans="1:23" ht="12.6" customHeight="1" x14ac:dyDescent="0.2">
      <c r="A35" s="151"/>
      <c r="B35" s="259" t="s">
        <v>267</v>
      </c>
      <c r="C35" s="255">
        <v>31926</v>
      </c>
      <c r="D35" s="255">
        <v>14014</v>
      </c>
      <c r="E35" s="255">
        <v>2761</v>
      </c>
      <c r="F35" s="255">
        <v>405</v>
      </c>
      <c r="G35" s="255">
        <v>10848</v>
      </c>
      <c r="H35" s="255">
        <v>3208</v>
      </c>
      <c r="I35" s="255">
        <v>5868</v>
      </c>
      <c r="J35" s="255">
        <v>4828</v>
      </c>
      <c r="K35" s="260">
        <v>4008</v>
      </c>
      <c r="L35" s="151"/>
      <c r="M35" s="151"/>
      <c r="N35" s="259" t="s">
        <v>267</v>
      </c>
      <c r="O35" s="261">
        <v>100</v>
      </c>
      <c r="P35" s="261">
        <v>50.197005516154448</v>
      </c>
      <c r="Q35" s="261">
        <v>9.8896769109535079</v>
      </c>
      <c r="R35" s="261">
        <v>1.4506769825918762</v>
      </c>
      <c r="S35" s="261">
        <v>38.856651622609064</v>
      </c>
      <c r="T35" s="261">
        <v>11.490794469517873</v>
      </c>
      <c r="U35" s="261">
        <v>21.018697614442296</v>
      </c>
      <c r="V35" s="262">
        <v>17.29350239988538</v>
      </c>
      <c r="W35" s="151"/>
    </row>
    <row r="36" spans="1:23" ht="12.6" customHeight="1" x14ac:dyDescent="0.2">
      <c r="A36" s="151"/>
      <c r="B36" s="259" t="s">
        <v>268</v>
      </c>
      <c r="C36" s="255">
        <v>12042</v>
      </c>
      <c r="D36" s="255">
        <v>3115</v>
      </c>
      <c r="E36" s="255">
        <v>1001</v>
      </c>
      <c r="F36" s="255">
        <v>90</v>
      </c>
      <c r="G36" s="255">
        <v>2024</v>
      </c>
      <c r="H36" s="255">
        <v>1590</v>
      </c>
      <c r="I36" s="255">
        <v>3035</v>
      </c>
      <c r="J36" s="255">
        <v>2013</v>
      </c>
      <c r="K36" s="260">
        <v>2289</v>
      </c>
      <c r="L36" s="151"/>
      <c r="M36" s="151"/>
      <c r="N36" s="259" t="s">
        <v>268</v>
      </c>
      <c r="O36" s="261">
        <v>100</v>
      </c>
      <c r="P36" s="261">
        <v>31.938890597764789</v>
      </c>
      <c r="Q36" s="261">
        <v>10.26350866400082</v>
      </c>
      <c r="R36" s="261">
        <v>0.92279298677330046</v>
      </c>
      <c r="S36" s="261">
        <v>20.75258894699067</v>
      </c>
      <c r="T36" s="261">
        <v>16.302676099661642</v>
      </c>
      <c r="U36" s="261">
        <v>31.118630165077409</v>
      </c>
      <c r="V36" s="262">
        <v>20.639803137496155</v>
      </c>
      <c r="W36" s="151"/>
    </row>
    <row r="37" spans="1:23" ht="12.6" customHeight="1" x14ac:dyDescent="0.2">
      <c r="A37" s="151"/>
      <c r="B37" s="263" t="s">
        <v>269</v>
      </c>
      <c r="C37" s="264">
        <v>5871</v>
      </c>
      <c r="D37" s="264">
        <v>1018</v>
      </c>
      <c r="E37" s="264">
        <v>484</v>
      </c>
      <c r="F37" s="264">
        <v>21</v>
      </c>
      <c r="G37" s="264">
        <v>513</v>
      </c>
      <c r="H37" s="264">
        <v>910</v>
      </c>
      <c r="I37" s="264">
        <v>1930</v>
      </c>
      <c r="J37" s="264">
        <v>786</v>
      </c>
      <c r="K37" s="265">
        <v>1227</v>
      </c>
      <c r="L37" s="151"/>
      <c r="M37" s="151"/>
      <c r="N37" s="263" t="s">
        <v>269</v>
      </c>
      <c r="O37" s="266">
        <v>100</v>
      </c>
      <c r="P37" s="266">
        <v>21.920757967269594</v>
      </c>
      <c r="Q37" s="266">
        <v>10.422049956933678</v>
      </c>
      <c r="R37" s="266">
        <v>0.45219638242894056</v>
      </c>
      <c r="S37" s="266">
        <v>11.046511627906977</v>
      </c>
      <c r="T37" s="266">
        <v>19.59517657192076</v>
      </c>
      <c r="U37" s="266">
        <v>41.559000861326446</v>
      </c>
      <c r="V37" s="267">
        <v>16.925064599483207</v>
      </c>
      <c r="W37" s="151"/>
    </row>
    <row r="38" spans="1:23" ht="20.100000000000001" customHeight="1" x14ac:dyDescent="0.2">
      <c r="A38" s="151"/>
      <c r="B38" s="268" t="s">
        <v>229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O38" s="269"/>
      <c r="P38" s="269"/>
      <c r="Q38" s="269"/>
      <c r="R38" s="269"/>
      <c r="S38" s="269"/>
      <c r="T38" s="269"/>
      <c r="U38" s="269"/>
      <c r="V38" s="269"/>
      <c r="W38" s="151"/>
    </row>
  </sheetData>
  <mergeCells count="15">
    <mergeCell ref="B3:B5"/>
    <mergeCell ref="C3:K3"/>
    <mergeCell ref="N3:N5"/>
    <mergeCell ref="O3:V3"/>
    <mergeCell ref="C4:C5"/>
    <mergeCell ref="D4:D5"/>
    <mergeCell ref="H4:H5"/>
    <mergeCell ref="I4:I5"/>
    <mergeCell ref="J4:J5"/>
    <mergeCell ref="K4:K5"/>
    <mergeCell ref="O4:O5"/>
    <mergeCell ref="P4:P5"/>
    <mergeCell ref="T4:T5"/>
    <mergeCell ref="U4:U5"/>
    <mergeCell ref="V4:V5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showGridLines="0"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1.625" style="270" customWidth="1"/>
    <col min="2" max="2" width="15.625" style="270" customWidth="1"/>
    <col min="3" max="3" width="11.875" style="270" customWidth="1"/>
    <col min="4" max="6" width="11.625" style="270" customWidth="1"/>
    <col min="7" max="7" width="10.625" style="270" hidden="1" customWidth="1"/>
    <col min="8" max="9" width="10.625" style="270" customWidth="1"/>
    <col min="10" max="11" width="9" style="270"/>
    <col min="12" max="12" width="4" style="270" customWidth="1"/>
    <col min="13" max="13" width="9" style="270"/>
    <col min="14" max="17" width="10.625" style="270" customWidth="1"/>
    <col min="18" max="18" width="2.75" style="270" customWidth="1"/>
    <col min="19" max="19" width="9" style="270"/>
    <col min="20" max="20" width="9.125" style="270" bestFit="1" customWidth="1"/>
    <col min="21" max="22" width="9.875" style="270" bestFit="1" customWidth="1"/>
    <col min="23" max="23" width="9.125" style="270" bestFit="1" customWidth="1"/>
    <col min="24" max="16384" width="9" style="270"/>
  </cols>
  <sheetData>
    <row r="1" spans="1:21" x14ac:dyDescent="0.15">
      <c r="B1" s="464" t="s">
        <v>540</v>
      </c>
      <c r="M1"/>
      <c r="N1"/>
      <c r="O1"/>
      <c r="P1"/>
      <c r="Q1"/>
      <c r="R1"/>
      <c r="S1"/>
      <c r="T1"/>
      <c r="U1"/>
    </row>
    <row r="2" spans="1:21" x14ac:dyDescent="0.1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/>
      <c r="N2"/>
      <c r="O2"/>
      <c r="P2"/>
      <c r="Q2"/>
      <c r="R2"/>
      <c r="S2"/>
      <c r="T2"/>
      <c r="U2"/>
    </row>
    <row r="3" spans="1:21" ht="20.100000000000001" customHeight="1" x14ac:dyDescent="0.15">
      <c r="A3" s="271"/>
      <c r="B3" s="578" t="s">
        <v>507</v>
      </c>
      <c r="C3" s="581" t="s">
        <v>271</v>
      </c>
      <c r="D3" s="581"/>
      <c r="E3" s="581"/>
      <c r="F3" s="581"/>
      <c r="G3" s="582"/>
      <c r="H3" s="583" t="s">
        <v>272</v>
      </c>
      <c r="I3" s="581"/>
      <c r="J3" s="581"/>
      <c r="K3" s="582"/>
      <c r="L3" s="271"/>
      <c r="M3"/>
      <c r="N3"/>
      <c r="O3"/>
      <c r="P3"/>
      <c r="Q3"/>
      <c r="R3"/>
      <c r="S3"/>
      <c r="T3"/>
      <c r="U3"/>
    </row>
    <row r="4" spans="1:21" ht="20.100000000000001" customHeight="1" x14ac:dyDescent="0.15">
      <c r="A4" s="271"/>
      <c r="B4" s="579"/>
      <c r="C4" s="272" t="s">
        <v>60</v>
      </c>
      <c r="D4" s="273"/>
      <c r="E4" s="273"/>
      <c r="F4" s="273"/>
      <c r="G4" s="273"/>
      <c r="H4" s="274" t="s">
        <v>60</v>
      </c>
      <c r="I4" s="273"/>
      <c r="J4" s="273"/>
      <c r="K4" s="273"/>
      <c r="L4" s="271"/>
      <c r="M4"/>
      <c r="N4"/>
      <c r="O4"/>
      <c r="P4"/>
      <c r="Q4"/>
      <c r="R4"/>
      <c r="S4"/>
      <c r="T4"/>
      <c r="U4"/>
    </row>
    <row r="5" spans="1:21" ht="20.100000000000001" customHeight="1" x14ac:dyDescent="0.15">
      <c r="A5" s="271"/>
      <c r="B5" s="580"/>
      <c r="C5" s="275"/>
      <c r="D5" s="471" t="s">
        <v>508</v>
      </c>
      <c r="E5" s="471" t="s">
        <v>509</v>
      </c>
      <c r="F5" s="471" t="s">
        <v>510</v>
      </c>
      <c r="G5" s="276" t="s">
        <v>273</v>
      </c>
      <c r="H5" s="277"/>
      <c r="I5" s="471" t="s">
        <v>508</v>
      </c>
      <c r="J5" s="471" t="s">
        <v>509</v>
      </c>
      <c r="K5" s="472" t="s">
        <v>510</v>
      </c>
      <c r="L5" s="271"/>
      <c r="M5"/>
      <c r="N5"/>
      <c r="O5"/>
      <c r="P5"/>
      <c r="Q5"/>
      <c r="R5"/>
      <c r="S5"/>
      <c r="T5"/>
      <c r="U5"/>
    </row>
    <row r="6" spans="1:21" ht="20.100000000000001" hidden="1" customHeight="1" x14ac:dyDescent="0.15">
      <c r="A6" s="271"/>
      <c r="B6" s="278" t="s">
        <v>102</v>
      </c>
      <c r="C6" s="127">
        <v>4008953</v>
      </c>
      <c r="D6" s="127" t="e">
        <v>#VALUE!</v>
      </c>
      <c r="E6" s="127" t="e">
        <v>#VALUE!</v>
      </c>
      <c r="F6" s="127" t="e">
        <v>#VALUE!</v>
      </c>
      <c r="G6" s="129" t="e">
        <v>#VALUE!</v>
      </c>
      <c r="H6" s="279" t="e">
        <f>SUM(I6:K6)</f>
        <v>#VALUE!</v>
      </c>
      <c r="I6" s="131" t="e">
        <f t="shared" ref="I6:K12" si="0">D6/SUM($D6:$F6)*100</f>
        <v>#VALUE!</v>
      </c>
      <c r="J6" s="131" t="e">
        <f t="shared" si="0"/>
        <v>#VALUE!</v>
      </c>
      <c r="K6" s="280" t="e">
        <f t="shared" si="0"/>
        <v>#VALUE!</v>
      </c>
      <c r="L6" s="271"/>
      <c r="M6"/>
      <c r="N6"/>
      <c r="O6"/>
      <c r="P6"/>
      <c r="Q6"/>
      <c r="R6"/>
      <c r="S6"/>
      <c r="T6"/>
      <c r="U6"/>
    </row>
    <row r="7" spans="1:21" ht="20.100000000000001" hidden="1" customHeight="1" x14ac:dyDescent="0.15">
      <c r="A7" s="271"/>
      <c r="B7" s="278" t="s">
        <v>274</v>
      </c>
      <c r="C7" s="127">
        <v>4236759</v>
      </c>
      <c r="D7" s="127" t="e">
        <v>#VALUE!</v>
      </c>
      <c r="E7" s="127" t="e">
        <v>#VALUE!</v>
      </c>
      <c r="F7" s="127" t="e">
        <v>#VALUE!</v>
      </c>
      <c r="G7" s="129" t="e">
        <v>#VALUE!</v>
      </c>
      <c r="H7" s="279" t="e">
        <f>SUM(I7:K7)</f>
        <v>#VALUE!</v>
      </c>
      <c r="I7" s="131" t="e">
        <f t="shared" si="0"/>
        <v>#VALUE!</v>
      </c>
      <c r="J7" s="131" t="e">
        <f t="shared" si="0"/>
        <v>#VALUE!</v>
      </c>
      <c r="K7" s="280" t="e">
        <f t="shared" si="0"/>
        <v>#VALUE!</v>
      </c>
      <c r="L7" s="271"/>
      <c r="M7"/>
      <c r="N7"/>
      <c r="O7"/>
      <c r="P7"/>
      <c r="Q7"/>
      <c r="R7"/>
      <c r="S7"/>
      <c r="T7"/>
      <c r="U7"/>
    </row>
    <row r="8" spans="1:21" ht="20.100000000000001" hidden="1" customHeight="1" x14ac:dyDescent="0.15">
      <c r="A8" s="271"/>
      <c r="B8" s="281" t="s">
        <v>275</v>
      </c>
      <c r="C8" s="127">
        <v>4370513</v>
      </c>
      <c r="D8" s="127" t="e">
        <v>#VALUE!</v>
      </c>
      <c r="E8" s="127" t="e">
        <v>#VALUE!</v>
      </c>
      <c r="F8" s="127" t="e">
        <v>#VALUE!</v>
      </c>
      <c r="G8" s="129" t="e">
        <v>#VALUE!</v>
      </c>
      <c r="H8" s="279" t="e">
        <f t="shared" ref="H8:H12" si="1">SUM(I8:K8)</f>
        <v>#VALUE!</v>
      </c>
      <c r="I8" s="131" t="e">
        <f t="shared" si="0"/>
        <v>#VALUE!</v>
      </c>
      <c r="J8" s="131" t="e">
        <f t="shared" ref="J8:J12" si="2">E8/SUM($D8:$F8)*100</f>
        <v>#VALUE!</v>
      </c>
      <c r="K8" s="280" t="e">
        <f t="shared" ref="K8:K12" si="3">F8/SUM($D8:$F8)*100</f>
        <v>#VALUE!</v>
      </c>
      <c r="L8" s="271"/>
      <c r="M8"/>
      <c r="N8"/>
      <c r="O8"/>
      <c r="P8"/>
      <c r="Q8"/>
      <c r="R8"/>
      <c r="S8"/>
      <c r="T8"/>
      <c r="U8"/>
    </row>
    <row r="9" spans="1:21" ht="20.100000000000001" hidden="1" customHeight="1" x14ac:dyDescent="0.15">
      <c r="A9" s="271"/>
      <c r="B9" s="278" t="s">
        <v>276</v>
      </c>
      <c r="C9" s="127">
        <v>4134181</v>
      </c>
      <c r="D9" s="127" t="e">
        <v>#VALUE!</v>
      </c>
      <c r="E9" s="127" t="e">
        <v>#VALUE!</v>
      </c>
      <c r="F9" s="127" t="e">
        <v>#VALUE!</v>
      </c>
      <c r="G9" s="129" t="e">
        <v>#VALUE!</v>
      </c>
      <c r="H9" s="279" t="e">
        <f t="shared" si="1"/>
        <v>#VALUE!</v>
      </c>
      <c r="I9" s="131" t="e">
        <f t="shared" si="0"/>
        <v>#VALUE!</v>
      </c>
      <c r="J9" s="131" t="e">
        <f t="shared" si="2"/>
        <v>#VALUE!</v>
      </c>
      <c r="K9" s="280" t="e">
        <f t="shared" si="3"/>
        <v>#VALUE!</v>
      </c>
      <c r="L9" s="271"/>
      <c r="M9"/>
      <c r="N9"/>
      <c r="O9"/>
      <c r="P9"/>
      <c r="Q9"/>
      <c r="R9"/>
      <c r="S9"/>
      <c r="T9"/>
      <c r="U9"/>
    </row>
    <row r="10" spans="1:21" ht="20.100000000000001" hidden="1" customHeight="1" x14ac:dyDescent="0.15">
      <c r="A10" s="271"/>
      <c r="B10" s="278" t="s">
        <v>277</v>
      </c>
      <c r="C10" s="127">
        <v>3954927</v>
      </c>
      <c r="D10" s="127" t="e">
        <v>#VALUE!</v>
      </c>
      <c r="E10" s="127" t="e">
        <v>#VALUE!</v>
      </c>
      <c r="F10" s="127" t="e">
        <v>#VALUE!</v>
      </c>
      <c r="G10" s="129" t="e">
        <v>#VALUE!</v>
      </c>
      <c r="H10" s="279" t="e">
        <f t="shared" si="1"/>
        <v>#VALUE!</v>
      </c>
      <c r="I10" s="131" t="e">
        <f t="shared" si="0"/>
        <v>#VALUE!</v>
      </c>
      <c r="J10" s="131" t="e">
        <f t="shared" si="2"/>
        <v>#VALUE!</v>
      </c>
      <c r="K10" s="280" t="e">
        <f t="shared" si="3"/>
        <v>#VALUE!</v>
      </c>
      <c r="L10" s="271"/>
      <c r="M10"/>
      <c r="N10"/>
      <c r="O10"/>
      <c r="P10"/>
      <c r="Q10"/>
      <c r="R10"/>
      <c r="S10"/>
      <c r="T10"/>
      <c r="U10"/>
    </row>
    <row r="11" spans="1:21" ht="20.100000000000001" hidden="1" customHeight="1" x14ac:dyDescent="0.15">
      <c r="A11" s="271"/>
      <c r="B11" s="278" t="s">
        <v>278</v>
      </c>
      <c r="C11" s="127">
        <v>3815052</v>
      </c>
      <c r="D11" s="127" t="e">
        <v>#VALUE!</v>
      </c>
      <c r="E11" s="127" t="e">
        <v>#VALUE!</v>
      </c>
      <c r="F11" s="127" t="e">
        <v>#VALUE!</v>
      </c>
      <c r="G11" s="129" t="e">
        <v>#VALUE!</v>
      </c>
      <c r="H11" s="279" t="e">
        <f t="shared" si="1"/>
        <v>#VALUE!</v>
      </c>
      <c r="I11" s="131" t="e">
        <f t="shared" si="0"/>
        <v>#VALUE!</v>
      </c>
      <c r="J11" s="131" t="e">
        <f t="shared" si="2"/>
        <v>#VALUE!</v>
      </c>
      <c r="K11" s="280" t="e">
        <f t="shared" si="3"/>
        <v>#VALUE!</v>
      </c>
      <c r="L11" s="271"/>
      <c r="M11"/>
      <c r="N11"/>
      <c r="O11"/>
      <c r="P11"/>
      <c r="Q11"/>
      <c r="R11"/>
      <c r="S11"/>
      <c r="T11"/>
      <c r="U11"/>
    </row>
    <row r="12" spans="1:21" ht="20.100000000000001" hidden="1" customHeight="1" x14ac:dyDescent="0.15">
      <c r="A12" s="271"/>
      <c r="B12" s="278" t="s">
        <v>56</v>
      </c>
      <c r="C12" s="127">
        <v>3777655</v>
      </c>
      <c r="D12" s="127">
        <v>19067</v>
      </c>
      <c r="E12" s="127">
        <v>837772</v>
      </c>
      <c r="F12" s="127">
        <v>2588183</v>
      </c>
      <c r="G12" s="129">
        <v>332633</v>
      </c>
      <c r="H12" s="279">
        <f t="shared" si="1"/>
        <v>100</v>
      </c>
      <c r="I12" s="131">
        <f t="shared" si="0"/>
        <v>0.55346526088948056</v>
      </c>
      <c r="J12" s="131">
        <f t="shared" si="2"/>
        <v>24.318335267525143</v>
      </c>
      <c r="K12" s="280">
        <f t="shared" si="3"/>
        <v>75.128199471585376</v>
      </c>
      <c r="L12" s="271"/>
      <c r="M12"/>
      <c r="N12"/>
      <c r="O12"/>
      <c r="P12"/>
      <c r="Q12"/>
      <c r="R12"/>
      <c r="S12"/>
      <c r="T12"/>
      <c r="U12"/>
    </row>
    <row r="13" spans="1:21" ht="23.25" customHeight="1" x14ac:dyDescent="0.15">
      <c r="A13" s="271"/>
      <c r="B13" s="278" t="s">
        <v>279</v>
      </c>
      <c r="C13" s="127">
        <v>4269741</v>
      </c>
      <c r="D13" s="127">
        <v>21771</v>
      </c>
      <c r="E13" s="127">
        <v>1033356</v>
      </c>
      <c r="F13" s="127">
        <v>3214614</v>
      </c>
      <c r="G13" s="121" t="s">
        <v>118</v>
      </c>
      <c r="H13" s="279">
        <v>100</v>
      </c>
      <c r="I13" s="131">
        <v>0.50989041255663992</v>
      </c>
      <c r="J13" s="131">
        <v>24.201842687882007</v>
      </c>
      <c r="K13" s="280">
        <v>75.28826689956135</v>
      </c>
      <c r="L13" s="271"/>
      <c r="M13"/>
      <c r="N13"/>
      <c r="O13"/>
      <c r="P13"/>
      <c r="Q13"/>
      <c r="R13"/>
      <c r="S13"/>
      <c r="T13"/>
      <c r="U13"/>
    </row>
    <row r="14" spans="1:21" ht="23.25" customHeight="1" x14ac:dyDescent="0.15">
      <c r="A14" s="271"/>
      <c r="B14" s="278" t="s">
        <v>115</v>
      </c>
      <c r="C14" s="127">
        <v>4490257</v>
      </c>
      <c r="D14" s="127">
        <v>21410</v>
      </c>
      <c r="E14" s="127">
        <v>1011053</v>
      </c>
      <c r="F14" s="127">
        <v>3457794</v>
      </c>
      <c r="G14" s="121" t="s">
        <v>118</v>
      </c>
      <c r="H14" s="279">
        <v>100</v>
      </c>
      <c r="I14" s="131">
        <v>0.47681012467660538</v>
      </c>
      <c r="J14" s="131">
        <v>22.516595375275848</v>
      </c>
      <c r="K14" s="280">
        <v>77.006594500047541</v>
      </c>
      <c r="L14" s="271"/>
      <c r="M14"/>
      <c r="N14"/>
      <c r="O14"/>
      <c r="P14"/>
      <c r="Q14"/>
      <c r="R14"/>
      <c r="S14"/>
      <c r="T14"/>
      <c r="U14"/>
    </row>
    <row r="15" spans="1:21" ht="35.1" customHeight="1" x14ac:dyDescent="0.15">
      <c r="A15" s="271"/>
      <c r="B15" s="146" t="s">
        <v>280</v>
      </c>
      <c r="C15" s="127">
        <v>220516</v>
      </c>
      <c r="D15" s="127">
        <v>-361</v>
      </c>
      <c r="E15" s="127">
        <v>-22303</v>
      </c>
      <c r="F15" s="127">
        <v>243180</v>
      </c>
      <c r="G15" s="121" t="s">
        <v>118</v>
      </c>
      <c r="H15" s="279">
        <v>0</v>
      </c>
      <c r="I15" s="131">
        <v>-3.3080287880034531E-2</v>
      </c>
      <c r="J15" s="131">
        <v>-1.6852473126061582</v>
      </c>
      <c r="K15" s="280">
        <v>1.7183276004861909</v>
      </c>
      <c r="L15" s="271"/>
      <c r="M15"/>
      <c r="N15"/>
      <c r="O15"/>
      <c r="P15"/>
      <c r="Q15"/>
      <c r="R15"/>
      <c r="S15"/>
      <c r="T15"/>
      <c r="U15"/>
    </row>
    <row r="16" spans="1:21" ht="35.1" customHeight="1" x14ac:dyDescent="0.15">
      <c r="A16" s="271"/>
      <c r="B16" s="147" t="s">
        <v>281</v>
      </c>
      <c r="C16" s="282">
        <v>65468436</v>
      </c>
      <c r="D16" s="282">
        <v>2127521</v>
      </c>
      <c r="E16" s="282">
        <v>15317297</v>
      </c>
      <c r="F16" s="282">
        <v>48023618</v>
      </c>
      <c r="G16" s="283"/>
      <c r="H16" s="284">
        <v>100</v>
      </c>
      <c r="I16" s="285">
        <v>3.2496896672466713</v>
      </c>
      <c r="J16" s="285">
        <v>23.39646085328814</v>
      </c>
      <c r="K16" s="286">
        <v>73.353849479465183</v>
      </c>
      <c r="L16" s="271"/>
      <c r="M16"/>
      <c r="N16"/>
      <c r="O16"/>
      <c r="P16"/>
      <c r="Q16"/>
      <c r="R16"/>
      <c r="S16"/>
      <c r="T16"/>
      <c r="U16"/>
    </row>
    <row r="17" spans="1:21" ht="7.5" customHeight="1" x14ac:dyDescent="0.1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/>
      <c r="N17"/>
      <c r="O17"/>
      <c r="P17"/>
      <c r="Q17"/>
      <c r="R17"/>
      <c r="S17"/>
      <c r="T17"/>
      <c r="U17"/>
    </row>
    <row r="18" spans="1:21" x14ac:dyDescent="0.15">
      <c r="B18" s="463" t="s">
        <v>228</v>
      </c>
    </row>
  </sheetData>
  <mergeCells count="3">
    <mergeCell ref="B3:B5"/>
    <mergeCell ref="C3:G3"/>
    <mergeCell ref="H3:K3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表1-1</vt:lpstr>
      <vt:lpstr>表1-1･図1-1</vt:lpstr>
      <vt:lpstr>表1-1･図1-1 (2)</vt:lpstr>
      <vt:lpstr>表1-2</vt:lpstr>
      <vt:lpstr>表1-3</vt:lpstr>
      <vt:lpstr>表2-1</vt:lpstr>
      <vt:lpstr>表2-2</vt:lpstr>
      <vt:lpstr>表2-3</vt:lpstr>
      <vt:lpstr>表3-1</vt:lpstr>
      <vt:lpstr>表3-2</vt:lpstr>
      <vt:lpstr>表3-3</vt:lpstr>
      <vt:lpstr>表3-4</vt:lpstr>
      <vt:lpstr>表4-1</vt:lpstr>
      <vt:lpstr>表4-2</vt:lpstr>
      <vt:lpstr>表4-3</vt:lpstr>
      <vt:lpstr>表5-1</vt:lpstr>
      <vt:lpstr>表6-1</vt:lpstr>
      <vt:lpstr>表6-2</vt:lpstr>
      <vt:lpstr>表6-3</vt:lpstr>
      <vt:lpstr>表7-1</vt:lpstr>
      <vt:lpstr>表1-2･図1-3</vt:lpstr>
      <vt:lpstr>'表1-1'!Print_Area</vt:lpstr>
      <vt:lpstr>'表1-1･図1-1'!Print_Area</vt:lpstr>
      <vt:lpstr>'表1-1･図1-1 (2)'!Print_Area</vt:lpstr>
      <vt:lpstr>'表1-2'!Print_Area</vt:lpstr>
      <vt:lpstr>'表1-2･図1-3'!Print_Area</vt:lpstr>
      <vt:lpstr>'表1-3'!Print_Area</vt:lpstr>
      <vt:lpstr>'表2-1'!Print_Area</vt:lpstr>
      <vt:lpstr>'表2-2'!Print_Area</vt:lpstr>
      <vt:lpstr>'表2-3'!Print_Area</vt:lpstr>
      <vt:lpstr>'表3-1'!Print_Area</vt:lpstr>
      <vt:lpstr>'表3-2'!Print_Area</vt:lpstr>
      <vt:lpstr>'表3-4'!Print_Area</vt:lpstr>
      <vt:lpstr>'表4-3'!Print_Area</vt:lpstr>
      <vt:lpstr>'表5-1'!Print_Area</vt:lpstr>
      <vt:lpstr>'表6-1'!Print_Area</vt:lpstr>
      <vt:lpstr>'表6-2'!Print_Area</vt:lpstr>
      <vt:lpstr>'表6-3'!Print_Area</vt:lpstr>
      <vt:lpstr>'表7-1'!Print_Area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　亜紗美</dc:creator>
  <cp:lastModifiedBy>大阪府</cp:lastModifiedBy>
  <cp:lastPrinted>2022-06-27T06:18:14Z</cp:lastPrinted>
  <dcterms:created xsi:type="dcterms:W3CDTF">2017-04-10T06:39:47Z</dcterms:created>
  <dcterms:modified xsi:type="dcterms:W3CDTF">2022-06-30T03:09:55Z</dcterms:modified>
</cp:coreProperties>
</file>