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4E7AF8DD-8F0B-4FCD-80CE-AD54B1A582AC}" xr6:coauthVersionLast="47" xr6:coauthVersionMax="47" xr10:uidLastSave="{00000000-0000-0000-0000-000000000000}"/>
  <bookViews>
    <workbookView xWindow="-108" yWindow="-108" windowWidth="23256" windowHeight="13896" tabRatio="916" firstSheet="1" activeTab="1" xr2:uid="{00000000-000D-0000-FFFF-FFFF00000000}"/>
  </bookViews>
  <sheets>
    <sheet name="令和8年度開講予定科目一覧" sheetId="46" state="hidden" r:id="rId1"/>
    <sheet name="共通入力シート" sheetId="11" r:id="rId2"/>
    <sheet name="A-01" sheetId="45" r:id="rId3"/>
    <sheet name="A-02" sheetId="44" r:id="rId4"/>
    <sheet name="A-03" sheetId="3" r:id="rId5"/>
    <sheet name="A-04" sheetId="33" r:id="rId6"/>
    <sheet name="A-05" sheetId="35" r:id="rId7"/>
    <sheet name="A-06" sheetId="13" r:id="rId8"/>
    <sheet name="A-07" sheetId="5" r:id="rId9"/>
    <sheet name="A-08" sheetId="36" r:id="rId10"/>
    <sheet name="A-09" sheetId="37" r:id="rId11"/>
    <sheet name="A-10" sheetId="26" r:id="rId12"/>
    <sheet name="A-11" sheetId="27" r:id="rId13"/>
    <sheet name="A-12" sheetId="38" r:id="rId14"/>
    <sheet name="A-13" sheetId="22" r:id="rId15"/>
    <sheet name="A-14" sheetId="24" r:id="rId16"/>
    <sheet name="A-15" sheetId="23" r:id="rId17"/>
    <sheet name="A-16" sheetId="8" r:id="rId18"/>
    <sheet name="A-17" sheetId="39" r:id="rId19"/>
    <sheet name="A-18" sheetId="31" r:id="rId20"/>
    <sheet name="A-19" sheetId="47" r:id="rId21"/>
  </sheets>
  <definedNames>
    <definedName name="_xlnm._FilterDatabase" localSheetId="0" hidden="1">令和8年度開講予定科目一覧!$H$3:$R$66</definedName>
    <definedName name="_xlnm.Print_Area" localSheetId="2">'A-01'!$A$1:$J$36</definedName>
    <definedName name="_xlnm.Print_Area" localSheetId="3">'A-02'!$A$1:$K$30</definedName>
    <definedName name="_xlnm.Print_Area" localSheetId="4">'A-03'!$A$1:$K$37</definedName>
    <definedName name="_xlnm.Print_Area" localSheetId="5">'A-04'!$A$1:$H$39</definedName>
    <definedName name="_xlnm.Print_Area" localSheetId="6">'A-05'!$A$1:$U$38</definedName>
    <definedName name="_xlnm.Print_Area" localSheetId="7">'A-06'!$A$1:$I$34</definedName>
    <definedName name="_xlnm.Print_Area" localSheetId="8">'A-07'!$A$1:$H$32</definedName>
    <definedName name="_xlnm.Print_Area" localSheetId="9">'A-08'!$A$1:$H$27</definedName>
    <definedName name="_xlnm.Print_Area" localSheetId="10">'A-09'!$A$1:$H$29</definedName>
    <definedName name="_xlnm.Print_Area" localSheetId="11">'A-10'!$A$1:$M$31</definedName>
    <definedName name="_xlnm.Print_Area" localSheetId="12">'A-11'!$A$1:$M$31</definedName>
    <definedName name="_xlnm.Print_Area" localSheetId="13">'A-12'!$A$1:$J$38</definedName>
    <definedName name="_xlnm.Print_Area" localSheetId="14">'A-13'!$A$1:$K$19</definedName>
    <definedName name="_xlnm.Print_Area" localSheetId="15">'A-14'!$A$1:$K$19</definedName>
    <definedName name="_xlnm.Print_Area" localSheetId="16">'A-15'!$A$1:$K$29</definedName>
    <definedName name="_xlnm.Print_Area" localSheetId="17">'A-16'!$A$1:$F$27</definedName>
    <definedName name="_xlnm.Print_Area" localSheetId="18">'A-17'!$A$1:$K$21</definedName>
    <definedName name="_xlnm.Print_Area" localSheetId="19">'A-18'!$A$1:$K$16</definedName>
    <definedName name="_xlnm.Print_Area" localSheetId="20">'A-19'!$A$1:$E$52</definedName>
    <definedName name="_xlnm.Print_Area" localSheetId="1">共通入力シート!$A$1:$B$9</definedName>
    <definedName name="_xlnm.Print_Area" localSheetId="0">令和8年度開講予定科目一覧!$A$1:$U$66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4" l="1"/>
  <c r="F19" i="5"/>
  <c r="E24" i="8"/>
  <c r="M13" i="44"/>
  <c r="J19" i="44" s="1"/>
  <c r="F19" i="44" l="1"/>
  <c r="E19" i="44"/>
  <c r="G19" i="44"/>
  <c r="H19" i="44"/>
  <c r="I19" i="44"/>
  <c r="D16" i="8" l="1"/>
  <c r="D15" i="8"/>
  <c r="F26" i="3"/>
  <c r="C27" i="3"/>
  <c r="C28" i="3"/>
  <c r="C29" i="3"/>
  <c r="C30" i="3"/>
  <c r="C31" i="3"/>
  <c r="F27" i="3"/>
  <c r="F28" i="3"/>
  <c r="F29" i="3"/>
  <c r="F30" i="3"/>
  <c r="C26" i="3"/>
  <c r="F25" i="3"/>
  <c r="B4" i="11" l="1"/>
  <c r="C18" i="45" s="1"/>
  <c r="R66" i="46" l="1"/>
  <c r="Q66" i="46"/>
  <c r="P66" i="46"/>
  <c r="O66" i="46"/>
  <c r="N66" i="46"/>
  <c r="M66" i="46"/>
  <c r="L66" i="46"/>
  <c r="K66" i="46"/>
  <c r="J66" i="46"/>
  <c r="I66" i="46"/>
  <c r="H66" i="46"/>
  <c r="S65" i="46"/>
  <c r="S64" i="46"/>
  <c r="U64" i="46" s="1"/>
  <c r="S63" i="46"/>
  <c r="U63" i="46" s="1"/>
  <c r="S61" i="46"/>
  <c r="S60" i="46"/>
  <c r="U60" i="46" s="1"/>
  <c r="S59" i="46"/>
  <c r="S58" i="46"/>
  <c r="U58" i="46" s="1"/>
  <c r="S57" i="46"/>
  <c r="U57" i="46" s="1"/>
  <c r="S56" i="46"/>
  <c r="U56" i="46" s="1"/>
  <c r="S55" i="46"/>
  <c r="U55" i="46" s="1"/>
  <c r="S54" i="46"/>
  <c r="U54" i="46" s="1"/>
  <c r="S53" i="46"/>
  <c r="S52" i="46"/>
  <c r="U52" i="46" s="1"/>
  <c r="S51" i="46"/>
  <c r="U51" i="46" s="1"/>
  <c r="S50" i="46"/>
  <c r="U50" i="46" s="1"/>
  <c r="S49" i="46"/>
  <c r="U49" i="46" s="1"/>
  <c r="S48" i="46"/>
  <c r="U48" i="46" s="1"/>
  <c r="S47" i="46"/>
  <c r="U47" i="46" s="1"/>
  <c r="S46" i="46"/>
  <c r="U46" i="46" s="1"/>
  <c r="S45" i="46"/>
  <c r="U45" i="46" s="1"/>
  <c r="S44" i="46"/>
  <c r="U44" i="46" s="1"/>
  <c r="S43" i="46"/>
  <c r="U43" i="46" s="1"/>
  <c r="S42" i="46"/>
  <c r="U42" i="46" s="1"/>
  <c r="S41" i="46"/>
  <c r="U41" i="46" s="1"/>
  <c r="S40" i="46"/>
  <c r="U40" i="46" s="1"/>
  <c r="S39" i="46"/>
  <c r="U39" i="46" s="1"/>
  <c r="S38" i="46"/>
  <c r="U38" i="46" s="1"/>
  <c r="S37" i="46"/>
  <c r="U37" i="46" s="1"/>
  <c r="S36" i="46"/>
  <c r="U36" i="46" s="1"/>
  <c r="S35" i="46"/>
  <c r="U35" i="46" s="1"/>
  <c r="S34" i="46"/>
  <c r="U34" i="46" s="1"/>
  <c r="S33" i="46"/>
  <c r="U33" i="46" s="1"/>
  <c r="S32" i="46"/>
  <c r="U32" i="46" s="1"/>
  <c r="S31" i="46"/>
  <c r="U31" i="46" s="1"/>
  <c r="S30" i="46"/>
  <c r="U30" i="46" s="1"/>
  <c r="S29" i="46"/>
  <c r="U29" i="46" s="1"/>
  <c r="S28" i="46"/>
  <c r="U28" i="46" s="1"/>
  <c r="S27" i="46"/>
  <c r="U27" i="46" s="1"/>
  <c r="S26" i="46"/>
  <c r="U26" i="46" s="1"/>
  <c r="S25" i="46"/>
  <c r="U25" i="46" s="1"/>
  <c r="S24" i="46"/>
  <c r="U24" i="46" s="1"/>
  <c r="S23" i="46"/>
  <c r="U23" i="46" s="1"/>
  <c r="S22" i="46"/>
  <c r="U22" i="46" s="1"/>
  <c r="S21" i="46"/>
  <c r="U21" i="46" s="1"/>
  <c r="S20" i="46"/>
  <c r="U20" i="46" s="1"/>
  <c r="S19" i="46"/>
  <c r="U19" i="46" s="1"/>
  <c r="S18" i="46"/>
  <c r="U18" i="46" s="1"/>
  <c r="S17" i="46"/>
  <c r="U17" i="46" s="1"/>
  <c r="S16" i="46"/>
  <c r="U16" i="46" s="1"/>
  <c r="S15" i="46"/>
  <c r="U15" i="46" s="1"/>
  <c r="S14" i="46"/>
  <c r="U14" i="46" s="1"/>
  <c r="S13" i="46"/>
  <c r="U13" i="46" s="1"/>
  <c r="S12" i="46"/>
  <c r="U12" i="46" s="1"/>
  <c r="S11" i="46"/>
  <c r="U11" i="46" s="1"/>
  <c r="S10" i="46"/>
  <c r="U10" i="46" s="1"/>
  <c r="S9" i="46"/>
  <c r="U9" i="46" s="1"/>
  <c r="S8" i="46"/>
  <c r="U8" i="46" s="1"/>
  <c r="S7" i="46"/>
  <c r="U7" i="46" s="1"/>
  <c r="S6" i="46"/>
  <c r="U6" i="46" s="1"/>
  <c r="S5" i="46"/>
  <c r="U5" i="46" s="1"/>
  <c r="S4" i="46"/>
  <c r="U4" i="46" s="1"/>
  <c r="S66" i="46" l="1"/>
  <c r="U59" i="46"/>
  <c r="U53" i="46"/>
  <c r="U66" i="46" l="1"/>
  <c r="C19" i="45" l="1"/>
  <c r="D27" i="5"/>
  <c r="F25" i="36"/>
  <c r="D30" i="5"/>
  <c r="H8" i="13"/>
  <c r="D4" i="35"/>
  <c r="O5" i="35" l="1"/>
  <c r="F7" i="33"/>
  <c r="F6" i="33"/>
  <c r="C4" i="33"/>
  <c r="C23" i="44" l="1"/>
  <c r="G4" i="13" l="1"/>
  <c r="O4" i="35"/>
  <c r="F5" i="33"/>
  <c r="F5" i="3"/>
  <c r="G4" i="45"/>
  <c r="C13" i="45"/>
  <c r="E20" i="45" s="1"/>
  <c r="E9" i="45"/>
  <c r="E8" i="45"/>
  <c r="E7" i="45"/>
  <c r="D17" i="8" l="1"/>
  <c r="D18" i="8" s="1"/>
  <c r="E9" i="44"/>
  <c r="E8" i="44"/>
  <c r="E7" i="44"/>
  <c r="H4" i="44"/>
  <c r="B22" i="8" l="1"/>
  <c r="L14" i="35"/>
  <c r="N14" i="35" s="1"/>
  <c r="E18" i="3"/>
  <c r="Q14" i="35" l="1"/>
  <c r="C4" i="38"/>
  <c r="H4" i="39" l="1"/>
  <c r="G5" i="13"/>
  <c r="H6" i="39"/>
  <c r="H5" i="39"/>
  <c r="D4" i="39"/>
  <c r="D4" i="23"/>
  <c r="I36" i="38"/>
  <c r="F25" i="37" l="1"/>
  <c r="D29" i="37" s="1"/>
  <c r="E6" i="37" l="1"/>
  <c r="E5" i="37"/>
  <c r="E4" i="37"/>
  <c r="C4" i="37"/>
  <c r="G6" i="13"/>
  <c r="E6" i="36"/>
  <c r="E5" i="36"/>
  <c r="E4" i="36"/>
  <c r="C4" i="36"/>
  <c r="P26" i="35"/>
  <c r="O26" i="35"/>
  <c r="M26" i="35"/>
  <c r="K26" i="35"/>
  <c r="J26" i="35"/>
  <c r="I26" i="35"/>
  <c r="H26" i="35"/>
  <c r="L26" i="35" s="1"/>
  <c r="L25" i="35"/>
  <c r="N25" i="35" s="1"/>
  <c r="L24" i="35"/>
  <c r="Q24" i="35" s="1"/>
  <c r="L23" i="35"/>
  <c r="Q23" i="35" s="1"/>
  <c r="P16" i="35"/>
  <c r="O16" i="35"/>
  <c r="M16" i="35"/>
  <c r="K16" i="35"/>
  <c r="J16" i="35"/>
  <c r="I16" i="35"/>
  <c r="H16" i="35"/>
  <c r="L16" i="35" s="1"/>
  <c r="L15" i="35"/>
  <c r="L13" i="35"/>
  <c r="Q15" i="35" l="1"/>
  <c r="N15" i="35"/>
  <c r="Q13" i="35"/>
  <c r="N13" i="35"/>
  <c r="Q26" i="35"/>
  <c r="N26" i="35"/>
  <c r="N24" i="35"/>
  <c r="N16" i="35"/>
  <c r="Q16" i="35"/>
  <c r="Q25" i="35"/>
  <c r="N23" i="35"/>
  <c r="C4" i="8" l="1"/>
  <c r="D4" i="31"/>
  <c r="H6" i="23" l="1"/>
  <c r="F6" i="24"/>
  <c r="F6" i="22"/>
  <c r="E6" i="8"/>
  <c r="F5" i="22"/>
  <c r="F5" i="24"/>
  <c r="H5" i="23"/>
  <c r="E5" i="8"/>
  <c r="H6" i="31"/>
  <c r="H5" i="31"/>
  <c r="E5" i="27" l="1"/>
  <c r="E5" i="26"/>
  <c r="H4" i="31"/>
  <c r="E4" i="8"/>
  <c r="J30" i="27" l="1"/>
  <c r="G30" i="27"/>
  <c r="D30" i="27"/>
  <c r="J29" i="27"/>
  <c r="J30" i="26" l="1"/>
  <c r="G30" i="26"/>
  <c r="D30" i="26"/>
  <c r="J29" i="26"/>
  <c r="C4" i="24" l="1"/>
  <c r="C4" i="22" l="1"/>
  <c r="F12" i="3" l="1"/>
  <c r="C9" i="22" l="1"/>
  <c r="C9" i="24"/>
  <c r="F4" i="24" l="1"/>
  <c r="H4" i="23"/>
  <c r="E4" i="5"/>
  <c r="F4" i="22"/>
  <c r="C4" i="3" l="1"/>
  <c r="F17" i="3" l="1"/>
  <c r="F16" i="3"/>
  <c r="F15" i="3"/>
  <c r="F14" i="3"/>
  <c r="F13" i="3"/>
  <c r="F18" i="3" l="1"/>
  <c r="E26" i="8"/>
  <c r="E25" i="8"/>
  <c r="D27" i="44" l="1"/>
  <c r="C4" i="13"/>
  <c r="E24" i="45" l="1"/>
  <c r="E6" i="5"/>
  <c r="E5" i="5"/>
  <c r="C4" i="5"/>
  <c r="F7" i="3" l="1"/>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6" authorId="0" shapeId="0" xr:uid="{079FE8DF-87FF-49AB-BEF6-AEA9F5115F7B}">
      <text>
        <r>
          <rPr>
            <b/>
            <sz val="9"/>
            <color indexed="81"/>
            <rFont val="MS P ゴシック"/>
            <family val="3"/>
            <charset val="128"/>
          </rPr>
          <t>作成者:</t>
        </r>
        <r>
          <rPr>
            <sz val="9"/>
            <color indexed="81"/>
            <rFont val="MS P ゴシック"/>
            <family val="3"/>
            <charset val="128"/>
          </rPr>
          <t xml:space="preserve">
福祉住環境コーディネーター検定７月１０月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90C9A164-EC84-4E08-8AC3-9D3D34624E33}">
      <text>
        <r>
          <rPr>
            <b/>
            <sz val="9"/>
            <color indexed="81"/>
            <rFont val="MS P ゴシック"/>
            <family val="3"/>
            <charset val="128"/>
          </rPr>
          <t>「令和8年度開講予定科目一覧」の表記のとおり記載してください。</t>
        </r>
      </text>
    </comment>
    <comment ref="B5" authorId="0" shapeId="0" xr:uid="{99B5CDAE-AF10-4F4C-8D41-A20990F023A0}">
      <text>
        <r>
          <rPr>
            <b/>
            <sz val="9"/>
            <color indexed="81"/>
            <rFont val="MS P ゴシック"/>
            <family val="3"/>
            <charset val="128"/>
          </rPr>
          <t>提案書類持参日を
入力してください。</t>
        </r>
      </text>
    </comment>
  </commentList>
</comments>
</file>

<file path=xl/sharedStrings.xml><?xml version="1.0" encoding="utf-8"?>
<sst xmlns="http://schemas.openxmlformats.org/spreadsheetml/2006/main" count="1015" uniqueCount="714">
  <si>
    <t>様式第Ａ－１号</t>
  </si>
  <si>
    <t xml:space="preserve">  大阪府が実施する次の委託訓練を受託したく企画提案書を提出します。</t>
  </si>
  <si>
    <t>１　訓練の種別</t>
  </si>
  <si>
    <t>所在市町村名</t>
  </si>
  <si>
    <t>（　）</t>
  </si>
  <si>
    <t>様式第Ａ－３号</t>
  </si>
  <si>
    <t>訓練実施施設の教室面積</t>
  </si>
  <si>
    <t>内　　　　　容</t>
  </si>
  <si>
    <t>教室面積等</t>
  </si>
  <si>
    <t>教室名</t>
  </si>
  <si>
    <t>休講曜日及び訓練科目（コース）の開講時間</t>
  </si>
  <si>
    <t>②　訓練科目（コース）の開講時間</t>
  </si>
  <si>
    <t>区分</t>
  </si>
  <si>
    <t>休憩時間</t>
  </si>
  <si>
    <t>１限目</t>
  </si>
  <si>
    <t>２限目</t>
  </si>
  <si>
    <t>３限目</t>
  </si>
  <si>
    <t>４限目</t>
  </si>
  <si>
    <t>５限目</t>
  </si>
  <si>
    <t>６限目</t>
  </si>
  <si>
    <t>７限目</t>
  </si>
  <si>
    <t>価格(税込)</t>
  </si>
  <si>
    <t>備考</t>
  </si>
  <si>
    <t>合計金額（税込額）</t>
  </si>
  <si>
    <t>総　合　計</t>
  </si>
  <si>
    <t>大阪府委託訓練実施経費見積書</t>
  </si>
  <si>
    <t>積算内訳</t>
  </si>
  <si>
    <t>指導員経費</t>
  </si>
  <si>
    <t>実習費</t>
  </si>
  <si>
    <t>施設設備利用料</t>
  </si>
  <si>
    <t>その他</t>
  </si>
  <si>
    <t>（Ａ）×１０／１００</t>
  </si>
  <si>
    <t>訓練実施に要する経費として、上記のとおり見積ります。</t>
  </si>
  <si>
    <t>～</t>
  </si>
  <si>
    <t>様式Ａ　共通項目入力シート</t>
    <rPh sb="0" eb="2">
      <t>ヨウシキ</t>
    </rPh>
    <rPh sb="4" eb="6">
      <t>キョウツウ</t>
    </rPh>
    <rPh sb="6" eb="8">
      <t>コウモク</t>
    </rPh>
    <rPh sb="8" eb="10">
      <t>ニュウリョク</t>
    </rPh>
    <phoneticPr fontId="29"/>
  </si>
  <si>
    <t>提出日</t>
    <rPh sb="0" eb="2">
      <t>テイシュツ</t>
    </rPh>
    <rPh sb="2" eb="3">
      <t>ビ</t>
    </rPh>
    <phoneticPr fontId="29"/>
  </si>
  <si>
    <t>知識等習得コース</t>
    <phoneticPr fontId="25"/>
  </si>
  <si>
    <t>企業実習付コース</t>
    <phoneticPr fontId="25"/>
  </si>
  <si>
    <t>円</t>
    <rPh sb="0" eb="1">
      <t>エン</t>
    </rPh>
    <phoneticPr fontId="25"/>
  </si>
  <si>
    <t>□</t>
  </si>
  <si>
    <t>訓練実施施設名</t>
    <rPh sb="0" eb="2">
      <t>クンレン</t>
    </rPh>
    <rPh sb="2" eb="4">
      <t>ジッシ</t>
    </rPh>
    <rPh sb="4" eb="6">
      <t>シセツ</t>
    </rPh>
    <rPh sb="6" eb="7">
      <t>メイ</t>
    </rPh>
    <phoneticPr fontId="29"/>
  </si>
  <si>
    <t>～</t>
    <phoneticPr fontId="29"/>
  </si>
  <si>
    <t>科目番号：</t>
    <phoneticPr fontId="29"/>
  </si>
  <si>
    <t>訓練実施施設名：</t>
    <phoneticPr fontId="29"/>
  </si>
  <si>
    <t>科目名：</t>
    <phoneticPr fontId="29"/>
  </si>
  <si>
    <t>科目番号</t>
    <rPh sb="0" eb="2">
      <t>カモク</t>
    </rPh>
    <rPh sb="2" eb="4">
      <t>バンゴウ</t>
    </rPh>
    <phoneticPr fontId="29"/>
  </si>
  <si>
    <t xml:space="preserve"> 面積合計/教室数</t>
    <rPh sb="1" eb="3">
      <t>メンセキ</t>
    </rPh>
    <rPh sb="3" eb="5">
      <t>ゴウケイ</t>
    </rPh>
    <rPh sb="6" eb="8">
      <t>キョウシツ</t>
    </rPh>
    <rPh sb="8" eb="9">
      <t>スウ</t>
    </rPh>
    <phoneticPr fontId="29"/>
  </si>
  <si>
    <t>⑦</t>
    <phoneticPr fontId="29"/>
  </si>
  <si>
    <t>⑤</t>
    <phoneticPr fontId="29"/>
  </si>
  <si>
    <t>⑧</t>
    <phoneticPr fontId="29"/>
  </si>
  <si>
    <t>円</t>
    <rPh sb="0" eb="1">
      <t>エン</t>
    </rPh>
    <phoneticPr fontId="29"/>
  </si>
  <si>
    <t>（１）テキスト・参考書等</t>
    <phoneticPr fontId="29"/>
  </si>
  <si>
    <t>講師の氏名</t>
  </si>
  <si>
    <t>委託訓練カリキュラム</t>
  </si>
  <si>
    <t>科　目　の　内　容</t>
  </si>
  <si>
    <t>時　間</t>
  </si>
  <si>
    <t>就職支援</t>
  </si>
  <si>
    <t>就職先の
職務・仕事</t>
    <phoneticPr fontId="29"/>
  </si>
  <si>
    <t>時間</t>
    <rPh sb="0" eb="2">
      <t>ジカン</t>
    </rPh>
    <phoneticPr fontId="29"/>
  </si>
  <si>
    <t>訓練時間総合計</t>
  </si>
  <si>
    <t>学科</t>
    <phoneticPr fontId="29"/>
  </si>
  <si>
    <t>実技</t>
    <phoneticPr fontId="29"/>
  </si>
  <si>
    <t>訓練科名</t>
    <phoneticPr fontId="29"/>
  </si>
  <si>
    <t>訓練導入講習</t>
    <rPh sb="0" eb="2">
      <t>クンレン</t>
    </rPh>
    <rPh sb="2" eb="4">
      <t>ドウニュウ</t>
    </rPh>
    <rPh sb="4" eb="6">
      <t>コウシュウ</t>
    </rPh>
    <phoneticPr fontId="29"/>
  </si>
  <si>
    <t>施設内訓練</t>
    <rPh sb="0" eb="2">
      <t>シセツ</t>
    </rPh>
    <rPh sb="2" eb="3">
      <t>ナイ</t>
    </rPh>
    <rPh sb="3" eb="5">
      <t>クンレン</t>
    </rPh>
    <phoneticPr fontId="29"/>
  </si>
  <si>
    <t>企業実習</t>
    <rPh sb="0" eb="2">
      <t>キギョウ</t>
    </rPh>
    <rPh sb="2" eb="4">
      <t>ジッシュウ</t>
    </rPh>
    <phoneticPr fontId="29"/>
  </si>
  <si>
    <t>就職支援</t>
    <rPh sb="0" eb="2">
      <t>シュウショク</t>
    </rPh>
    <rPh sb="2" eb="4">
      <t>シエン</t>
    </rPh>
    <phoneticPr fontId="29"/>
  </si>
  <si>
    <t>（企業実習付コース）</t>
    <rPh sb="1" eb="5">
      <t>キギョウジッシュウ</t>
    </rPh>
    <rPh sb="5" eb="6">
      <t>ツキ</t>
    </rPh>
    <phoneticPr fontId="29"/>
  </si>
  <si>
    <t>時間</t>
    <phoneticPr fontId="29"/>
  </si>
  <si>
    <t>委託訓練カリキュラムの作成に関する調書</t>
  </si>
  <si>
    <t>訓練科目名</t>
  </si>
  <si>
    <t>科目番号：</t>
  </si>
  <si>
    <t>１人１月当たり
訓練実施経費（Ａ＋Ｂ）</t>
    <rPh sb="1" eb="2">
      <t>ニン</t>
    </rPh>
    <rPh sb="3" eb="4">
      <t>ツキ</t>
    </rPh>
    <rPh sb="4" eb="5">
      <t>ア</t>
    </rPh>
    <rPh sb="8" eb="10">
      <t>クンレン</t>
    </rPh>
    <rPh sb="10" eb="12">
      <t>ジッシ</t>
    </rPh>
    <rPh sb="12" eb="14">
      <t>ケイヒ</t>
    </rPh>
    <phoneticPr fontId="29"/>
  </si>
  <si>
    <t>様式第Ａ－６号</t>
    <phoneticPr fontId="29"/>
  </si>
  <si>
    <t>様式第Ａ－７号</t>
    <phoneticPr fontId="29"/>
  </si>
  <si>
    <t>就職支援体制に関する調書</t>
    <rPh sb="7" eb="8">
      <t>カン</t>
    </rPh>
    <rPh sb="10" eb="12">
      <t>チョウショ</t>
    </rPh>
    <phoneticPr fontId="29"/>
  </si>
  <si>
    <t>事業所名</t>
    <rPh sb="0" eb="3">
      <t>ジギョウショ</t>
    </rPh>
    <rPh sb="3" eb="4">
      <t>メイ</t>
    </rPh>
    <phoneticPr fontId="34"/>
  </si>
  <si>
    <t>000-000-0000</t>
    <phoneticPr fontId="34"/>
  </si>
  <si>
    <t>実施予定日、受入人数については調整中。</t>
    <rPh sb="0" eb="2">
      <t>ジッシ</t>
    </rPh>
    <rPh sb="2" eb="5">
      <t>ヨテイビ</t>
    </rPh>
    <rPh sb="6" eb="8">
      <t>ウケイレ</t>
    </rPh>
    <rPh sb="8" eb="10">
      <t>ニンズウ</t>
    </rPh>
    <rPh sb="15" eb="17">
      <t>チョウセイ</t>
    </rPh>
    <rPh sb="17" eb="18">
      <t>チュウ</t>
    </rPh>
    <phoneticPr fontId="34"/>
  </si>
  <si>
    <t>備考</t>
    <rPh sb="0" eb="2">
      <t>ビコウ</t>
    </rPh>
    <phoneticPr fontId="29"/>
  </si>
  <si>
    <t>　　（開講可能最少人数）</t>
    <phoneticPr fontId="25"/>
  </si>
  <si>
    <t>定員
(人)</t>
    <rPh sb="0" eb="2">
      <t>テイイン</t>
    </rPh>
    <rPh sb="4" eb="5">
      <t>ヒト</t>
    </rPh>
    <phoneticPr fontId="29"/>
  </si>
  <si>
    <t>％</t>
    <phoneticPr fontId="29"/>
  </si>
  <si>
    <t>□</t>
    <phoneticPr fontId="29"/>
  </si>
  <si>
    <t>１　実施を予定している就職支援項目にチェックしてください。（複数選択可）</t>
  </si>
  <si>
    <t>訓練生１人
当たりの面積
(㎡)</t>
    <rPh sb="0" eb="2">
      <t>クンレン</t>
    </rPh>
    <phoneticPr fontId="29"/>
  </si>
  <si>
    <t>様式第Ａ－14号</t>
    <phoneticPr fontId="29"/>
  </si>
  <si>
    <t>様式第Ａ－13号</t>
    <phoneticPr fontId="29"/>
  </si>
  <si>
    <t>様式第Ａ－11号</t>
    <phoneticPr fontId="29"/>
  </si>
  <si>
    <t>様式第Ａ－16号</t>
    <phoneticPr fontId="29"/>
  </si>
  <si>
    <t>提案カリキュラムの時間配分</t>
  </si>
  <si>
    <t>①キャリア・コンサルティングの実施</t>
    <phoneticPr fontId="29"/>
  </si>
  <si>
    <t>②職務経歴書・履歴書等の作成指導</t>
    <phoneticPr fontId="29"/>
  </si>
  <si>
    <t>③面接指導</t>
    <phoneticPr fontId="29"/>
  </si>
  <si>
    <t>④職業相談　　</t>
    <phoneticPr fontId="29"/>
  </si>
  <si>
    <t>⑤求人情報の提供</t>
    <phoneticPr fontId="29"/>
  </si>
  <si>
    <t>⑥求人企業の開拓</t>
    <phoneticPr fontId="29"/>
  </si>
  <si>
    <t>⑦自ら収集した求人情報の提供</t>
    <phoneticPr fontId="29"/>
  </si>
  <si>
    <t>⑧開拓求人企業による企業説明会の実施　</t>
    <phoneticPr fontId="29"/>
  </si>
  <si>
    <t>⑨企業の人事担当者等による就職講話・懇談会の実施</t>
    <phoneticPr fontId="29"/>
  </si>
  <si>
    <t>具体的内容</t>
    <rPh sb="0" eb="3">
      <t>グタイテキ</t>
    </rPh>
    <rPh sb="3" eb="5">
      <t>ナイヨウ</t>
    </rPh>
    <phoneticPr fontId="29"/>
  </si>
  <si>
    <t>得られる効果</t>
    <rPh sb="0" eb="1">
      <t>エ</t>
    </rPh>
    <rPh sb="4" eb="6">
      <t>コウカ</t>
    </rPh>
    <phoneticPr fontId="29"/>
  </si>
  <si>
    <t>①</t>
    <phoneticPr fontId="29"/>
  </si>
  <si>
    <t>②</t>
    <phoneticPr fontId="29"/>
  </si>
  <si>
    <t>③</t>
    <phoneticPr fontId="29"/>
  </si>
  <si>
    <t>④</t>
    <phoneticPr fontId="29"/>
  </si>
  <si>
    <t>⑥</t>
    <phoneticPr fontId="29"/>
  </si>
  <si>
    <t>⑨</t>
    <phoneticPr fontId="29"/>
  </si>
  <si>
    <t>⑩</t>
    <phoneticPr fontId="29"/>
  </si>
  <si>
    <t>（企業実習付コース）</t>
    <rPh sb="1" eb="3">
      <t>キギョウ</t>
    </rPh>
    <rPh sb="3" eb="5">
      <t>ジッシュウ</t>
    </rPh>
    <rPh sb="5" eb="6">
      <t>ツ</t>
    </rPh>
    <phoneticPr fontId="29"/>
  </si>
  <si>
    <t>訓練導入講習</t>
    <rPh sb="2" eb="4">
      <t>ドウニュウ</t>
    </rPh>
    <rPh sb="4" eb="6">
      <t>コウシュウ</t>
    </rPh>
    <phoneticPr fontId="29"/>
  </si>
  <si>
    <t>人</t>
    <rPh sb="0" eb="1">
      <t>ニン</t>
    </rPh>
    <phoneticPr fontId="25"/>
  </si>
  <si>
    <t>※託児サービス提供機関が複数となり、枠内に書ききれない場合は別紙（任意様式）に記入し添付すること。</t>
    <rPh sb="1" eb="3">
      <t>タクジ</t>
    </rPh>
    <rPh sb="7" eb="11">
      <t>テイキョウキカン</t>
    </rPh>
    <rPh sb="12" eb="14">
      <t>フクスウ</t>
    </rPh>
    <phoneticPr fontId="25"/>
  </si>
  <si>
    <t>◆本様式は、提案する科目番号ごとに１枚作成すること。</t>
    <phoneticPr fontId="25"/>
  </si>
  <si>
    <t>うち訓練生負担額</t>
    <rPh sb="2" eb="5">
      <t>クンレンセイ</t>
    </rPh>
    <phoneticPr fontId="29"/>
  </si>
  <si>
    <t>実技</t>
    <rPh sb="0" eb="2">
      <t>ジツギ</t>
    </rPh>
    <phoneticPr fontId="29"/>
  </si>
  <si>
    <t>訓　　　　練　　　　内　　　容</t>
    <phoneticPr fontId="43"/>
  </si>
  <si>
    <t>訓練概要</t>
    <rPh sb="0" eb="2">
      <t>クンレン</t>
    </rPh>
    <rPh sb="2" eb="4">
      <t>ガイヨウ</t>
    </rPh>
    <phoneticPr fontId="43"/>
  </si>
  <si>
    <t>（※様式第Ａ－16号の１人１月当たり訓練実施経費（Ａ＋Ｂ）を記入すること。）</t>
    <rPh sb="18" eb="20">
      <t>クンレン</t>
    </rPh>
    <rPh sb="20" eb="22">
      <t>ジッシ</t>
    </rPh>
    <rPh sb="22" eb="24">
      <t>ケイヒ</t>
    </rPh>
    <phoneticPr fontId="25"/>
  </si>
  <si>
    <t>使用教材等一覧表</t>
    <rPh sb="4" eb="5">
      <t>トウ</t>
    </rPh>
    <phoneticPr fontId="29"/>
  </si>
  <si>
    <t>（２）訓練生が負担するその他費用</t>
    <rPh sb="3" eb="6">
      <t>クンレンセイ</t>
    </rPh>
    <rPh sb="7" eb="9">
      <t>フタン</t>
    </rPh>
    <rPh sb="13" eb="14">
      <t>タ</t>
    </rPh>
    <rPh sb="14" eb="16">
      <t>ヒヨウ</t>
    </rPh>
    <phoneticPr fontId="29"/>
  </si>
  <si>
    <t>名称</t>
    <rPh sb="0" eb="2">
      <t>メイショウ</t>
    </rPh>
    <phoneticPr fontId="29"/>
  </si>
  <si>
    <t>有</t>
    <rPh sb="0" eb="1">
      <t>ア</t>
    </rPh>
    <phoneticPr fontId="25"/>
  </si>
  <si>
    <t>無</t>
    <rPh sb="0" eb="1">
      <t>ナ</t>
    </rPh>
    <phoneticPr fontId="25"/>
  </si>
  <si>
    <t>訓練期間</t>
    <rPh sb="0" eb="4">
      <t>クンレンキカン</t>
    </rPh>
    <phoneticPr fontId="25"/>
  </si>
  <si>
    <t>デジタル職場実習実施計画書</t>
    <rPh sb="4" eb="6">
      <t>ショクバ</t>
    </rPh>
    <rPh sb="6" eb="8">
      <t>ジッシュウ</t>
    </rPh>
    <rPh sb="8" eb="10">
      <t>ジッシ</t>
    </rPh>
    <rPh sb="10" eb="13">
      <t>ケイカクショ</t>
    </rPh>
    <phoneticPr fontId="43"/>
  </si>
  <si>
    <t>No</t>
    <phoneticPr fontId="43"/>
  </si>
  <si>
    <t>所在地</t>
    <rPh sb="0" eb="3">
      <t>ショザイチ</t>
    </rPh>
    <phoneticPr fontId="43"/>
  </si>
  <si>
    <t>連絡先</t>
    <rPh sb="0" eb="3">
      <t>レンラクサキ</t>
    </rPh>
    <phoneticPr fontId="43"/>
  </si>
  <si>
    <t>実習内容</t>
    <rPh sb="0" eb="2">
      <t>ジッシュウ</t>
    </rPh>
    <rPh sb="2" eb="4">
      <t>ナイヨウ</t>
    </rPh>
    <phoneticPr fontId="43"/>
  </si>
  <si>
    <t>実施予定日</t>
    <rPh sb="0" eb="2">
      <t>ジッシ</t>
    </rPh>
    <rPh sb="2" eb="4">
      <t>ヨテイ</t>
    </rPh>
    <rPh sb="4" eb="5">
      <t>ビ</t>
    </rPh>
    <phoneticPr fontId="43"/>
  </si>
  <si>
    <t>(株）○○</t>
    <rPh sb="1" eb="2">
      <t>カブ</t>
    </rPh>
    <phoneticPr fontId="34"/>
  </si>
  <si>
    <t>●●</t>
    <phoneticPr fontId="34"/>
  </si>
  <si>
    <t>15日</t>
    <rPh sb="2" eb="3">
      <t>ニチ</t>
    </rPh>
    <phoneticPr fontId="43"/>
  </si>
  <si>
    <t>10人</t>
    <rPh sb="2" eb="3">
      <t>ニン</t>
    </rPh>
    <phoneticPr fontId="34"/>
  </si>
  <si>
    <t>○年○月○日
～○年○月○日</t>
    <rPh sb="1" eb="2">
      <t>ネン</t>
    </rPh>
    <rPh sb="3" eb="4">
      <t>ガツ</t>
    </rPh>
    <rPh sb="5" eb="6">
      <t>ニチ</t>
    </rPh>
    <rPh sb="9" eb="10">
      <t>ネン</t>
    </rPh>
    <rPh sb="11" eb="12">
      <t>ガツ</t>
    </rPh>
    <rPh sb="13" eb="14">
      <t>ニチ</t>
    </rPh>
    <phoneticPr fontId="34"/>
  </si>
  <si>
    <t>（知識等習得コース・長期高度人材育成コース）</t>
    <rPh sb="1" eb="4">
      <t>チシキトウ</t>
    </rPh>
    <rPh sb="4" eb="6">
      <t>シュウトク</t>
    </rPh>
    <rPh sb="10" eb="12">
      <t>チョウキ</t>
    </rPh>
    <rPh sb="12" eb="14">
      <t>コウド</t>
    </rPh>
    <rPh sb="14" eb="16">
      <t>ジンザイ</t>
    </rPh>
    <rPh sb="16" eb="18">
      <t>イクセイ</t>
    </rPh>
    <phoneticPr fontId="29"/>
  </si>
  <si>
    <t>　</t>
    <phoneticPr fontId="29"/>
  </si>
  <si>
    <t>※講師の人数に応じて行を追加すること。また、Ａ４用紙２枚以上となってもよい。</t>
    <rPh sb="1" eb="3">
      <t>コウシ</t>
    </rPh>
    <rPh sb="4" eb="6">
      <t>ニンズウ</t>
    </rPh>
    <rPh sb="7" eb="8">
      <t>オウ</t>
    </rPh>
    <rPh sb="10" eb="11">
      <t>ギョウ</t>
    </rPh>
    <rPh sb="12" eb="14">
      <t>ツイカ</t>
    </rPh>
    <rPh sb="24" eb="26">
      <t>ヨウシ</t>
    </rPh>
    <rPh sb="27" eb="28">
      <t>マイ</t>
    </rPh>
    <rPh sb="28" eb="30">
      <t>イジョウ</t>
    </rPh>
    <phoneticPr fontId="29"/>
  </si>
  <si>
    <t>様式第Ａ－18号</t>
    <rPh sb="0" eb="2">
      <t>ヨウシキ</t>
    </rPh>
    <rPh sb="2" eb="3">
      <t>ダイ</t>
    </rPh>
    <rPh sb="7" eb="8">
      <t>ゴウ</t>
    </rPh>
    <phoneticPr fontId="34"/>
  </si>
  <si>
    <t>科目</t>
    <rPh sb="0" eb="2">
      <t>カモク</t>
    </rPh>
    <phoneticPr fontId="43"/>
  </si>
  <si>
    <t>　(　　人)</t>
    <rPh sb="4" eb="5">
      <t>ニン</t>
    </rPh>
    <phoneticPr fontId="43"/>
  </si>
  <si>
    <t>（知識等習得コース）</t>
    <rPh sb="1" eb="3">
      <t>チシキ</t>
    </rPh>
    <rPh sb="3" eb="4">
      <t>トウ</t>
    </rPh>
    <rPh sb="4" eb="6">
      <t>シュウトク</t>
    </rPh>
    <phoneticPr fontId="29"/>
  </si>
  <si>
    <t>訓練期間　(定員)</t>
    <phoneticPr fontId="29"/>
  </si>
  <si>
    <t>訓練目標
（仕上がり像）</t>
    <rPh sb="6" eb="8">
      <t>シア</t>
    </rPh>
    <rPh sb="10" eb="11">
      <t>ゾウ</t>
    </rPh>
    <phoneticPr fontId="43"/>
  </si>
  <si>
    <t>科　　　　目</t>
  </si>
  <si>
    <t>学科</t>
    <rPh sb="0" eb="2">
      <t>ガッカ</t>
    </rPh>
    <phoneticPr fontId="43"/>
  </si>
  <si>
    <t>学科</t>
  </si>
  <si>
    <t>就職支援</t>
    <rPh sb="2" eb="4">
      <t>シエン</t>
    </rPh>
    <phoneticPr fontId="29"/>
  </si>
  <si>
    <t>訓練の種別
（該当する項目は「✓」印）</t>
    <phoneticPr fontId="43"/>
  </si>
  <si>
    <r>
      <t xml:space="preserve">訓練目標
</t>
    </r>
    <r>
      <rPr>
        <sz val="9"/>
        <color rgb="FF000000"/>
        <rFont val="ＭＳ Ｐゴシック"/>
        <family val="3"/>
        <charset val="128"/>
      </rPr>
      <t>(仕上がり像)</t>
    </r>
    <rPh sb="6" eb="8">
      <t>シア</t>
    </rPh>
    <rPh sb="10" eb="11">
      <t>ゾウ</t>
    </rPh>
    <phoneticPr fontId="29"/>
  </si>
  <si>
    <t>か月</t>
    <phoneticPr fontId="43"/>
  </si>
  <si>
    <t>デジタル職場実習又は
職場見学等を実施する訓練</t>
    <rPh sb="4" eb="6">
      <t>ショクバ</t>
    </rPh>
    <rPh sb="6" eb="8">
      <t>ジッシュウ</t>
    </rPh>
    <rPh sb="8" eb="9">
      <t>マタ</t>
    </rPh>
    <rPh sb="11" eb="13">
      <t>ショクバ</t>
    </rPh>
    <rPh sb="13" eb="15">
      <t>ケンガク</t>
    </rPh>
    <rPh sb="15" eb="16">
      <t>トウ</t>
    </rPh>
    <phoneticPr fontId="43"/>
  </si>
  <si>
    <t>例</t>
    <rPh sb="0" eb="1">
      <t>レイ</t>
    </rPh>
    <phoneticPr fontId="29"/>
  </si>
  <si>
    <t>職場実習</t>
    <rPh sb="0" eb="2">
      <t>ショクバ</t>
    </rPh>
    <phoneticPr fontId="29"/>
  </si>
  <si>
    <t>（経費）／（定員×訓練月数）</t>
    <rPh sb="1" eb="3">
      <t>ケイヒ</t>
    </rPh>
    <rPh sb="11" eb="13">
      <t>ツキスウ</t>
    </rPh>
    <phoneticPr fontId="29"/>
  </si>
  <si>
    <t>訓練実施施設の教室面積と開講時間等</t>
    <rPh sb="16" eb="17">
      <t>トウ</t>
    </rPh>
    <phoneticPr fontId="29"/>
  </si>
  <si>
    <t>訓練で使用するパソコンの設置状況</t>
    <rPh sb="0" eb="2">
      <t>クンレン</t>
    </rPh>
    <rPh sb="3" eb="5">
      <t>シヨウ</t>
    </rPh>
    <rPh sb="12" eb="14">
      <t>セッチ</t>
    </rPh>
    <rPh sb="14" eb="16">
      <t>ジョウキョウ</t>
    </rPh>
    <phoneticPr fontId="29"/>
  </si>
  <si>
    <t>・その他【項目　　　　】</t>
  </si>
  <si>
    <t>・就職先業界のデジタルデータを扱う際の法令遵守【項目16】</t>
  </si>
  <si>
    <t>・就職先で想定されるインターネット、SNS等を利用する際の注意点【項目15】</t>
  </si>
  <si>
    <t>・就職先で想定される情報セキュリティ関係【項目14】</t>
  </si>
  <si>
    <t>・就職先で想定されるツール利用方法【項目13】</t>
  </si>
  <si>
    <t>・就職先で想定される日常業務に関するパソコン等のツールの利用方法【項目13】</t>
  </si>
  <si>
    <t>・就職先で想定されるデータ・デジタル技術の活用事例【項目12】</t>
  </si>
  <si>
    <t>・就職先で想定されるインターネットサービスの活用【項目11】</t>
  </si>
  <si>
    <t>・就職先業界のデジタル技術の活用による競争環境変化の具体的事例【項目３】</t>
  </si>
  <si>
    <t>・就職先業界の顧客・ユーザーを取り巻くデジタルサービス【項目２】</t>
  </si>
  <si>
    <t>・就職先業界の顧客・ユーザーの行動変化と変化への対応【項目２】</t>
  </si>
  <si>
    <t>チェック欄（☑）</t>
  </si>
  <si>
    <t>デジタルリテラシーを含むカリキュラムの例</t>
  </si>
  <si>
    <t>様式第Ａ－４号</t>
    <phoneticPr fontId="29"/>
  </si>
  <si>
    <t>様式第Ａ－２号</t>
  </si>
  <si>
    <t>長期高度人材育成コース</t>
  </si>
  <si>
    <t>Ｌ01　介護福祉士養成コース</t>
    <phoneticPr fontId="29"/>
  </si>
  <si>
    <t>Ｌ02　保育士養成コース</t>
    <phoneticPr fontId="29"/>
  </si>
  <si>
    <t>Ｌ03　言語聴覚士養成コース</t>
    <phoneticPr fontId="29"/>
  </si>
  <si>
    <t>【　】</t>
  </si>
  <si>
    <t>Ｌ05　自由提案科目</t>
    <phoneticPr fontId="29"/>
  </si>
  <si>
    <t>４　訓練実施施設名</t>
  </si>
  <si>
    <t>本科生と同じクラスに編入して実施する</t>
  </si>
  <si>
    <t>独立したクラスとして実施する</t>
  </si>
  <si>
    <t>（※様式第Ａ－16号の１人１月当たり訓練実施経費（Ａ＋Ｂ）を記入すること）</t>
    <phoneticPr fontId="29"/>
  </si>
  <si>
    <t>◆本様式は、提案する科目番号ごとに１枚作成すること。</t>
    <phoneticPr fontId="29"/>
  </si>
  <si>
    <t>委託訓練
の受託</t>
    <rPh sb="0" eb="2">
      <t>イタク</t>
    </rPh>
    <rPh sb="2" eb="4">
      <t>クンレン</t>
    </rPh>
    <rPh sb="6" eb="8">
      <t>ジュタク</t>
    </rPh>
    <phoneticPr fontId="29"/>
  </si>
  <si>
    <t>在学期間</t>
    <rPh sb="0" eb="2">
      <t>ザイガク</t>
    </rPh>
    <rPh sb="2" eb="4">
      <t>キカン</t>
    </rPh>
    <phoneticPr fontId="34"/>
  </si>
  <si>
    <t>①</t>
    <phoneticPr fontId="34"/>
  </si>
  <si>
    <t>②</t>
    <phoneticPr fontId="34"/>
  </si>
  <si>
    <t>④</t>
    <phoneticPr fontId="34"/>
  </si>
  <si>
    <t>就職率</t>
    <rPh sb="0" eb="2">
      <t>シュウショク</t>
    </rPh>
    <rPh sb="2" eb="3">
      <t>リツ</t>
    </rPh>
    <phoneticPr fontId="34"/>
  </si>
  <si>
    <t>国家資格合格率</t>
    <rPh sb="0" eb="2">
      <t>コッカ</t>
    </rPh>
    <rPh sb="2" eb="4">
      <t>シカク</t>
    </rPh>
    <rPh sb="4" eb="6">
      <t>ゴウカク</t>
    </rPh>
    <rPh sb="6" eb="7">
      <t>リツ</t>
    </rPh>
    <phoneticPr fontId="34"/>
  </si>
  <si>
    <t>入学者数</t>
    <rPh sb="0" eb="2">
      <t>ニュウガク</t>
    </rPh>
    <rPh sb="2" eb="3">
      <t>シャ</t>
    </rPh>
    <rPh sb="3" eb="4">
      <t>スウ</t>
    </rPh>
    <phoneticPr fontId="34"/>
  </si>
  <si>
    <t>中退・</t>
    <rPh sb="0" eb="2">
      <t>チュウタイ</t>
    </rPh>
    <phoneticPr fontId="34"/>
  </si>
  <si>
    <t>③うち</t>
    <phoneticPr fontId="29"/>
  </si>
  <si>
    <t>進学者数</t>
    <rPh sb="0" eb="3">
      <t>シンガクシャ</t>
    </rPh>
    <rPh sb="3" eb="4">
      <t>スウ</t>
    </rPh>
    <phoneticPr fontId="29"/>
  </si>
  <si>
    <t>卒業者数</t>
    <rPh sb="0" eb="3">
      <t>ソツギョウシャ</t>
    </rPh>
    <rPh sb="3" eb="4">
      <t>スウ</t>
    </rPh>
    <phoneticPr fontId="34"/>
  </si>
  <si>
    <t>⑥うち</t>
    <phoneticPr fontId="34"/>
  </si>
  <si>
    <t>中退者</t>
    <rPh sb="0" eb="3">
      <t>チュウタイシャ</t>
    </rPh>
    <phoneticPr fontId="29"/>
  </si>
  <si>
    <t>卒業者</t>
    <rPh sb="0" eb="3">
      <t>ソツギョウシャ</t>
    </rPh>
    <phoneticPr fontId="29"/>
  </si>
  <si>
    <t>正社員</t>
    <rPh sb="0" eb="3">
      <t>セイシャイン</t>
    </rPh>
    <phoneticPr fontId="34"/>
  </si>
  <si>
    <t>留年者数</t>
    <rPh sb="0" eb="2">
      <t>リュウネン</t>
    </rPh>
    <rPh sb="2" eb="3">
      <t>シャ</t>
    </rPh>
    <rPh sb="3" eb="4">
      <t>スウ</t>
    </rPh>
    <phoneticPr fontId="34"/>
  </si>
  <si>
    <t>就職者数</t>
    <rPh sb="0" eb="3">
      <t>シュウショクシャ</t>
    </rPh>
    <rPh sb="3" eb="4">
      <t>スウ</t>
    </rPh>
    <phoneticPr fontId="29"/>
  </si>
  <si>
    <t>就職者数</t>
    <rPh sb="0" eb="2">
      <t>シュウショク</t>
    </rPh>
    <rPh sb="2" eb="3">
      <t>シャ</t>
    </rPh>
    <rPh sb="3" eb="4">
      <t>スウ</t>
    </rPh>
    <phoneticPr fontId="34"/>
  </si>
  <si>
    <t>正社員</t>
    <rPh sb="0" eb="3">
      <t>セイシャイン</t>
    </rPh>
    <phoneticPr fontId="29"/>
  </si>
  <si>
    <t>資格名</t>
    <rPh sb="0" eb="2">
      <t>シカク</t>
    </rPh>
    <rPh sb="2" eb="3">
      <t>メイ</t>
    </rPh>
    <phoneticPr fontId="34"/>
  </si>
  <si>
    <t>全国平均</t>
    <rPh sb="0" eb="2">
      <t>ゼンコク</t>
    </rPh>
    <rPh sb="2" eb="4">
      <t>ヘイキン</t>
    </rPh>
    <phoneticPr fontId="34"/>
  </si>
  <si>
    <t>実績</t>
    <rPh sb="0" eb="2">
      <t>ジッセキ</t>
    </rPh>
    <phoneticPr fontId="34"/>
  </si>
  <si>
    <t>=①-②</t>
    <phoneticPr fontId="34"/>
  </si>
  <si>
    <t>（％）</t>
    <phoneticPr fontId="34"/>
  </si>
  <si>
    <t>就職者数</t>
    <rPh sb="0" eb="2">
      <t>シュウショク</t>
    </rPh>
    <rPh sb="2" eb="3">
      <t>シャ</t>
    </rPh>
    <rPh sb="3" eb="4">
      <t>スウ</t>
    </rPh>
    <phoneticPr fontId="29"/>
  </si>
  <si>
    <t>(例)</t>
    <phoneticPr fontId="34"/>
  </si>
  <si>
    <t>なし</t>
    <phoneticPr fontId="29"/>
  </si>
  <si>
    <t>調理師養成学科（全日制）</t>
    <rPh sb="0" eb="3">
      <t>チョウリシ</t>
    </rPh>
    <rPh sb="3" eb="5">
      <t>ヨウセイ</t>
    </rPh>
    <rPh sb="5" eb="7">
      <t>ガッカ</t>
    </rPh>
    <rPh sb="8" eb="9">
      <t>ゼン</t>
    </rPh>
    <rPh sb="9" eb="10">
      <t>ヒ</t>
    </rPh>
    <rPh sb="10" eb="11">
      <t>セイ</t>
    </rPh>
    <phoneticPr fontId="34"/>
  </si>
  <si>
    <t>調理師</t>
    <rPh sb="0" eb="3">
      <t>チョウリシ</t>
    </rPh>
    <phoneticPr fontId="34"/>
  </si>
  <si>
    <t>計</t>
    <rPh sb="0" eb="1">
      <t>ケイ</t>
    </rPh>
    <phoneticPr fontId="34"/>
  </si>
  <si>
    <t>－</t>
    <phoneticPr fontId="34"/>
  </si>
  <si>
    <t>【訓練期間が２年間の課程】</t>
    <rPh sb="1" eb="3">
      <t>クンレン</t>
    </rPh>
    <rPh sb="3" eb="5">
      <t>キカン</t>
    </rPh>
    <rPh sb="7" eb="8">
      <t>ネン</t>
    </rPh>
    <rPh sb="8" eb="9">
      <t>カン</t>
    </rPh>
    <rPh sb="10" eb="12">
      <t>カテイ</t>
    </rPh>
    <phoneticPr fontId="34"/>
  </si>
  <si>
    <t>あり</t>
    <phoneticPr fontId="29"/>
  </si>
  <si>
    <t>情報セキュリティ管理者資格コース</t>
    <rPh sb="0" eb="2">
      <t>ジョウホウ</t>
    </rPh>
    <rPh sb="8" eb="13">
      <t>カンリシャシカク</t>
    </rPh>
    <phoneticPr fontId="34"/>
  </si>
  <si>
    <t>応用情報技術者試験</t>
    <rPh sb="0" eb="2">
      <t>オウヨウ</t>
    </rPh>
    <rPh sb="2" eb="4">
      <t>ジョウホウ</t>
    </rPh>
    <rPh sb="4" eb="7">
      <t>ギジュツシャ</t>
    </rPh>
    <rPh sb="7" eb="9">
      <t>シケン</t>
    </rPh>
    <phoneticPr fontId="34"/>
  </si>
  <si>
    <t>※１　</t>
    <phoneticPr fontId="34"/>
  </si>
  <si>
    <t>※２　</t>
  </si>
  <si>
    <t>※３　</t>
  </si>
  <si>
    <t>⑤卒業者数は、①入学した者のうち、②中退・留年者を除いた者</t>
    <rPh sb="1" eb="2">
      <t>ソツ</t>
    </rPh>
    <rPh sb="2" eb="5">
      <t>ギョウシャスウ</t>
    </rPh>
    <rPh sb="4" eb="5">
      <t>スウ</t>
    </rPh>
    <rPh sb="8" eb="10">
      <t>ニュウガク</t>
    </rPh>
    <rPh sb="12" eb="13">
      <t>モノ</t>
    </rPh>
    <rPh sb="18" eb="20">
      <t>チュウタイ</t>
    </rPh>
    <rPh sb="21" eb="23">
      <t>リュウネン</t>
    </rPh>
    <rPh sb="23" eb="24">
      <t>シャ</t>
    </rPh>
    <rPh sb="25" eb="26">
      <t>ノゾ</t>
    </rPh>
    <rPh sb="28" eb="29">
      <t>モノ</t>
    </rPh>
    <phoneticPr fontId="34"/>
  </si>
  <si>
    <t>※４　</t>
  </si>
  <si>
    <t>就職率＝(⑥＋③)÷(⑤－④＋③)×100</t>
    <rPh sb="0" eb="2">
      <t>シュウショク</t>
    </rPh>
    <rPh sb="2" eb="3">
      <t>リツ</t>
    </rPh>
    <phoneticPr fontId="34"/>
  </si>
  <si>
    <t>※５　</t>
  </si>
  <si>
    <t>※６　</t>
  </si>
  <si>
    <t>※７　</t>
  </si>
  <si>
    <t>正社員就職率＝(⑧＋⑦)÷(⑤－④＋⑦)×100</t>
    <rPh sb="0" eb="3">
      <t>セイシャイン</t>
    </rPh>
    <rPh sb="3" eb="5">
      <t>シュウショク</t>
    </rPh>
    <rPh sb="5" eb="6">
      <t>リツ</t>
    </rPh>
    <phoneticPr fontId="34"/>
  </si>
  <si>
    <t>※８　</t>
  </si>
  <si>
    <t>※９　</t>
  </si>
  <si>
    <t>本科の課程名又は
委託訓練の科目名</t>
    <rPh sb="0" eb="2">
      <t>ホンカ</t>
    </rPh>
    <rPh sb="3" eb="5">
      <t>カテイ</t>
    </rPh>
    <rPh sb="5" eb="6">
      <t>メイ</t>
    </rPh>
    <rPh sb="6" eb="7">
      <t>マタ</t>
    </rPh>
    <rPh sb="9" eb="13">
      <t>イタククンレン</t>
    </rPh>
    <rPh sb="14" eb="17">
      <t>カモクメイ</t>
    </rPh>
    <phoneticPr fontId="34"/>
  </si>
  <si>
    <t>入学
年度</t>
    <rPh sb="0" eb="2">
      <t>ニュウガク</t>
    </rPh>
    <rPh sb="3" eb="5">
      <t>ネンド</t>
    </rPh>
    <phoneticPr fontId="34"/>
  </si>
  <si>
    <t>様式第Ａ－８号</t>
    <phoneticPr fontId="29"/>
  </si>
  <si>
    <t>訓練生の自己負担となるものの一覧表（長期高度人材育成コース）</t>
    <rPh sb="0" eb="2">
      <t>クンレン</t>
    </rPh>
    <phoneticPr fontId="29"/>
  </si>
  <si>
    <t>（１）テキスト・参考書等</t>
  </si>
  <si>
    <t>価格
(税込)</t>
    <phoneticPr fontId="29"/>
  </si>
  <si>
    <t>代表者職・氏名：</t>
    <phoneticPr fontId="25"/>
  </si>
  <si>
    <t>２ 科目番号</t>
    <phoneticPr fontId="25"/>
  </si>
  <si>
    <t>※実際のデジタル機器の操作だけではなく、操作方法、活用方法の説明等もデジタルリテラシーに含みます。</t>
    <phoneticPr fontId="29"/>
  </si>
  <si>
    <t>様式第Ａ－９号</t>
    <phoneticPr fontId="29"/>
  </si>
  <si>
    <t>（２）その他（テキスト・参考書等以外で訓練生個人負担となるもの）</t>
    <rPh sb="5" eb="6">
      <t>タ</t>
    </rPh>
    <rPh sb="16" eb="18">
      <t>イガイ</t>
    </rPh>
    <rPh sb="19" eb="21">
      <t>クンレン</t>
    </rPh>
    <rPh sb="21" eb="22">
      <t>セイ</t>
    </rPh>
    <rPh sb="22" eb="24">
      <t>コジン</t>
    </rPh>
    <rPh sb="24" eb="26">
      <t>フタン</t>
    </rPh>
    <phoneticPr fontId="29"/>
  </si>
  <si>
    <t xml:space="preserve">（長期高度人材育成コース）                                           </t>
    <phoneticPr fontId="29"/>
  </si>
  <si>
    <t>様式第Ａ－12号</t>
    <phoneticPr fontId="29"/>
  </si>
  <si>
    <t xml:space="preserve"> 委託訓練カリキュラム</t>
  </si>
  <si>
    <t>訓練科名</t>
  </si>
  <si>
    <t>訓練期間</t>
  </si>
  <si>
    <t>訓練目標</t>
  </si>
  <si>
    <t>仕上がり像</t>
  </si>
  <si>
    <t>訓練概要</t>
  </si>
  <si>
    <t>領域</t>
  </si>
  <si>
    <t>形態</t>
  </si>
  <si>
    <t>科　　　　目</t>
    <phoneticPr fontId="43"/>
  </si>
  <si>
    <t>科目の内容</t>
    <phoneticPr fontId="43"/>
  </si>
  <si>
    <t>訓練時間総合計</t>
    <phoneticPr fontId="29"/>
  </si>
  <si>
    <t>就職支援</t>
    <phoneticPr fontId="29"/>
  </si>
  <si>
    <t>項　目</t>
    <phoneticPr fontId="29"/>
  </si>
  <si>
    <t>金　額（円）</t>
    <phoneticPr fontId="29"/>
  </si>
  <si>
    <t>代表者職・氏名：</t>
    <phoneticPr fontId="29"/>
  </si>
  <si>
    <t>様式第Ａ－17号</t>
    <rPh sb="0" eb="2">
      <t>ヨウシキ</t>
    </rPh>
    <rPh sb="2" eb="3">
      <t>ダイ</t>
    </rPh>
    <rPh sb="7" eb="8">
      <t>ゴウ</t>
    </rPh>
    <phoneticPr fontId="34"/>
  </si>
  <si>
    <t>職場見学等実施計画書</t>
    <rPh sb="0" eb="2">
      <t>ショクバ</t>
    </rPh>
    <rPh sb="2" eb="4">
      <t>ケンガク</t>
    </rPh>
    <rPh sb="4" eb="5">
      <t>トウ</t>
    </rPh>
    <rPh sb="5" eb="7">
      <t>ジッシ</t>
    </rPh>
    <rPh sb="7" eb="10">
      <t>ケイカクショ</t>
    </rPh>
    <phoneticPr fontId="43"/>
  </si>
  <si>
    <t>実施予定日（時間）</t>
    <rPh sb="0" eb="2">
      <t>ジッシ</t>
    </rPh>
    <rPh sb="2" eb="4">
      <t>ヨテイ</t>
    </rPh>
    <rPh sb="4" eb="5">
      <t>ビ</t>
    </rPh>
    <rPh sb="6" eb="8">
      <t>ジカン</t>
    </rPh>
    <phoneticPr fontId="43"/>
  </si>
  <si>
    <t>介護老人福祉施設</t>
    <rPh sb="0" eb="2">
      <t>カイゴ</t>
    </rPh>
    <rPh sb="2" eb="4">
      <t>ロウジン</t>
    </rPh>
    <rPh sb="4" eb="6">
      <t>フクシ</t>
    </rPh>
    <rPh sb="6" eb="8">
      <t>シセツ</t>
    </rPh>
    <phoneticPr fontId="29"/>
  </si>
  <si>
    <t>職場実習</t>
    <rPh sb="0" eb="4">
      <t>ショクバジッシュウ</t>
    </rPh>
    <phoneticPr fontId="29"/>
  </si>
  <si>
    <t>職場見学</t>
    <rPh sb="0" eb="4">
      <t>ショクバケンガク</t>
    </rPh>
    <phoneticPr fontId="29"/>
  </si>
  <si>
    <t>職場体験</t>
    <rPh sb="0" eb="4">
      <t>ショクバタイケン</t>
    </rPh>
    <phoneticPr fontId="29"/>
  </si>
  <si>
    <t>職場見学</t>
    <rPh sb="0" eb="2">
      <t>ショクバ</t>
    </rPh>
    <rPh sb="2" eb="4">
      <t>ケンガク</t>
    </rPh>
    <phoneticPr fontId="29"/>
  </si>
  <si>
    <t>実習種別　※②</t>
    <rPh sb="0" eb="2">
      <t>ジッシュウ</t>
    </rPh>
    <rPh sb="2" eb="4">
      <t>シュベツ</t>
    </rPh>
    <phoneticPr fontId="43"/>
  </si>
  <si>
    <t>サービス種別　※①</t>
    <rPh sb="4" eb="6">
      <t>シュベツ</t>
    </rPh>
    <phoneticPr fontId="29"/>
  </si>
  <si>
    <t>備考 ※</t>
    <rPh sb="0" eb="2">
      <t>ビコウ</t>
    </rPh>
    <phoneticPr fontId="34"/>
  </si>
  <si>
    <t>　　か月（　　人）</t>
    <rPh sb="7" eb="8">
      <t>ヒト</t>
    </rPh>
    <phoneticPr fontId="29"/>
  </si>
  <si>
    <t>（所在地：　　　　　　                     　　）</t>
    <phoneticPr fontId="25"/>
  </si>
  <si>
    <t>大阪府委託訓練事業（知識等習得・企業実習付コース）企画提案書</t>
    <phoneticPr fontId="25"/>
  </si>
  <si>
    <t>Ｌ04　精神保健福祉士養成コース</t>
    <rPh sb="4" eb="6">
      <t>セイシン</t>
    </rPh>
    <rPh sb="6" eb="8">
      <t>ホケン</t>
    </rPh>
    <rPh sb="8" eb="11">
      <t>フクシシ</t>
    </rPh>
    <rPh sb="11" eb="13">
      <t>ヨウセイ</t>
    </rPh>
    <phoneticPr fontId="29"/>
  </si>
  <si>
    <t>６ 科目名</t>
    <phoneticPr fontId="25"/>
  </si>
  <si>
    <t>７ 訓練実施施設名</t>
    <phoneticPr fontId="25"/>
  </si>
  <si>
    <t>商号又は名称</t>
    <rPh sb="0" eb="2">
      <t>ショウゴウ</t>
    </rPh>
    <rPh sb="2" eb="3">
      <t>マタ</t>
    </rPh>
    <rPh sb="4" eb="6">
      <t>メイショウ</t>
    </rPh>
    <phoneticPr fontId="29"/>
  </si>
  <si>
    <t>商号又は名称：</t>
    <rPh sb="0" eb="1">
      <t>ショウ</t>
    </rPh>
    <rPh sb="1" eb="2">
      <t>ゴウ</t>
    </rPh>
    <rPh sb="2" eb="3">
      <t>マタ</t>
    </rPh>
    <rPh sb="4" eb="5">
      <t>ナ</t>
    </rPh>
    <rPh sb="5" eb="6">
      <t>ショウ</t>
    </rPh>
    <phoneticPr fontId="25"/>
  </si>
  <si>
    <t>商号又は名称：</t>
    <rPh sb="0" eb="2">
      <t>ショウゴウ</t>
    </rPh>
    <rPh sb="2" eb="3">
      <t>マタ</t>
    </rPh>
    <rPh sb="4" eb="6">
      <t>メイショウ</t>
    </rPh>
    <phoneticPr fontId="29"/>
  </si>
  <si>
    <t>該当</t>
  </si>
  <si>
    <t>非該当</t>
  </si>
  <si>
    <t>A-4
該当番号</t>
    <rPh sb="4" eb="6">
      <t>ガイトウ</t>
    </rPh>
    <rPh sb="6" eb="8">
      <t>バンゴウ</t>
    </rPh>
    <phoneticPr fontId="29"/>
  </si>
  <si>
    <t>　名称（　　　　　　　　　　　　　　　　 　   　　　　　　　 　　　　）   認定機関（　　　　 　　　　　　　　　　）
　名称（　　　　　　　　　　　　　　　　 　   　　　　　　　 　　　　）   認定機関（　　　　 　　　　　　　　　　）
　名称（　　　　　　　　　　　　　　　　 　   　　　　　　　 　　　　）   認定機関（　　　　 　　　　　　　　　　）
　名称（　　　　　　　　　　　　　　　　 　   　　　　　　　 　　　　）   認定機関（　　　　 　　　　　　　　　　）
　名称（　　　　　　　　　　　　　　　　 　   　　　　　　　 　　　　）   認定機関（　　　　 　　　　　　　　　　）</t>
    <rPh sb="1" eb="3">
      <t>メイショウ</t>
    </rPh>
    <rPh sb="41" eb="43">
      <t>ニンテイ</t>
    </rPh>
    <rPh sb="43" eb="45">
      <t>キカン</t>
    </rPh>
    <phoneticPr fontId="43"/>
  </si>
  <si>
    <t>A-19
該当ｶﾃｺﾞﾘｰ</t>
    <rPh sb="5" eb="7">
      <t>ガイトウ</t>
    </rPh>
    <phoneticPr fontId="29"/>
  </si>
  <si>
    <t>ｌ</t>
    <phoneticPr fontId="29"/>
  </si>
  <si>
    <t>・就職先業界の社会課題とデータやデジタルによる解決【項目１】</t>
    <phoneticPr fontId="29"/>
  </si>
  <si>
    <r>
      <t xml:space="preserve">訓練の種別
</t>
    </r>
    <r>
      <rPr>
        <sz val="8"/>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3"/>
  </si>
  <si>
    <t>教材の名称</t>
    <rPh sb="0" eb="2">
      <t>キョウザイ</t>
    </rPh>
    <rPh sb="3" eb="5">
      <t>メイショウ</t>
    </rPh>
    <phoneticPr fontId="29"/>
  </si>
  <si>
    <t>訓練生負担額計（1）+（2）</t>
    <phoneticPr fontId="29"/>
  </si>
  <si>
    <t>　名称（　　　　　　　　   　　　     　　　　　　　　　 　　　　）   認定機関（　　　　 　　　　　　　　　　）
　名称（　　　　　　　　　　　　　         　　　　  　　 　　　　）   認定機関（　　　　 　　　　　　　　　　）
　名称（　　　　　　　　　　　　             　　　　　　 　　　　）   認定機関（　　　　 　　　　　　　　　　）
　名称（　　　　　　　　　　　　　　　   　          　　 　　　　）   認定機関（　　　　 　　　　　　　　　　）
　名称（　　　　　　　　　　　　　　　          　 　　　 　　　　）   認定機関（　　　　 　　　　　　　　　　）</t>
    <rPh sb="1" eb="3">
      <t>メイショウ</t>
    </rPh>
    <rPh sb="41" eb="43">
      <t>ニンテイ</t>
    </rPh>
    <rPh sb="43" eb="45">
      <t>キカン</t>
    </rPh>
    <phoneticPr fontId="43"/>
  </si>
  <si>
    <t>優先順位</t>
    <rPh sb="0" eb="4">
      <t>ユウセンジュンイ</t>
    </rPh>
    <phoneticPr fontId="29"/>
  </si>
  <si>
    <t>か月</t>
    <rPh sb="1" eb="2">
      <t>ツキ</t>
    </rPh>
    <phoneticPr fontId="29"/>
  </si>
  <si>
    <t>６月</t>
    <rPh sb="1" eb="2">
      <t>ガツ</t>
    </rPh>
    <phoneticPr fontId="29"/>
  </si>
  <si>
    <t>７月</t>
  </si>
  <si>
    <t>８月</t>
  </si>
  <si>
    <t>９月</t>
  </si>
  <si>
    <t>１０月</t>
  </si>
  <si>
    <t>１１月</t>
  </si>
  <si>
    <t>１２月</t>
  </si>
  <si>
    <t>１月</t>
    <rPh sb="1" eb="2">
      <t>ガツ</t>
    </rPh>
    <phoneticPr fontId="29"/>
  </si>
  <si>
    <t>２月</t>
    <rPh sb="1" eb="2">
      <t>ガツ</t>
    </rPh>
    <phoneticPr fontId="29"/>
  </si>
  <si>
    <t>３月</t>
    <rPh sb="1" eb="2">
      <t>ガツ</t>
    </rPh>
    <phoneticPr fontId="29"/>
  </si>
  <si>
    <t>３　訓練期間</t>
    <rPh sb="2" eb="4">
      <t>クンレン</t>
    </rPh>
    <rPh sb="4" eb="6">
      <t>キカン</t>
    </rPh>
    <phoneticPr fontId="29"/>
  </si>
  <si>
    <t>８ 1コース当たりの定員</t>
    <phoneticPr fontId="25"/>
  </si>
  <si>
    <t>９ 受託上限開講月数</t>
    <rPh sb="6" eb="8">
      <t>カイコウ</t>
    </rPh>
    <rPh sb="8" eb="9">
      <t>ツキ</t>
    </rPh>
    <phoneticPr fontId="25"/>
  </si>
  <si>
    <t>※受託可能な開講月の上限数を記入すること。
※希望した開講月は上限数の範囲内で全て受託すること。</t>
    <rPh sb="1" eb="5">
      <t>ジュタクカノウ</t>
    </rPh>
    <rPh sb="6" eb="9">
      <t>カイコウツキ</t>
    </rPh>
    <rPh sb="10" eb="13">
      <t>ジョウゲンスウ</t>
    </rPh>
    <rPh sb="14" eb="16">
      <t>キニュウ</t>
    </rPh>
    <rPh sb="23" eb="25">
      <t>キボウ</t>
    </rPh>
    <rPh sb="27" eb="29">
      <t>カイコウ</t>
    </rPh>
    <rPh sb="29" eb="30">
      <t>ツキ</t>
    </rPh>
    <rPh sb="31" eb="33">
      <t>ジョウゲン</t>
    </rPh>
    <rPh sb="33" eb="34">
      <t>スウ</t>
    </rPh>
    <rPh sb="35" eb="38">
      <t>ハンイナイ</t>
    </rPh>
    <rPh sb="39" eb="40">
      <t>スベ</t>
    </rPh>
    <rPh sb="41" eb="43">
      <t>ジュタク</t>
    </rPh>
    <phoneticPr fontId="29"/>
  </si>
  <si>
    <t>11 企画提案書添付書類</t>
    <phoneticPr fontId="25"/>
  </si>
  <si>
    <t>６　訓練科目の実施形態</t>
    <phoneticPr fontId="29"/>
  </si>
  <si>
    <t>８　企画提案書添付書類</t>
    <phoneticPr fontId="29"/>
  </si>
  <si>
    <t>定員数</t>
    <rPh sb="0" eb="2">
      <t>テイイン</t>
    </rPh>
    <rPh sb="2" eb="3">
      <t>スウ</t>
    </rPh>
    <phoneticPr fontId="29"/>
  </si>
  <si>
    <t>12　託児可能人数</t>
    <phoneticPr fontId="25"/>
  </si>
  <si>
    <t>13　託児実施施設名</t>
    <phoneticPr fontId="25"/>
  </si>
  <si>
    <t>14 団体名・企業名</t>
    <phoneticPr fontId="25"/>
  </si>
  <si>
    <t>・就職先で想定されるハードウェア、ソフトウェアの活用【項目10】</t>
    <phoneticPr fontId="29"/>
  </si>
  <si>
    <t>デジタルリテラシーを含むカリキュラムチェックシート</t>
    <phoneticPr fontId="29"/>
  </si>
  <si>
    <t>品名の名称</t>
    <rPh sb="0" eb="2">
      <t>ヒンメイ</t>
    </rPh>
    <rPh sb="3" eb="5">
      <t>メイショウ</t>
    </rPh>
    <phoneticPr fontId="29"/>
  </si>
  <si>
    <t>経費合計</t>
    <rPh sb="0" eb="1">
      <t>ヘ</t>
    </rPh>
    <rPh sb="1" eb="2">
      <t>ヒ</t>
    </rPh>
    <rPh sb="2" eb="4">
      <t>ゴウケイ</t>
    </rPh>
    <phoneticPr fontId="29"/>
  </si>
  <si>
    <t>商号又は名称：</t>
    <phoneticPr fontId="29"/>
  </si>
  <si>
    <t>○</t>
    <phoneticPr fontId="29"/>
  </si>
  <si>
    <t xml:space="preserve"> 大阪府が実施する次の委託訓練を受託したく企画提案書を提出します。</t>
    <phoneticPr fontId="29"/>
  </si>
  <si>
    <t>大阪府知事　様</t>
    <phoneticPr fontId="29"/>
  </si>
  <si>
    <t>大阪府委託訓練事業（長期高度人材育成コース）企画提案書</t>
    <phoneticPr fontId="29"/>
  </si>
  <si>
    <t>３　受託を希望する定員数・
　　最少開講人数等</t>
    <rPh sb="2" eb="4">
      <t>ジュタク</t>
    </rPh>
    <rPh sb="5" eb="7">
      <t>キボウ</t>
    </rPh>
    <rPh sb="9" eb="11">
      <t>テイイン</t>
    </rPh>
    <rPh sb="11" eb="12">
      <t>スウ</t>
    </rPh>
    <rPh sb="16" eb="20">
      <t>サイショウカイコウ</t>
    </rPh>
    <rPh sb="20" eb="22">
      <t>ニンズウ</t>
    </rPh>
    <rPh sb="22" eb="23">
      <t>トウ</t>
    </rPh>
    <phoneticPr fontId="29"/>
  </si>
  <si>
    <t>２　科目番号・科目名</t>
    <phoneticPr fontId="29"/>
  </si>
  <si>
    <t>※L01・L02を提案する場合は、
　受託希望定員数の優先順位を
　記入すること。</t>
    <rPh sb="19" eb="21">
      <t>ジュタク</t>
    </rPh>
    <rPh sb="21" eb="23">
      <t>キボウ</t>
    </rPh>
    <rPh sb="23" eb="26">
      <t>テイインスウ</t>
    </rPh>
    <rPh sb="27" eb="31">
      <t>ユウセンジュンイ</t>
    </rPh>
    <rPh sb="34" eb="36">
      <t>キニュウ</t>
    </rPh>
    <phoneticPr fontId="29"/>
  </si>
  <si>
    <t>※訓練期間を選択できる科目は、
　訓練期間を選択すること。</t>
    <phoneticPr fontId="29"/>
  </si>
  <si>
    <t>様式第Ａ－10号</t>
  </si>
  <si>
    <t>様式第Ａ－５号　</t>
  </si>
  <si>
    <t>　①　パソコンの設置の有無</t>
    <rPh sb="8" eb="10">
      <t>セッチ</t>
    </rPh>
    <rPh sb="11" eb="13">
      <t>ウム</t>
    </rPh>
    <phoneticPr fontId="29"/>
  </si>
  <si>
    <t>　②（パソコンを設置している場合）設置台数　</t>
    <rPh sb="8" eb="10">
      <t>セッチ</t>
    </rPh>
    <rPh sb="14" eb="16">
      <t>バアイ</t>
    </rPh>
    <rPh sb="17" eb="19">
      <t>セッチ</t>
    </rPh>
    <rPh sb="19" eb="21">
      <t>ダイスウ</t>
    </rPh>
    <phoneticPr fontId="29"/>
  </si>
  <si>
    <t>スマートフォン、タブレット等のハードウェア、JavaやPython等の代表的なプログラミング言語の特徴・利用方法等</t>
    <phoneticPr fontId="43"/>
  </si>
  <si>
    <t>介護・美容・飲食・病院・流通等のデジタル活用による効率化の事例の紹介等</t>
    <phoneticPr fontId="43"/>
  </si>
  <si>
    <t>eコマース、デリバリーサービス等の事例の紹介等</t>
    <phoneticPr fontId="43"/>
  </si>
  <si>
    <t>小売・流通業界・観光業界等の事例の紹介等</t>
    <phoneticPr fontId="43"/>
  </si>
  <si>
    <t>ZOOM、Teams等の代表的なWEB会議用ソフト、グループウェアの利用方法・紹介等</t>
    <phoneticPr fontId="43"/>
  </si>
  <si>
    <t>POSシステム、キャッシュレス決済、モバイルPOSレジ、電子カルテ、介護ソフト、施工管理や勤怠管理のICT化導入、生成ＡＩの活用事例の紹介等</t>
    <phoneticPr fontId="43"/>
  </si>
  <si>
    <t>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43"/>
  </si>
  <si>
    <t>会計ソフト、医療事務システム、CADシステム、CMSなどの利用方法・紹介等</t>
    <phoneticPr fontId="43"/>
  </si>
  <si>
    <t>デジタルデータに係る情報セキュリティの重要性、情報セキュリティ事故の原因、個人がとるべきセキュリティ対策等</t>
    <phoneticPr fontId="43"/>
  </si>
  <si>
    <t>投稿内容、ネットエチケット等の注意点</t>
    <phoneticPr fontId="43"/>
  </si>
  <si>
    <t>顧客等のデジタルデータを扱う際の個人情報保護法、画像等のデジタルデータを扱う際の著作権などのルール等</t>
    <phoneticPr fontId="43"/>
  </si>
  <si>
    <t>効果的なSNS広報の事例、データ・デジタル技術を活用した顧客・ユーザー行動の分析の紹介等</t>
    <phoneticPr fontId="43"/>
  </si>
  <si>
    <t>（様式第Ｂ－４号に記載する求人情報閲覧用パソコンとは別に設置するもの）</t>
    <phoneticPr fontId="29"/>
  </si>
  <si>
    <r>
      <t>直近２か年の入学年度における就職状況（令和７年３月卒業まで）</t>
    </r>
    <r>
      <rPr>
        <sz val="11"/>
        <rFont val="ＭＳ ゴシック"/>
        <family val="3"/>
        <charset val="128"/>
      </rPr>
      <t>※長期高度人材育成コース提案事業者のみ</t>
    </r>
    <rPh sb="0" eb="2">
      <t>チョッキン</t>
    </rPh>
    <rPh sb="6" eb="8">
      <t>ニュウガク</t>
    </rPh>
    <rPh sb="8" eb="10">
      <t>ネンド</t>
    </rPh>
    <rPh sb="14" eb="16">
      <t>シュウショク</t>
    </rPh>
    <rPh sb="16" eb="18">
      <t>ジョウキョウ</t>
    </rPh>
    <rPh sb="19" eb="21">
      <t>レイワ</t>
    </rPh>
    <rPh sb="22" eb="23">
      <t>ネン</t>
    </rPh>
    <rPh sb="24" eb="25">
      <t>ガツ</t>
    </rPh>
    <rPh sb="25" eb="27">
      <t>ソツギョウ</t>
    </rPh>
    <rPh sb="31" eb="33">
      <t>チョウキ</t>
    </rPh>
    <rPh sb="33" eb="35">
      <t>コウド</t>
    </rPh>
    <rPh sb="35" eb="37">
      <t>ジンザイ</t>
    </rPh>
    <rPh sb="37" eb="39">
      <t>イクセイ</t>
    </rPh>
    <rPh sb="42" eb="44">
      <t>テイアン</t>
    </rPh>
    <rPh sb="44" eb="47">
      <t>ジギョウシャ</t>
    </rPh>
    <phoneticPr fontId="34"/>
  </si>
  <si>
    <t>【訓練期間が１年間の課程】</t>
    <phoneticPr fontId="29"/>
  </si>
  <si>
    <t>区　分</t>
    <phoneticPr fontId="29"/>
  </si>
  <si>
    <t>常勤･
非常勤
の別</t>
    <phoneticPr fontId="29"/>
  </si>
  <si>
    <t>（※文字サイズ10.5ポイント以上、行追加可、上限Ａ４片面２枚）</t>
    <rPh sb="18" eb="19">
      <t>ギョウ</t>
    </rPh>
    <rPh sb="19" eb="21">
      <t>ツイカ</t>
    </rPh>
    <rPh sb="21" eb="22">
      <t>カ</t>
    </rPh>
    <rPh sb="23" eb="25">
      <t>ジョウゲン</t>
    </rPh>
    <rPh sb="27" eb="29">
      <t>カタメン</t>
    </rPh>
    <rPh sb="30" eb="31">
      <t>マイ</t>
    </rPh>
    <phoneticPr fontId="29"/>
  </si>
  <si>
    <t>【求人ニーズ】
【求職ニーズ】</t>
    <rPh sb="1" eb="3">
      <t>キュウジン</t>
    </rPh>
    <rPh sb="12" eb="14">
      <t>キュウショク</t>
    </rPh>
    <phoneticPr fontId="29"/>
  </si>
  <si>
    <t>様式第Ａ－15号</t>
  </si>
  <si>
    <t>（※文字サイズ10.5ポイント以上、行追加可、上限Ａ４片面２枚）</t>
    <phoneticPr fontId="29"/>
  </si>
  <si>
    <t>※「1人１月当たり経費（A）」、「消費税１０％（B）」欄については
　　端数が生じた場合、小数点以下を切り捨てること。</t>
    <phoneticPr fontId="29"/>
  </si>
  <si>
    <t>消費税１０％（Ｂ）</t>
    <phoneticPr fontId="29"/>
  </si>
  <si>
    <t>所在地</t>
    <rPh sb="0" eb="1">
      <t>トコロ</t>
    </rPh>
    <rPh sb="1" eb="2">
      <t>ザイ</t>
    </rPh>
    <rPh sb="2" eb="3">
      <t>チ</t>
    </rPh>
    <phoneticPr fontId="43"/>
  </si>
  <si>
    <t>※②以下を参考に選択すること。職場実習を実施する場合は労災保険の加入が必要になります。</t>
  </si>
  <si>
    <t>【職場見学】介護（障害）福祉サービス利用者（以下「利用者」という。）のいる時間帯に福祉施設等を訪問し、施設職員の説明を受けながら福祉サービス提供の実態を見学すること。</t>
  </si>
  <si>
    <t>【職場体験】一つの福祉施設等において、当該施設職員の指導を受けながら、施設職員が利用者に提供するサービスの補助等を行うこと。</t>
  </si>
  <si>
    <t>【職場実習】一つの福祉施設等において、当該施設職員の指導を受けながら、利用者に提供するサービスについて法令の範囲内で行うこと。</t>
  </si>
  <si>
    <t>受入予定
人数</t>
    <rPh sb="0" eb="2">
      <t>ウケイレ</t>
    </rPh>
    <rPh sb="2" eb="4">
      <t>ヨテイ</t>
    </rPh>
    <rPh sb="5" eb="7">
      <t>ニンズウ</t>
    </rPh>
    <phoneticPr fontId="43"/>
  </si>
  <si>
    <t>事業所名</t>
    <rPh sb="0" eb="1">
      <t>コト</t>
    </rPh>
    <rPh sb="1" eb="2">
      <t>ギョウ</t>
    </rPh>
    <rPh sb="2" eb="3">
      <t>ショ</t>
    </rPh>
    <rPh sb="3" eb="4">
      <t>メイ</t>
    </rPh>
    <phoneticPr fontId="34"/>
  </si>
  <si>
    <t>連絡先</t>
    <rPh sb="0" eb="1">
      <t>レン</t>
    </rPh>
    <rPh sb="1" eb="2">
      <t>ラク</t>
    </rPh>
    <rPh sb="2" eb="3">
      <t>サキ</t>
    </rPh>
    <phoneticPr fontId="43"/>
  </si>
  <si>
    <t>備考　※③</t>
    <rPh sb="0" eb="1">
      <t>コウ</t>
    </rPh>
    <phoneticPr fontId="34"/>
  </si>
  <si>
    <t>○年○月○日（○時間）</t>
    <rPh sb="1" eb="2">
      <t>ネン</t>
    </rPh>
    <rPh sb="3" eb="4">
      <t>ガツ</t>
    </rPh>
    <rPh sb="5" eb="6">
      <t>ヒ</t>
    </rPh>
    <rPh sb="8" eb="10">
      <t>ジカン</t>
    </rPh>
    <phoneticPr fontId="43"/>
  </si>
  <si>
    <t>実施予定
日数</t>
    <rPh sb="0" eb="2">
      <t>ジッシ</t>
    </rPh>
    <rPh sb="2" eb="4">
      <t>ヨテイ</t>
    </rPh>
    <rPh sb="5" eb="7">
      <t>ニッスウ</t>
    </rPh>
    <phoneticPr fontId="43"/>
  </si>
  <si>
    <t>科目名：</t>
  </si>
  <si>
    <t>代表者職・氏名</t>
    <phoneticPr fontId="29"/>
  </si>
  <si>
    <t>※（　）内は、開講可能な最少人数を、定員の５割以下で設定・記入すること。</t>
    <rPh sb="7" eb="9">
      <t>カイコウ</t>
    </rPh>
    <rPh sb="9" eb="11">
      <t>カノウ</t>
    </rPh>
    <rPh sb="12" eb="16">
      <t>サイショウニンズウ</t>
    </rPh>
    <rPh sb="26" eb="28">
      <t>セッテイ</t>
    </rPh>
    <phoneticPr fontId="25"/>
  </si>
  <si>
    <t>10 1コース1人1月当たり
　 の訓練実施経費</t>
    <rPh sb="8" eb="9">
      <t>ニン</t>
    </rPh>
    <phoneticPr fontId="25"/>
  </si>
  <si>
    <t>科目名（　　　　　　　　　　　　　　　）</t>
    <rPh sb="0" eb="3">
      <t>カモクメイ</t>
    </rPh>
    <phoneticPr fontId="29"/>
  </si>
  <si>
    <t>開講可能
最少人数</t>
    <rPh sb="0" eb="2">
      <t>カイコウ</t>
    </rPh>
    <rPh sb="2" eb="4">
      <t>カノウ</t>
    </rPh>
    <rPh sb="5" eb="7">
      <t>サイショウ</t>
    </rPh>
    <rPh sb="7" eb="9">
      <t>ニンズウ</t>
    </rPh>
    <phoneticPr fontId="29"/>
  </si>
  <si>
    <t>※開講可能最少人数は、
　各定員ごとに、定員の5割以下で
　設定・記入すること。</t>
    <rPh sb="1" eb="3">
      <t>カイコウ</t>
    </rPh>
    <rPh sb="3" eb="5">
      <t>カノウ</t>
    </rPh>
    <rPh sb="5" eb="7">
      <t>サイショウ</t>
    </rPh>
    <rPh sb="7" eb="9">
      <t>ニンズウ</t>
    </rPh>
    <rPh sb="13" eb="16">
      <t>カクテイイン</t>
    </rPh>
    <rPh sb="20" eb="22">
      <t>テイイン</t>
    </rPh>
    <rPh sb="24" eb="25">
      <t>ワリ</t>
    </rPh>
    <rPh sb="25" eb="27">
      <t>イカ</t>
    </rPh>
    <rPh sb="30" eb="32">
      <t>セッテイ</t>
    </rPh>
    <rPh sb="33" eb="35">
      <t>キニュウ</t>
    </rPh>
    <phoneticPr fontId="29"/>
  </si>
  <si>
    <t>７　1コース1人1月当たりの
　　訓練実施経費</t>
    <phoneticPr fontId="29"/>
  </si>
  <si>
    <t>講師名簿</t>
    <phoneticPr fontId="29"/>
  </si>
  <si>
    <t>開講時間</t>
    <phoneticPr fontId="29"/>
  </si>
  <si>
    <t>※訓練でパソコンを使用する場合は、定員数に講師使用分を加えた台数以上を設置すること。</t>
    <rPh sb="35" eb="37">
      <t>セッチ</t>
    </rPh>
    <phoneticPr fontId="29"/>
  </si>
  <si>
    <t>※使用する教室の平面図（教室名・教室面積を明記したもの）を添付してください。</t>
    <rPh sb="12" eb="15">
      <t>キョウシツメイ</t>
    </rPh>
    <rPh sb="16" eb="20">
      <t>キョウシツメンセキ</t>
    </rPh>
    <rPh sb="21" eb="23">
      <t>メイキ</t>
    </rPh>
    <phoneticPr fontId="29"/>
  </si>
  <si>
    <t>令和８年度開講予定科目一覧</t>
    <rPh sb="0" eb="2">
      <t>レイワ</t>
    </rPh>
    <rPh sb="3" eb="4">
      <t>ネン</t>
    </rPh>
    <rPh sb="4" eb="5">
      <t>ド</t>
    </rPh>
    <rPh sb="5" eb="7">
      <t>カイコウ</t>
    </rPh>
    <rPh sb="7" eb="9">
      <t>ヨテイ</t>
    </rPh>
    <rPh sb="9" eb="11">
      <t>カモク</t>
    </rPh>
    <rPh sb="11" eb="13">
      <t>イチラン</t>
    </rPh>
    <phoneticPr fontId="43"/>
  </si>
  <si>
    <t>区分</t>
    <rPh sb="0" eb="2">
      <t>クブン</t>
    </rPh>
    <phoneticPr fontId="43"/>
  </si>
  <si>
    <t>訓練分野</t>
    <rPh sb="0" eb="4">
      <t>クンレンブンヤ</t>
    </rPh>
    <phoneticPr fontId="43"/>
  </si>
  <si>
    <t>分野</t>
    <rPh sb="0" eb="2">
      <t>ブンヤ</t>
    </rPh>
    <phoneticPr fontId="43"/>
  </si>
  <si>
    <t>科目番号</t>
    <rPh sb="0" eb="2">
      <t>カモク</t>
    </rPh>
    <rPh sb="2" eb="4">
      <t>バンゴウ</t>
    </rPh>
    <phoneticPr fontId="43"/>
  </si>
  <si>
    <t>科目名</t>
    <rPh sb="0" eb="3">
      <t>カモクメイ</t>
    </rPh>
    <phoneticPr fontId="43"/>
  </si>
  <si>
    <t>訓練
期間</t>
    <rPh sb="0" eb="2">
      <t>クンレン</t>
    </rPh>
    <rPh sb="3" eb="5">
      <t>キカン</t>
    </rPh>
    <phoneticPr fontId="43"/>
  </si>
  <si>
    <t>開講月</t>
    <rPh sb="0" eb="3">
      <t>カイコウヅキ</t>
    </rPh>
    <phoneticPr fontId="43"/>
  </si>
  <si>
    <t>ｺｰｽ数</t>
    <rPh sb="3" eb="4">
      <t>スウ</t>
    </rPh>
    <phoneticPr fontId="43"/>
  </si>
  <si>
    <t>定員</t>
    <rPh sb="0" eb="2">
      <t>テイイン</t>
    </rPh>
    <phoneticPr fontId="43"/>
  </si>
  <si>
    <t>年間定員</t>
    <rPh sb="0" eb="4">
      <t>ネンカンテイイン</t>
    </rPh>
    <phoneticPr fontId="43"/>
  </si>
  <si>
    <t>知識等習得コ－ス</t>
    <rPh sb="0" eb="3">
      <t>チシキトウ</t>
    </rPh>
    <rPh sb="3" eb="5">
      <t>シュウトク</t>
    </rPh>
    <phoneticPr fontId="34"/>
  </si>
  <si>
    <t>デジタル系科目</t>
    <rPh sb="4" eb="5">
      <t>ケイ</t>
    </rPh>
    <rPh sb="5" eb="7">
      <t>カモク</t>
    </rPh>
    <phoneticPr fontId="43"/>
  </si>
  <si>
    <t>デ</t>
    <phoneticPr fontId="43"/>
  </si>
  <si>
    <t>R01</t>
    <phoneticPr fontId="43"/>
  </si>
  <si>
    <t>Ｗｅｂデザイン＋プログラミング基礎科（４か月）</t>
    <phoneticPr fontId="34"/>
  </si>
  <si>
    <t>R02</t>
  </si>
  <si>
    <t>R03</t>
  </si>
  <si>
    <t>ＤＸ・デジタル推進科（４か月）【20人定員】</t>
    <rPh sb="7" eb="9">
      <t>スイシン</t>
    </rPh>
    <rPh sb="9" eb="10">
      <t>カ</t>
    </rPh>
    <phoneticPr fontId="34"/>
  </si>
  <si>
    <t>R04</t>
  </si>
  <si>
    <t>R05</t>
  </si>
  <si>
    <t>デジタルコンテンツ開発・ＩＴエンジニア養成科（５か月）</t>
    <rPh sb="9" eb="11">
      <t>カイハツ</t>
    </rPh>
    <rPh sb="19" eb="22">
      <t>ヨウセイカ</t>
    </rPh>
    <rPh sb="25" eb="26">
      <t>ゲツ</t>
    </rPh>
    <phoneticPr fontId="43"/>
  </si>
  <si>
    <t>R06</t>
  </si>
  <si>
    <t>オフィスソフト・Ｗｅｂクリエイター養成科（５か月）</t>
    <rPh sb="17" eb="19">
      <t>ヨウセイ</t>
    </rPh>
    <phoneticPr fontId="34"/>
  </si>
  <si>
    <t>R07</t>
  </si>
  <si>
    <t>オフィスソフト＋Ｗｅｂサイト制作基礎科（４か月）</t>
    <rPh sb="14" eb="16">
      <t>セイサク</t>
    </rPh>
    <rPh sb="16" eb="19">
      <t>キソカ</t>
    </rPh>
    <phoneticPr fontId="34"/>
  </si>
  <si>
    <t>R08</t>
  </si>
  <si>
    <t>ネットショップ・Ｗｅｂサイト運営科（６か月）</t>
    <rPh sb="14" eb="17">
      <t>ウンエイカ</t>
    </rPh>
    <rPh sb="20" eb="21">
      <t>ゲツ</t>
    </rPh>
    <phoneticPr fontId="34"/>
  </si>
  <si>
    <t>R09</t>
  </si>
  <si>
    <t>R10</t>
  </si>
  <si>
    <t>ビジネスパーソンのためのデジタルプレゼンテーションスキル習得科（６か月）【20人定員】</t>
    <rPh sb="28" eb="31">
      <t>シュウトクカ</t>
    </rPh>
    <phoneticPr fontId="34"/>
  </si>
  <si>
    <t>R11</t>
  </si>
  <si>
    <t>R12</t>
  </si>
  <si>
    <t>R13</t>
  </si>
  <si>
    <t>R14</t>
  </si>
  <si>
    <t>R15</t>
  </si>
  <si>
    <t>R16</t>
  </si>
  <si>
    <t>デジタル人材育成科（自由提案）</t>
    <phoneticPr fontId="34"/>
  </si>
  <si>
    <t>3～6</t>
    <phoneticPr fontId="34"/>
  </si>
  <si>
    <t>R17</t>
  </si>
  <si>
    <t>介護系科目</t>
    <rPh sb="0" eb="3">
      <t>カイゴケイ</t>
    </rPh>
    <rPh sb="3" eb="5">
      <t>カモク</t>
    </rPh>
    <phoneticPr fontId="43"/>
  </si>
  <si>
    <t>人</t>
    <rPh sb="0" eb="1">
      <t>ジン</t>
    </rPh>
    <phoneticPr fontId="43"/>
  </si>
  <si>
    <t>R18</t>
  </si>
  <si>
    <t>R19</t>
  </si>
  <si>
    <t>介護職員初任者養成研修科（２か月）【20人定員】【地域枠】</t>
    <rPh sb="25" eb="28">
      <t>チイキワク</t>
    </rPh>
    <phoneticPr fontId="34"/>
  </si>
  <si>
    <t>R20</t>
  </si>
  <si>
    <t>R21</t>
  </si>
  <si>
    <t>R22</t>
  </si>
  <si>
    <t>R23</t>
  </si>
  <si>
    <t>R24</t>
  </si>
  <si>
    <t>R25</t>
  </si>
  <si>
    <t>R26</t>
  </si>
  <si>
    <t>介護福祉士実務者研修科（６か月）【20人定員】【地域枠】（北部）</t>
    <rPh sb="5" eb="8">
      <t>ジツムシャ</t>
    </rPh>
    <rPh sb="8" eb="11">
      <t>ケンシュウカ</t>
    </rPh>
    <rPh sb="14" eb="15">
      <t>ツキ</t>
    </rPh>
    <rPh sb="24" eb="27">
      <t>チイキワク</t>
    </rPh>
    <phoneticPr fontId="34"/>
  </si>
  <si>
    <t>R27</t>
  </si>
  <si>
    <t>介護福祉士実務者研修科（６か月）【20人定員】【地域枠】（中部）</t>
    <rPh sb="5" eb="8">
      <t>ジツムシャ</t>
    </rPh>
    <rPh sb="8" eb="11">
      <t>ケンシュウカ</t>
    </rPh>
    <rPh sb="14" eb="15">
      <t>ツキ</t>
    </rPh>
    <rPh sb="24" eb="27">
      <t>チイキワク</t>
    </rPh>
    <phoneticPr fontId="34"/>
  </si>
  <si>
    <t>R28</t>
  </si>
  <si>
    <t>介護福祉士実務者研修科（６か月）【20人定員】【地域枠】（南部）</t>
    <rPh sb="5" eb="8">
      <t>ジツムシャ</t>
    </rPh>
    <rPh sb="8" eb="11">
      <t>ケンシュウカ</t>
    </rPh>
    <rPh sb="14" eb="15">
      <t>ツキ</t>
    </rPh>
    <rPh sb="24" eb="27">
      <t>チイキワク</t>
    </rPh>
    <phoneticPr fontId="34"/>
  </si>
  <si>
    <t>事務系科目</t>
    <rPh sb="0" eb="3">
      <t>ジムケイ</t>
    </rPh>
    <rPh sb="3" eb="5">
      <t>カモク</t>
    </rPh>
    <phoneticPr fontId="43"/>
  </si>
  <si>
    <t>R29</t>
  </si>
  <si>
    <t>R30</t>
  </si>
  <si>
    <t>R31</t>
  </si>
  <si>
    <t>R32</t>
  </si>
  <si>
    <t>R33</t>
  </si>
  <si>
    <t>建築ＣＡＤオペレーター科（３か月）</t>
    <phoneticPr fontId="34"/>
  </si>
  <si>
    <t>R34</t>
  </si>
  <si>
    <t xml:space="preserve"> </t>
    <phoneticPr fontId="25"/>
  </si>
  <si>
    <t>R35</t>
  </si>
  <si>
    <t>事</t>
    <rPh sb="0" eb="1">
      <t>コト</t>
    </rPh>
    <phoneticPr fontId="43"/>
  </si>
  <si>
    <t>R36</t>
  </si>
  <si>
    <t>R37</t>
  </si>
  <si>
    <t>R38</t>
  </si>
  <si>
    <t>医師事務作業補助者（ドクターズ医療クラーク）養成科（４か月）</t>
    <phoneticPr fontId="43"/>
  </si>
  <si>
    <t>R39</t>
  </si>
  <si>
    <t>医療総合・調剤事務科（４か月）</t>
    <phoneticPr fontId="34"/>
  </si>
  <si>
    <t>R40</t>
  </si>
  <si>
    <t>総務・経理事務科（３か月）</t>
    <phoneticPr fontId="43"/>
  </si>
  <si>
    <t>R41</t>
  </si>
  <si>
    <t>総務・経理事務科（３か月）【地域枠】</t>
    <phoneticPr fontId="43"/>
  </si>
  <si>
    <t>R42</t>
  </si>
  <si>
    <t>経理事務専攻科（４か月）</t>
    <rPh sb="4" eb="6">
      <t>センコウ</t>
    </rPh>
    <rPh sb="6" eb="7">
      <t>カ</t>
    </rPh>
    <phoneticPr fontId="34"/>
  </si>
  <si>
    <t>R43</t>
  </si>
  <si>
    <t>人事・労務管理事務科（４か月）</t>
    <phoneticPr fontId="43"/>
  </si>
  <si>
    <t>R44</t>
  </si>
  <si>
    <t>パソコンスキル習得科（３か月）【40歳以上の方対象】</t>
    <rPh sb="18" eb="21">
      <t>サイイジョウ</t>
    </rPh>
    <rPh sb="22" eb="23">
      <t>カタ</t>
    </rPh>
    <rPh sb="23" eb="25">
      <t>タイショウ</t>
    </rPh>
    <phoneticPr fontId="34"/>
  </si>
  <si>
    <t>R45</t>
  </si>
  <si>
    <t>パソコンスキル習得科（４か月）【短時間訓練】【在職者】【20人定員】</t>
    <rPh sb="16" eb="19">
      <t>タンジカン</t>
    </rPh>
    <rPh sb="19" eb="21">
      <t>クンレン</t>
    </rPh>
    <rPh sb="23" eb="26">
      <t>ザイショクシャ</t>
    </rPh>
    <phoneticPr fontId="34"/>
  </si>
  <si>
    <t>R46</t>
  </si>
  <si>
    <t>貿易実務科（３か月）</t>
    <phoneticPr fontId="43"/>
  </si>
  <si>
    <t>R47</t>
  </si>
  <si>
    <t>R48</t>
  </si>
  <si>
    <t>ファイナンシャルプランナー養成科（４か月）【短時間訓練】【育児・介護】【20人定員】</t>
    <rPh sb="29" eb="31">
      <t>イクジ</t>
    </rPh>
    <rPh sb="32" eb="34">
      <t>カイゴ</t>
    </rPh>
    <phoneticPr fontId="34"/>
  </si>
  <si>
    <t>R49</t>
  </si>
  <si>
    <t>企業実習付コース</t>
    <rPh sb="0" eb="2">
      <t>キギョウ</t>
    </rPh>
    <rPh sb="2" eb="5">
      <t>ジッシュウツキ</t>
    </rPh>
    <phoneticPr fontId="34"/>
  </si>
  <si>
    <t>D01</t>
    <phoneticPr fontId="43"/>
  </si>
  <si>
    <t>Ｗｅｂデザイナー実践科（４か月）</t>
    <phoneticPr fontId="34"/>
  </si>
  <si>
    <t>D02</t>
    <phoneticPr fontId="43"/>
  </si>
  <si>
    <t>Ｗｅｂデザイン＋プログラミング実践科（５か月）</t>
    <phoneticPr fontId="34"/>
  </si>
  <si>
    <t>D03</t>
    <phoneticPr fontId="43"/>
  </si>
  <si>
    <t>グラフィックデザイン実践科（４か月）</t>
    <phoneticPr fontId="34"/>
  </si>
  <si>
    <t>D04</t>
  </si>
  <si>
    <t>D05</t>
  </si>
  <si>
    <t>データサイエンス基礎実践科（５か月）</t>
    <phoneticPr fontId="34"/>
  </si>
  <si>
    <t>D06</t>
  </si>
  <si>
    <t>事務系科目</t>
    <rPh sb="0" eb="5">
      <t>ジムケイカモク</t>
    </rPh>
    <phoneticPr fontId="34"/>
  </si>
  <si>
    <t>D07</t>
  </si>
  <si>
    <t>総務・経理事務実践科（４か月）</t>
    <phoneticPr fontId="34"/>
  </si>
  <si>
    <t>D08</t>
  </si>
  <si>
    <t>経理事務エキスパート実践科（５か月）</t>
    <phoneticPr fontId="34"/>
  </si>
  <si>
    <t>長期高度人材育成コース</t>
    <rPh sb="0" eb="2">
      <t>チョウキ</t>
    </rPh>
    <rPh sb="2" eb="4">
      <t>コウド</t>
    </rPh>
    <rPh sb="4" eb="6">
      <t>ジンザイ</t>
    </rPh>
    <rPh sb="6" eb="8">
      <t>イクセイ</t>
    </rPh>
    <phoneticPr fontId="34"/>
  </si>
  <si>
    <t>国家資格</t>
    <rPh sb="0" eb="4">
      <t>コッカシカク</t>
    </rPh>
    <phoneticPr fontId="34"/>
  </si>
  <si>
    <t>国</t>
    <rPh sb="0" eb="1">
      <t>クニ</t>
    </rPh>
    <phoneticPr fontId="43"/>
  </si>
  <si>
    <t>L01</t>
    <phoneticPr fontId="34"/>
  </si>
  <si>
    <t>8～16</t>
    <phoneticPr fontId="34"/>
  </si>
  <si>
    <t>L02</t>
    <phoneticPr fontId="34"/>
  </si>
  <si>
    <t>6～20</t>
    <phoneticPr fontId="34"/>
  </si>
  <si>
    <t>L03</t>
  </si>
  <si>
    <t>言語聴覚士養成コース（２年）</t>
    <rPh sb="0" eb="2">
      <t>ゲンゴ</t>
    </rPh>
    <rPh sb="5" eb="7">
      <t>ヨウセイ</t>
    </rPh>
    <rPh sb="12" eb="13">
      <t>ネン</t>
    </rPh>
    <phoneticPr fontId="34"/>
  </si>
  <si>
    <t>L04</t>
  </si>
  <si>
    <t>精神保健福祉士養成コース（１年）</t>
    <rPh sb="0" eb="2">
      <t>セイシン</t>
    </rPh>
    <rPh sb="2" eb="7">
      <t>ホケンフクシシ</t>
    </rPh>
    <rPh sb="7" eb="9">
      <t>ヨウセイ</t>
    </rPh>
    <rPh sb="14" eb="15">
      <t>ネン</t>
    </rPh>
    <phoneticPr fontId="34"/>
  </si>
  <si>
    <t>L05</t>
    <phoneticPr fontId="43"/>
  </si>
  <si>
    <t>自由提案科目</t>
    <phoneticPr fontId="34"/>
  </si>
  <si>
    <t>12～24</t>
    <phoneticPr fontId="34"/>
  </si>
  <si>
    <r>
      <t xml:space="preserve">科目名
</t>
    </r>
    <r>
      <rPr>
        <sz val="6"/>
        <color rgb="FFFF0000"/>
        <rFont val="ＭＳ ゴシック"/>
        <family val="3"/>
        <charset val="128"/>
      </rPr>
      <t>※自由提案科目は手入力してください。</t>
    </r>
    <rPh sb="0" eb="3">
      <t>カモクメイ</t>
    </rPh>
    <phoneticPr fontId="29"/>
  </si>
  <si>
    <r>
      <t>５　未選定開講月</t>
    </r>
    <r>
      <rPr>
        <sz val="10"/>
        <rFont val="ＭＳ ゴシック"/>
        <family val="3"/>
        <charset val="128"/>
      </rPr>
      <t>の開講協議</t>
    </r>
    <r>
      <rPr>
        <sz val="8"/>
        <rFont val="ＭＳ ゴシック"/>
        <family val="3"/>
        <charset val="128"/>
      </rPr>
      <t xml:space="preserve">
※希望する場合は〇を、希望しない場合は✕を選択すること。</t>
    </r>
    <rPh sb="2" eb="8">
      <t>ミセンテイカイコウヅキ</t>
    </rPh>
    <rPh sb="9" eb="11">
      <t>カイコウ</t>
    </rPh>
    <rPh sb="11" eb="13">
      <t>キョウギ</t>
    </rPh>
    <rPh sb="16" eb="18">
      <t>キボウ</t>
    </rPh>
    <rPh sb="20" eb="22">
      <t>バアイ</t>
    </rPh>
    <rPh sb="26" eb="28">
      <t>キボウ</t>
    </rPh>
    <rPh sb="31" eb="33">
      <t>バアイ</t>
    </rPh>
    <rPh sb="36" eb="38">
      <t>センタク</t>
    </rPh>
    <phoneticPr fontId="29"/>
  </si>
  <si>
    <t>　</t>
  </si>
  <si>
    <r>
      <t xml:space="preserve">１ 訓練の種別
</t>
    </r>
    <r>
      <rPr>
        <sz val="6"/>
        <rFont val="ＭＳ ゴシック"/>
        <family val="3"/>
        <charset val="128"/>
      </rPr>
      <t>※いずれかに○を選択すること。</t>
    </r>
    <phoneticPr fontId="25"/>
  </si>
  <si>
    <r>
      <t xml:space="preserve">４ 開講希望月
</t>
    </r>
    <r>
      <rPr>
        <sz val="8"/>
        <rFont val="ＭＳ ゴシック"/>
        <family val="3"/>
        <charset val="128"/>
      </rPr>
      <t>※受託可能な開講月に
　優先順位の数字を記入
　すること</t>
    </r>
    <rPh sb="2" eb="4">
      <t>カイコウ</t>
    </rPh>
    <rPh sb="4" eb="6">
      <t>キボウ</t>
    </rPh>
    <rPh sb="6" eb="7">
      <t>ツキ</t>
    </rPh>
    <rPh sb="10" eb="12">
      <t>ジュタク</t>
    </rPh>
    <rPh sb="12" eb="14">
      <t>カノウ</t>
    </rPh>
    <rPh sb="15" eb="17">
      <t>カイコウ</t>
    </rPh>
    <rPh sb="17" eb="18">
      <t>ツキ</t>
    </rPh>
    <rPh sb="21" eb="23">
      <t>ユウセン</t>
    </rPh>
    <rPh sb="23" eb="25">
      <t>ジュンイ</t>
    </rPh>
    <rPh sb="26" eb="28">
      <t>スウジ</t>
    </rPh>
    <rPh sb="29" eb="31">
      <t>キニュウ</t>
    </rPh>
    <phoneticPr fontId="25"/>
  </si>
  <si>
    <r>
      <t>【託児サービスの提案】
いずれかにチェックし、</t>
    </r>
    <r>
      <rPr>
        <sz val="11"/>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5"/>
  </si>
  <si>
    <r>
      <t xml:space="preserve">教室面積
(㎡)
</t>
    </r>
    <r>
      <rPr>
        <sz val="8"/>
        <rFont val="ＭＳ ゴシック"/>
        <family val="3"/>
        <charset val="128"/>
      </rPr>
      <t>※事務所・休憩エリアは含まない</t>
    </r>
    <phoneticPr fontId="29"/>
  </si>
  <si>
    <r>
      <t>①　休講曜日：原則として　</t>
    </r>
    <r>
      <rPr>
        <u/>
        <sz val="10.5"/>
        <rFont val="ＭＳ ゴシック"/>
        <family val="3"/>
        <charset val="128"/>
      </rPr>
      <t>土・日・祝日　</t>
    </r>
    <phoneticPr fontId="29"/>
  </si>
  <si>
    <t>※様式第Ａ－１（Ａ－２）号の
　【1コース1人1月当たりの訓練実施経費】
　と合致させてください。</t>
    <rPh sb="1" eb="3">
      <t>ヨウシキ</t>
    </rPh>
    <rPh sb="3" eb="4">
      <t>ダイ</t>
    </rPh>
    <rPh sb="12" eb="13">
      <t>ゴウ</t>
    </rPh>
    <rPh sb="21" eb="23">
      <t>ヒトリ</t>
    </rPh>
    <rPh sb="24" eb="25">
      <t>ガツ</t>
    </rPh>
    <rPh sb="25" eb="26">
      <t>ア</t>
    </rPh>
    <rPh sb="29" eb="31">
      <t>クンレン</t>
    </rPh>
    <rPh sb="31" eb="33">
      <t>ジッシ</t>
    </rPh>
    <rPh sb="33" eb="35">
      <t>ケイヒ</t>
    </rPh>
    <rPh sb="39" eb="41">
      <t>ガッチ</t>
    </rPh>
    <phoneticPr fontId="29"/>
  </si>
  <si>
    <t>５　受託上限コース数</t>
    <phoneticPr fontId="29"/>
  </si>
  <si>
    <t>訓練生の条件</t>
    <phoneticPr fontId="29"/>
  </si>
  <si>
    <t>訓練生の条件</t>
    <rPh sb="0" eb="2">
      <t>クンレン</t>
    </rPh>
    <rPh sb="4" eb="6">
      <t>ジョウケン</t>
    </rPh>
    <phoneticPr fontId="29"/>
  </si>
  <si>
    <t>コース数：１</t>
    <rPh sb="3" eb="4">
      <t>スウ</t>
    </rPh>
    <phoneticPr fontId="29"/>
  </si>
  <si>
    <t>令和５</t>
    <rPh sb="0" eb="2">
      <t>レイワ</t>
    </rPh>
    <phoneticPr fontId="29"/>
  </si>
  <si>
    <t>令和６</t>
    <rPh sb="0" eb="2">
      <t>レイワ</t>
    </rPh>
    <phoneticPr fontId="29"/>
  </si>
  <si>
    <t>令和４</t>
    <rPh sb="0" eb="2">
      <t>レイワ</t>
    </rPh>
    <phoneticPr fontId="29"/>
  </si>
  <si>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9"/>
  </si>
  <si>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9"/>
  </si>
  <si>
    <t>　　３　訓練カリキュラムにスキル項目に関連する訓練項目があれば、訓練実施機関の判断により学習項目を追加して差し支えないこと。</t>
    <rPh sb="23" eb="25">
      <t>クンレン</t>
    </rPh>
    <phoneticPr fontId="29"/>
  </si>
  <si>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9"/>
  </si>
  <si>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</si>
  <si>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（備考）</t>
    <rPh sb="1" eb="3">
      <t>ビコウ</t>
    </rPh>
    <phoneticPr fontId="29"/>
  </si>
  <si>
    <t>脅威情報や脆弱性情報の活用、モニタリングの方法と観測データの活用、運用・監視業務へのAI応用、インシデント時の影響調査、トリアージ方法、デジタルフォレンジックサービスの活用</t>
    <phoneticPr fontId="29"/>
  </si>
  <si>
    <t>セキュリティ運用・保守・監視</t>
    <phoneticPr fontId="29"/>
  </si>
  <si>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9"/>
  </si>
  <si>
    <t>セキュア設計・開発・構築</t>
    <phoneticPr fontId="29"/>
  </si>
  <si>
    <t>セキュリティ技術</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</si>
  <si>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9"/>
  </si>
  <si>
    <t>プライバシー保護</t>
  </si>
  <si>
    <t>デジタル利活用における事業継続、事業継続計画の整備と訓練、インシデント対応と危機管理の連携手順、日常及び緊急時の情報共有とコミュニケーション</t>
    <phoneticPr fontId="29"/>
  </si>
  <si>
    <t>インシデント対応と事業継続</t>
    <phoneticPr fontId="29"/>
  </si>
  <si>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9"/>
  </si>
  <si>
    <t>セキュリティマネジメント</t>
    <phoneticPr fontId="29"/>
  </si>
  <si>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9"/>
  </si>
  <si>
    <t>セキュリティ体制構築・運営</t>
    <phoneticPr fontId="29"/>
  </si>
  <si>
    <t>セキュリティマネジメント</t>
  </si>
  <si>
    <t>D セキュリティ</t>
    <phoneticPr fontId="29"/>
  </si>
  <si>
    <t>テクノロジートレンド</t>
    <phoneticPr fontId="29"/>
  </si>
  <si>
    <t>※以下に挙げる先端技術を例として必要に応じて学習
WebAssembly、HTTP/3、ブロックチェーン基盤、秘密計算、Trusted Web、量子コンピューティング、HITL:Human-in-the-Loop</t>
    <phoneticPr fontId="29"/>
  </si>
  <si>
    <t>その他先端技術</t>
    <rPh sb="2" eb="3">
      <t>タ</t>
    </rPh>
    <rPh sb="3" eb="5">
      <t>センタン</t>
    </rPh>
    <rPh sb="5" eb="7">
      <t>ギジュツ</t>
    </rPh>
    <phoneticPr fontId="29"/>
  </si>
  <si>
    <t>エッジコンピューティング、IoTクラウド、LPWA、IoTセンサー、ウェアラブル、ロボティクス、ドローン、SBC（Arduino、RaspberryPi　等）、IoTゲートウェイ、認識技術（画像、音声　等）、3Dセンシング、3Dプリンタ、位置測位</t>
    <phoneticPr fontId="29"/>
  </si>
  <si>
    <t>フィジカルコンピューティング</t>
  </si>
  <si>
    <t>デジタルテクノロジー</t>
  </si>
  <si>
    <t>API管理、データ連携（iPaaS、ETL、EAI）、RPA、ローコード/ノーコード</t>
    <phoneticPr fontId="29"/>
  </si>
  <si>
    <t>サービス活用</t>
  </si>
  <si>
    <t>オブザーバビリティ、オープンテレメトリ、four keys、カオスエンジニアリング、CI/CD &amp; DevOps</t>
    <phoneticPr fontId="29"/>
  </si>
  <si>
    <t>SREプロセス</t>
  </si>
  <si>
    <t>クラウド基盤（PaaS/IaaS）、マイクロサービス、サーバレス、コンテナ技術、IaC、CDN</t>
    <phoneticPr fontId="29"/>
  </si>
  <si>
    <t>クラウドインフラ活用</t>
    <phoneticPr fontId="29"/>
  </si>
  <si>
    <t>データベース設計、オブジェクトストレージ、NoSQL、バックエンドフレームワーク、キャッシュ、負荷分散、認証認可</t>
    <phoneticPr fontId="29"/>
  </si>
  <si>
    <t>バックエンドシステム開発</t>
  </si>
  <si>
    <t>UI設計、レスポンシブデザイン、モックアップ開発、フロントエンドフレームワーク、PWA、検索最適化/SEO</t>
    <phoneticPr fontId="29"/>
  </si>
  <si>
    <t>フロントエンドシステム開発</t>
  </si>
  <si>
    <t>HTML/CSS、JavaScript、REST、WebSocket、SPA、CMS</t>
    <phoneticPr fontId="29"/>
  </si>
  <si>
    <t>Webアプリケーション基本技術</t>
  </si>
  <si>
    <t>ソフトウェア開発マネジメント（CCPM、アジャイル開発手法、ソフトウェア見積り）、TDD（テスト駆動開発）、ソフトウェア品質管理、OSSライセンス管理</t>
    <phoneticPr fontId="29"/>
  </si>
  <si>
    <t>ソフトウェア開発プロセス</t>
  </si>
  <si>
    <t>要求定義手法、ドメイン駆動設計、ソフトウェア設計原則（SOLID）、クリーンアーキテクチャ、デザインパターン、非機能要件定義、</t>
    <phoneticPr fontId="29"/>
  </si>
  <si>
    <t>ソフトウェア設計手法</t>
  </si>
  <si>
    <t>Git/Gitワークフロー、チームビルディン、グリーダブルコード、テクニカルライティング</t>
    <phoneticPr fontId="29"/>
  </si>
  <si>
    <t>チーム開発</t>
  </si>
  <si>
    <t>ソフトウェアエンジニアリング、最適化、データ構造、アルゴリズム、計算理論</t>
    <phoneticPr fontId="29"/>
  </si>
  <si>
    <t>コンピュータサイエンス</t>
  </si>
  <si>
    <t>ソフトウェア開発</t>
  </si>
  <si>
    <t>C　テクノロジー</t>
    <phoneticPr fontId="29"/>
  </si>
  <si>
    <t>データ活用基盤実装・運用</t>
  </si>
  <si>
    <t>環境構築（システム企画、システム設計、アーキテクチャ設計）、データ収集（クライアント技術、通信技術、データ抽出、データ収集、データ統合）、データ構造（基礎知識、要件定義、テーブル定義、テーブル設計）</t>
    <phoneticPr fontId="29"/>
  </si>
  <si>
    <t>データ活用基盤設計</t>
  </si>
  <si>
    <t>データエンジニアリング</t>
    <phoneticPr fontId="29"/>
  </si>
  <si>
    <t>機械学習・深層学習</t>
  </si>
  <si>
    <t>数理統計・多変量解析・データ可視化</t>
    <phoneticPr fontId="29"/>
  </si>
  <si>
    <t>AI・データサイエンス</t>
  </si>
  <si>
    <t>データ・AI活用業務の設計・事業実装・ 評価</t>
  </si>
  <si>
    <t>着想・デザイン（着想、デザイン、AI活用検討、開示・非開示の決定）、課題の定義（KPI、スコーピング、価値の見積り）</t>
    <phoneticPr fontId="29"/>
  </si>
  <si>
    <t>データ・AI活用戦略</t>
  </si>
  <si>
    <t>データ理解（データ理解、意味合いの抽出、洞察）、データの理解・検証（統計情報への正しい理解、データ確認、俯瞰・メタ思考、データ理解、データ粒度）</t>
    <phoneticPr fontId="29"/>
  </si>
  <si>
    <t>データ理解・活用</t>
  </si>
  <si>
    <t>データ・AIの戦略的活用</t>
  </si>
  <si>
    <t>B　データ活用</t>
    <phoneticPr fontId="29"/>
  </si>
  <si>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9"/>
  </si>
  <si>
    <t>その他デザイン技術</t>
  </si>
  <si>
    <t>コンセプトテスト、ユーザビリティ評価の計画と実施</t>
    <phoneticPr fontId="29"/>
  </si>
  <si>
    <t>検証（顧客・ユーザー視点）</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</si>
  <si>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9"/>
  </si>
  <si>
    <t>設計</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</si>
  <si>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9"/>
  </si>
  <si>
    <t>価値発見・定義</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</si>
  <si>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9"/>
  </si>
  <si>
    <t>顧客・ユーザー理解</t>
  </si>
  <si>
    <t>デザイン</t>
  </si>
  <si>
    <t>ブランドプロポジション・ブランドアイデンティティ</t>
    <phoneticPr fontId="29"/>
  </si>
  <si>
    <t>ブランディング</t>
  </si>
  <si>
    <t>顧客開発、ベネフィットと差別化、Webマーケティング、SEO、SNSマーケティング、カスタマーサポート、AI活用マーケティング</t>
    <phoneticPr fontId="29"/>
  </si>
  <si>
    <t>マーケティング</t>
  </si>
  <si>
    <t>バリュープロポジションを踏まえた検証アプローチの設計、実施、モニタリングのためのKPI設定</t>
    <phoneticPr fontId="29"/>
  </si>
  <si>
    <t>検証（ビジネス視点）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</si>
  <si>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9"/>
  </si>
  <si>
    <t>ビジネスアナリシス</t>
  </si>
  <si>
    <t>ビジネスモデルキャンバス、収益モデル（売り切り、サービスの付加、サブスク　等）</t>
    <phoneticPr fontId="29"/>
  </si>
  <si>
    <t>ビジネスモデル設計</t>
    <rPh sb="7" eb="9">
      <t>セッケイ</t>
    </rPh>
    <phoneticPr fontId="29"/>
  </si>
  <si>
    <t>調査の設計、ビジネスフレームワーク（PEST、3C、5Forces、SWOT、STP、4P、バリューチェーン　等）、ビジネス・業務とデジタル技術の関連性</t>
    <phoneticPr fontId="29"/>
  </si>
  <si>
    <t>ビジネス調査</t>
  </si>
  <si>
    <t>ビジネスモデル・プロセス</t>
  </si>
  <si>
    <t>PMBOK®第7版、テーラリング、アジャイル/ウォーターフォール、調達マネジメント</t>
    <phoneticPr fontId="29"/>
  </si>
  <si>
    <t>プロジェクトマネジメント</t>
  </si>
  <si>
    <t>ビジネスアーキテクチャ、事業を管理するための仕組み（ERP、PLM、CRM、SCM　等）、データアーキテクチャ、データガバナンス、ITシステムアーキテクチャ</t>
    <phoneticPr fontId="29"/>
  </si>
  <si>
    <t>エンタープライズアーキクチャ</t>
  </si>
  <si>
    <t>システム、ライフサイクル、プロセス、システムライフサイクルプロセスにおける具体的な活動（要求分析、アーキテクティング、実装、インテグレーション、テスト、運用、保守、廃棄）</t>
    <phoneticPr fontId="29"/>
  </si>
  <si>
    <t>システムズエンジニアリング</t>
  </si>
  <si>
    <t>組織体制、組織文化・風土、各種制度、人材、業務プロセス、ステークホルダーマネジメント</t>
    <phoneticPr fontId="29"/>
  </si>
  <si>
    <t>変革マネジメント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</si>
  <si>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9"/>
  </si>
  <si>
    <t>プロダクトマネジメント</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</si>
  <si>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9"/>
  </si>
  <si>
    <t>ビジネス戦略策定・実行</t>
  </si>
  <si>
    <t>戦略・マネジメント・システム</t>
    <phoneticPr fontId="29"/>
  </si>
  <si>
    <t>A　ビジネス変革</t>
    <rPh sb="6" eb="8">
      <t>ヘンカク</t>
    </rPh>
    <phoneticPr fontId="29"/>
  </si>
  <si>
    <t>学習項目例</t>
    <rPh sb="0" eb="2">
      <t>ガクシュウ</t>
    </rPh>
    <rPh sb="2" eb="5">
      <t>コウモクレイ</t>
    </rPh>
    <phoneticPr fontId="29"/>
  </si>
  <si>
    <t>スキル項目</t>
    <rPh sb="3" eb="5">
      <t>コウモク</t>
    </rPh>
    <phoneticPr fontId="29"/>
  </si>
  <si>
    <t>サブカテゴリー</t>
  </si>
  <si>
    <t>カテゴリー</t>
  </si>
  <si>
    <t>無</t>
    <rPh sb="0" eb="1">
      <t>ナシ</t>
    </rPh>
    <phoneticPr fontId="29"/>
  </si>
  <si>
    <t>有</t>
    <rPh sb="0" eb="1">
      <t>ア</t>
    </rPh>
    <phoneticPr fontId="29"/>
  </si>
  <si>
    <t>台</t>
    <rPh sb="0" eb="1">
      <t>ダイ</t>
    </rPh>
    <phoneticPr fontId="29"/>
  </si>
  <si>
    <t>【スキル項目・学習項目チェックシート】</t>
    <phoneticPr fontId="29"/>
  </si>
  <si>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29"/>
  </si>
  <si>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29"/>
  </si>
  <si>
    <t>機械学習、深層学習、強化学習、非構造化データ処理（自然言語処理、画像認識、映像認識、音声認識）、大規模言語モデル、画像生成モデル、オーディオ生成モデル</t>
    <phoneticPr fontId="29"/>
  </si>
  <si>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29"/>
  </si>
  <si>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29"/>
  </si>
  <si>
    <t>所在地</t>
    <rPh sb="0" eb="3">
      <t>ショザイチ</t>
    </rPh>
    <phoneticPr fontId="29"/>
  </si>
  <si>
    <t>所在地：</t>
    <rPh sb="0" eb="1">
      <t>ショ</t>
    </rPh>
    <rPh sb="1" eb="2">
      <t>ザイ</t>
    </rPh>
    <rPh sb="2" eb="3">
      <t>チ</t>
    </rPh>
    <phoneticPr fontId="25"/>
  </si>
  <si>
    <t>所在地：</t>
    <rPh sb="0" eb="3">
      <t>ショザイチ</t>
    </rPh>
    <rPh sb="3" eb="4">
      <t>ショ</t>
    </rPh>
    <phoneticPr fontId="29"/>
  </si>
  <si>
    <t>１人１月当たり経費（Ａ）</t>
    <phoneticPr fontId="29"/>
  </si>
  <si>
    <t>別紙様式第Ａ－３号から第Ｃ－10号まで及び任意様式のとおり</t>
    <phoneticPr fontId="25"/>
  </si>
  <si>
    <r>
      <rPr>
        <sz val="10"/>
        <rFont val="ＭＳ ゴシック"/>
        <family val="3"/>
        <charset val="128"/>
      </rPr>
      <t>【</t>
    </r>
    <r>
      <rPr>
        <u/>
        <sz val="10"/>
        <rFont val="ＭＳ ゴシック"/>
        <family val="3"/>
        <charset val="128"/>
      </rPr>
      <t xml:space="preserve">企業実習付コース 企業実習受入先及び所在市町村名】
</t>
    </r>
    <r>
      <rPr>
        <sz val="10"/>
        <rFont val="ＭＳ ゴシック"/>
        <family val="3"/>
        <charset val="128"/>
      </rPr>
      <t>　※訓練導入講習は原則受注者において実施とするが、再委託する場合は、訪問先企業を記入すること。
　※枠内に書ききれない場合は別紙（任意様式）に記入し添付すること。</t>
    </r>
    <rPh sb="38" eb="41">
      <t>ジュチュウシャ</t>
    </rPh>
    <phoneticPr fontId="25"/>
  </si>
  <si>
    <t>別紙様式第Ａ－３号から第Ｃ－10号まで及び任意様式のとおり</t>
    <phoneticPr fontId="29"/>
  </si>
  <si>
    <t>※提案する科目の該当欄（　）に
　○印を記入すること。
※L03からL05の科目を提案する場合は、
　科目の該当欄【　】に長期仕様書
　L-13「８訓練内容(1)」の該当する番号を
　記入すること。
※L05の科目を提案する場合は、
　科目名を併せて記入すること。</t>
    <rPh sb="63" eb="65">
      <t>チョウキ</t>
    </rPh>
    <rPh sb="108" eb="110">
      <t>カモク</t>
    </rPh>
    <rPh sb="111" eb="113">
      <t>テイアン</t>
    </rPh>
    <rPh sb="115" eb="117">
      <t>バアイ</t>
    </rPh>
    <rPh sb="121" eb="124">
      <t>カモクメイ</t>
    </rPh>
    <rPh sb="125" eb="126">
      <t>アワ</t>
    </rPh>
    <rPh sb="128" eb="130">
      <t>キニュウ</t>
    </rPh>
    <phoneticPr fontId="29"/>
  </si>
  <si>
    <t>※【項目】の番号は、公募要領18頁【DXリテラシー標準の項目の一覧】のどの項目に該当するか示しています。</t>
    <rPh sb="10" eb="12">
      <t>コウボ</t>
    </rPh>
    <rPh sb="12" eb="14">
      <t>ヨウリョウ</t>
    </rPh>
    <rPh sb="16" eb="17">
      <t>ページ</t>
    </rPh>
    <phoneticPr fontId="43"/>
  </si>
  <si>
    <t>訓練内容の該当する番号
(仕様書L-13の８訓練内容(１)）
※L03からL05の科目のみ選択</t>
    <phoneticPr fontId="29"/>
  </si>
  <si>
    <t>提案する科目と同じ訓練期間の直近２か年の実績を記入すること。</t>
    <rPh sb="0" eb="2">
      <t>テイアン</t>
    </rPh>
    <rPh sb="4" eb="6">
      <t>カモク</t>
    </rPh>
    <rPh sb="7" eb="8">
      <t>オナ</t>
    </rPh>
    <rPh sb="9" eb="11">
      <t>クンレン</t>
    </rPh>
    <rPh sb="11" eb="13">
      <t>キカン</t>
    </rPh>
    <rPh sb="14" eb="16">
      <t>チョッキン</t>
    </rPh>
    <rPh sb="18" eb="19">
      <t>ネン</t>
    </rPh>
    <rPh sb="20" eb="22">
      <t>ジッセキ</t>
    </rPh>
    <rPh sb="23" eb="25">
      <t>キニュウ</t>
    </rPh>
    <phoneticPr fontId="34"/>
  </si>
  <si>
    <t>大阪府の委託訓練を受託していた入学年度は、委託訓練の受講者のみの実績で①から⑧を記入すること。(この場合、④は０名とすること。)</t>
    <rPh sb="0" eb="3">
      <t>オオサカフ</t>
    </rPh>
    <rPh sb="4" eb="6">
      <t>イタク</t>
    </rPh>
    <rPh sb="6" eb="8">
      <t>クンレン</t>
    </rPh>
    <rPh sb="9" eb="11">
      <t>ジュタク</t>
    </rPh>
    <rPh sb="15" eb="17">
      <t>ニュウガク</t>
    </rPh>
    <rPh sb="17" eb="19">
      <t>ネンド</t>
    </rPh>
    <rPh sb="21" eb="23">
      <t>イタク</t>
    </rPh>
    <rPh sb="23" eb="25">
      <t>クンレン</t>
    </rPh>
    <rPh sb="26" eb="29">
      <t>ジュコウシャ</t>
    </rPh>
    <rPh sb="32" eb="34">
      <t>ジッセキ</t>
    </rPh>
    <rPh sb="40" eb="42">
      <t>キニュウ</t>
    </rPh>
    <phoneticPr fontId="29"/>
  </si>
  <si>
    <t>「本科の課程名」、「在学期間」には、提案する科目と同じ科目の本科の課程名、在学期間を記入すること。また、夜間・土日のみの学科は記入しないこと。</t>
    <rPh sb="1" eb="3">
      <t>ホンカ</t>
    </rPh>
    <rPh sb="10" eb="12">
      <t>ザイガク</t>
    </rPh>
    <rPh sb="12" eb="14">
      <t>キカン</t>
    </rPh>
    <rPh sb="18" eb="20">
      <t>テイアン</t>
    </rPh>
    <rPh sb="22" eb="24">
      <t>カモク</t>
    </rPh>
    <rPh sb="25" eb="26">
      <t>オナ</t>
    </rPh>
    <rPh sb="27" eb="29">
      <t>カモク</t>
    </rPh>
    <rPh sb="30" eb="32">
      <t>ホンカ</t>
    </rPh>
    <rPh sb="33" eb="35">
      <t>カテイ</t>
    </rPh>
    <rPh sb="35" eb="36">
      <t>メイ</t>
    </rPh>
    <rPh sb="37" eb="39">
      <t>ザイガク</t>
    </rPh>
    <rPh sb="39" eb="41">
      <t>キカン</t>
    </rPh>
    <rPh sb="42" eb="44">
      <t>キニュウ</t>
    </rPh>
    <rPh sb="52" eb="54">
      <t>ヤカン</t>
    </rPh>
    <rPh sb="55" eb="57">
      <t>ドニチ</t>
    </rPh>
    <rPh sb="60" eb="62">
      <t>ガッカ</t>
    </rPh>
    <rPh sb="63" eb="65">
      <t>キニュウ</t>
    </rPh>
    <phoneticPr fontId="34"/>
  </si>
  <si>
    <t>国家資格合格率は、訓練内容の該当する番号(仕様書L-13の８訓練内容（１））が１又は２である場合に記入すること。（介護福祉士及び保育士を除く、その他の養成コースのみ記入）</t>
    <rPh sb="0" eb="2">
      <t>コッカ</t>
    </rPh>
    <rPh sb="2" eb="4">
      <t>シカク</t>
    </rPh>
    <rPh sb="4" eb="6">
      <t>ゴウカク</t>
    </rPh>
    <rPh sb="6" eb="7">
      <t>リツ</t>
    </rPh>
    <rPh sb="40" eb="41">
      <t>マタ</t>
    </rPh>
    <rPh sb="46" eb="48">
      <t>バアイ</t>
    </rPh>
    <rPh sb="49" eb="51">
      <t>キニュウ</t>
    </rPh>
    <rPh sb="73" eb="74">
      <t>タ</t>
    </rPh>
    <rPh sb="75" eb="77">
      <t>ヨウセイ</t>
    </rPh>
    <rPh sb="82" eb="84">
      <t>キニュウ</t>
    </rPh>
    <phoneticPr fontId="34"/>
  </si>
  <si>
    <t>国家資格合格率は、全国平均の合格率と事業者の合格実績を記入すること。（介護福祉士及び保育士を除く、その他の養成コースのみ記入）</t>
    <rPh sb="0" eb="2">
      <t>コッカ</t>
    </rPh>
    <rPh sb="2" eb="4">
      <t>シカク</t>
    </rPh>
    <rPh sb="4" eb="6">
      <t>ゴウカク</t>
    </rPh>
    <rPh sb="6" eb="7">
      <t>リツ</t>
    </rPh>
    <rPh sb="9" eb="11">
      <t>ゼンコク</t>
    </rPh>
    <rPh sb="11" eb="13">
      <t>ヘイキン</t>
    </rPh>
    <rPh sb="14" eb="16">
      <t>ゴウカク</t>
    </rPh>
    <rPh sb="16" eb="17">
      <t>リツ</t>
    </rPh>
    <rPh sb="18" eb="21">
      <t>ジギョウシャ</t>
    </rPh>
    <rPh sb="22" eb="24">
      <t>ゴウカク</t>
    </rPh>
    <rPh sb="24" eb="26">
      <t>ジッセキ</t>
    </rPh>
    <rPh sb="27" eb="29">
      <t>キニュウ</t>
    </rPh>
    <rPh sb="51" eb="52">
      <t>タ</t>
    </rPh>
    <rPh sb="53" eb="55">
      <t>ヨウセイ</t>
    </rPh>
    <rPh sb="60" eb="62">
      <t>キニュウ</t>
    </rPh>
    <phoneticPr fontId="34"/>
  </si>
  <si>
    <t>担当予定科目
（注１）</t>
    <rPh sb="8" eb="9">
      <t>チュウ</t>
    </rPh>
    <phoneticPr fontId="29"/>
  </si>
  <si>
    <t>担当科目
講師
経験年数
（注２）</t>
    <rPh sb="5" eb="7">
      <t>コウシ</t>
    </rPh>
    <rPh sb="14" eb="15">
      <t>チュウ</t>
    </rPh>
    <phoneticPr fontId="29"/>
  </si>
  <si>
    <t>担当科目
実務
経験年数
（注３）</t>
    <rPh sb="5" eb="7">
      <t>ジツム</t>
    </rPh>
    <rPh sb="14" eb="15">
      <t>チュウ</t>
    </rPh>
    <phoneticPr fontId="29"/>
  </si>
  <si>
    <t>担当予定科目に関する
資格・免許等（注４）</t>
    <rPh sb="0" eb="2">
      <t>タントウ</t>
    </rPh>
    <rPh sb="2" eb="6">
      <t>ヨテイカモク</t>
    </rPh>
    <rPh sb="7" eb="8">
      <t>カン</t>
    </rPh>
    <rPh sb="11" eb="13">
      <t>シカク</t>
    </rPh>
    <rPh sb="14" eb="16">
      <t>メンキョ</t>
    </rPh>
    <rPh sb="16" eb="17">
      <t>トウ</t>
    </rPh>
    <rPh sb="18" eb="19">
      <t>チュウ</t>
    </rPh>
    <phoneticPr fontId="29"/>
  </si>
  <si>
    <t>注２）講師として担当予定科目に従事した年数を記入。</t>
    <rPh sb="3" eb="5">
      <t>コウシ</t>
    </rPh>
    <rPh sb="8" eb="10">
      <t>タントウ</t>
    </rPh>
    <rPh sb="10" eb="12">
      <t>ヨテイ</t>
    </rPh>
    <rPh sb="12" eb="14">
      <t>カモク</t>
    </rPh>
    <rPh sb="15" eb="17">
      <t>ジュウジ</t>
    </rPh>
    <rPh sb="19" eb="21">
      <t>ネンスウ</t>
    </rPh>
    <rPh sb="22" eb="24">
      <t>キニュウ</t>
    </rPh>
    <phoneticPr fontId="29"/>
  </si>
  <si>
    <t>注３）職務経歴において担当予定科目に従事した実務経験があれば記入。</t>
    <rPh sb="3" eb="7">
      <t>ショクムケイレキ</t>
    </rPh>
    <rPh sb="18" eb="20">
      <t>ジュウジ</t>
    </rPh>
    <rPh sb="22" eb="26">
      <t>ジツムケイケン</t>
    </rPh>
    <rPh sb="30" eb="32">
      <t>キニュウ</t>
    </rPh>
    <phoneticPr fontId="29"/>
  </si>
  <si>
    <t>注４）担当予定科目に関係する国家資格、公的資格等及び教諭免許（職業訓練指導員免許を含む。）、
　　　研修受講履歴、表彰履歴、職歴等のアピールポイントがある場合記入すること。</t>
    <rPh sb="50" eb="52">
      <t>ケンシュウ</t>
    </rPh>
    <rPh sb="52" eb="56">
      <t>ジュコウリレキ</t>
    </rPh>
    <rPh sb="57" eb="61">
      <t>ヒョウショウリレキ</t>
    </rPh>
    <rPh sb="62" eb="64">
      <t>ショクレキ</t>
    </rPh>
    <rPh sb="64" eb="65">
      <t>ナド</t>
    </rPh>
    <rPh sb="77" eb="79">
      <t>バアイ</t>
    </rPh>
    <rPh sb="79" eb="81">
      <t>キニュウ</t>
    </rPh>
    <phoneticPr fontId="29"/>
  </si>
  <si>
    <t>使用科目
（注１）</t>
    <rPh sb="0" eb="2">
      <t>シヨウ</t>
    </rPh>
    <rPh sb="6" eb="7">
      <t>チュウ</t>
    </rPh>
    <phoneticPr fontId="29"/>
  </si>
  <si>
    <t>１　本科目に関連する業種・職種に応じて把握・分析した求人ニーズ・求職ニーズについて、
　　その裏付けとなる根拠資料（出典元等を含む）を示しながら、具体的内容を記入してください。</t>
    <rPh sb="2" eb="5">
      <t>ホンカモク</t>
    </rPh>
    <rPh sb="6" eb="8">
      <t>カンレン</t>
    </rPh>
    <rPh sb="10" eb="12">
      <t>ギョウシュ</t>
    </rPh>
    <rPh sb="13" eb="15">
      <t>ショクシュ</t>
    </rPh>
    <rPh sb="16" eb="17">
      <t>オウ</t>
    </rPh>
    <rPh sb="47" eb="49">
      <t>ウラヅ</t>
    </rPh>
    <rPh sb="53" eb="55">
      <t>コンキョ</t>
    </rPh>
    <rPh sb="55" eb="57">
      <t>シリョウ</t>
    </rPh>
    <rPh sb="58" eb="61">
      <t>シュッテンモト</t>
    </rPh>
    <rPh sb="61" eb="62">
      <t>トウ</t>
    </rPh>
    <rPh sb="63" eb="64">
      <t>フク</t>
    </rPh>
    <rPh sb="67" eb="68">
      <t>シメ</t>
    </rPh>
    <rPh sb="73" eb="76">
      <t>グタイテキ</t>
    </rPh>
    <rPh sb="76" eb="78">
      <t>ナイヨウ</t>
    </rPh>
    <phoneticPr fontId="42"/>
  </si>
  <si>
    <t>３　本科目で主な訓練対象者として想定する者を明示するとともに、対象者として想定した理由や
　　その者が就職できない要因について具体的に記入してください。
　　※複数の対象者を想定する場合は、それぞれについて記入してください。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9" eb="50">
      <t>シャ</t>
    </rPh>
    <rPh sb="80" eb="82">
      <t>フクスウ</t>
    </rPh>
    <rPh sb="83" eb="86">
      <t>タイショウシャ</t>
    </rPh>
    <rPh sb="87" eb="89">
      <t>ソウテイ</t>
    </rPh>
    <rPh sb="91" eb="93">
      <t>バアイ</t>
    </rPh>
    <phoneticPr fontId="29"/>
  </si>
  <si>
    <t>４　就職に結びつけるために工夫する点を具体的に記入してください。</t>
    <rPh sb="2" eb="4">
      <t>シュウショク</t>
    </rPh>
    <rPh sb="5" eb="6">
      <t>ムス</t>
    </rPh>
    <phoneticPr fontId="29"/>
  </si>
  <si>
    <t>２　訓練目標（仕上がり像）に対応した人材とするために、カリキュラムの設定や時間配分等をどのように工夫したの
　　か、１の求人・求職ニーズがカリキュラムの設定にどのように活かされているのかなどについてを具体的に記入し
　　てください。また、訓練対象者の習熟度に応じて、どのようなフォローアップを行っているかを具体的に記入して
　　ください。</t>
    <rPh sb="11" eb="12">
      <t>ゾウ</t>
    </rPh>
    <rPh sb="14" eb="16">
      <t>タイオウ</t>
    </rPh>
    <rPh sb="18" eb="20">
      <t>ジンザイ</t>
    </rPh>
    <rPh sb="60" eb="62">
      <t>キュウジン</t>
    </rPh>
    <rPh sb="63" eb="65">
      <t>キュウショク</t>
    </rPh>
    <rPh sb="76" eb="78">
      <t>セッテイ</t>
    </rPh>
    <rPh sb="84" eb="85">
      <t>イ</t>
    </rPh>
    <rPh sb="119" eb="124">
      <t>クンレンタイショウシャ</t>
    </rPh>
    <rPh sb="125" eb="128">
      <t>シュウジュクド</t>
    </rPh>
    <rPh sb="129" eb="130">
      <t>オウ</t>
    </rPh>
    <rPh sb="146" eb="147">
      <t>オコナ</t>
    </rPh>
    <rPh sb="153" eb="156">
      <t>グタイテキ</t>
    </rPh>
    <phoneticPr fontId="42"/>
  </si>
  <si>
    <t>【訓練対象者】
【対象者として想定した理由】
【就職できない要因】</t>
    <rPh sb="1" eb="3">
      <t>クンレン</t>
    </rPh>
    <rPh sb="3" eb="5">
      <t>タイショウ</t>
    </rPh>
    <rPh sb="5" eb="6">
      <t>シャ</t>
    </rPh>
    <rPh sb="12" eb="15">
      <t>タイショウシャ</t>
    </rPh>
    <rPh sb="18" eb="20">
      <t>ソウテイ</t>
    </rPh>
    <rPh sb="22" eb="24">
      <t>リユウ</t>
    </rPh>
    <rPh sb="30" eb="32">
      <t>シュウショク</t>
    </rPh>
    <rPh sb="36" eb="38">
      <t>ヨウイン</t>
    </rPh>
    <phoneticPr fontId="29"/>
  </si>
  <si>
    <t>⑩その他 （項目：　　　　　　　　　　　　　　　　　 ）</t>
    <phoneticPr fontId="29"/>
  </si>
  <si>
    <t>３　上記２のほか、充実した就職支援を行うために工夫する点を具体的に記入してください。</t>
    <rPh sb="13" eb="17">
      <t>シュウショクシエン</t>
    </rPh>
    <phoneticPr fontId="29"/>
  </si>
  <si>
    <t>目標とする就職率（目標値）を記入してください。</t>
    <rPh sb="9" eb="12">
      <t>モクヒョウチ</t>
    </rPh>
    <phoneticPr fontId="29"/>
  </si>
  <si>
    <t>※①介護保険法又は障害者の日常生活及び社会生活を総合的に支援するための法律の規定に基づくサービスの種類を記入すること。</t>
  </si>
  <si>
    <t>※③調整中の事項については備考欄にその状況を記入すること。</t>
  </si>
  <si>
    <t>※調整中の事項については備考欄にその状況を記入すること。</t>
    <rPh sb="1" eb="3">
      <t>チョウセイ</t>
    </rPh>
    <rPh sb="3" eb="4">
      <t>チュウ</t>
    </rPh>
    <rPh sb="5" eb="7">
      <t>ジコウ</t>
    </rPh>
    <rPh sb="12" eb="15">
      <t>ビコウラン</t>
    </rPh>
    <rPh sb="18" eb="20">
      <t>ジョウキョウ</t>
    </rPh>
    <phoneticPr fontId="34"/>
  </si>
  <si>
    <t>✔</t>
    <phoneticPr fontId="34"/>
  </si>
  <si>
    <t>訓練カリキュラムのチェック（✔)</t>
    <phoneticPr fontId="29"/>
  </si>
  <si>
    <t>２　様式第Ａ－13号（Ａ－14号）の３で本科目の主な訓練対象者と想定した者に対して実施する、
　　上記１の就職支援項目について、チェックした項目の具体的取組内容と得られる効果を記入してください。
　　※①～⑩は上記１に対応。</t>
    <rPh sb="9" eb="10">
      <t>ゴウ</t>
    </rPh>
    <rPh sb="20" eb="21">
      <t>ホン</t>
    </rPh>
    <rPh sb="21" eb="23">
      <t>カモク</t>
    </rPh>
    <rPh sb="24" eb="25">
      <t>オモ</t>
    </rPh>
    <rPh sb="26" eb="28">
      <t>クンレン</t>
    </rPh>
    <rPh sb="28" eb="31">
      <t>タイショウシャ</t>
    </rPh>
    <rPh sb="32" eb="34">
      <t>ソウテイ</t>
    </rPh>
    <rPh sb="36" eb="37">
      <t>シャ</t>
    </rPh>
    <rPh sb="38" eb="39">
      <t>タイ</t>
    </rPh>
    <rPh sb="41" eb="43">
      <t>ジッシ</t>
    </rPh>
    <rPh sb="49" eb="51">
      <t>ジョウキ</t>
    </rPh>
    <rPh sb="70" eb="72">
      <t>コウモク</t>
    </rPh>
    <rPh sb="73" eb="76">
      <t>グタイテキ</t>
    </rPh>
    <rPh sb="76" eb="78">
      <t>トリク</t>
    </rPh>
    <rPh sb="78" eb="80">
      <t>ナイヨウ</t>
    </rPh>
    <rPh sb="81" eb="82">
      <t>エ</t>
    </rPh>
    <rPh sb="85" eb="87">
      <t>コウカ</t>
    </rPh>
    <rPh sb="105" eb="107">
      <t>ジョウキ</t>
    </rPh>
    <rPh sb="109" eb="111">
      <t>タイオウ</t>
    </rPh>
    <phoneticPr fontId="29"/>
  </si>
  <si>
    <t>※１０</t>
    <phoneticPr fontId="29"/>
  </si>
  <si>
    <t>※別途必要に応じて講師歴や職歴等が確認できる書類を求める場合があります。</t>
    <rPh sb="1" eb="5">
      <t>ベットヒツヨウ</t>
    </rPh>
    <rPh sb="6" eb="7">
      <t>オウ</t>
    </rPh>
    <rPh sb="9" eb="12">
      <t>コウシレキ</t>
    </rPh>
    <rPh sb="13" eb="16">
      <t>ショクレキナド</t>
    </rPh>
    <rPh sb="17" eb="19">
      <t>カクニン</t>
    </rPh>
    <rPh sb="22" eb="24">
      <t>ショルイ</t>
    </rPh>
    <rPh sb="25" eb="26">
      <t>モト</t>
    </rPh>
    <rPh sb="28" eb="30">
      <t>バアイ</t>
    </rPh>
    <phoneticPr fontId="29"/>
  </si>
  <si>
    <t>A-4
該当項目番号</t>
    <rPh sb="4" eb="6">
      <t>ガイトウ</t>
    </rPh>
    <rPh sb="6" eb="8">
      <t>コウモク</t>
    </rPh>
    <rPh sb="8" eb="10">
      <t>バンゴウ</t>
    </rPh>
    <phoneticPr fontId="29"/>
  </si>
  <si>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公募要領18頁「ＤＸリテラシー標準の項目の一覧」を参考に検討したカリキュラム内容とＤＸリテラシー標準の該当項目の番号を記入してください。複数の欄にチェックしていただいても差し支えありません。</t>
    <rPh sb="115" eb="117">
      <t>ヨウリョウ</t>
    </rPh>
    <rPh sb="119" eb="120">
      <t>ページ</t>
    </rPh>
    <rPh sb="172" eb="174">
      <t>キニュウ</t>
    </rPh>
    <phoneticPr fontId="43"/>
  </si>
  <si>
    <t>直近２か年の実績とは、１年間の課程は令和５年度及び令和６年度の入学生、２年間の課程は令和４年度及び令和５年度の入学生の実績をいう。</t>
    <rPh sb="47" eb="48">
      <t>オヨ</t>
    </rPh>
    <phoneticPr fontId="29"/>
  </si>
  <si>
    <t>⑦中退者正社員就職者数及び⑧卒業者正社員就職者数は、介護福祉士及び保育士を除く、その他の養成コースのみ記入すること。</t>
    <rPh sb="1" eb="4">
      <t>チュウタイシャ</t>
    </rPh>
    <rPh sb="4" eb="11">
      <t>セイシャインシュウショクシャスウ</t>
    </rPh>
    <rPh sb="11" eb="12">
      <t>オヨ</t>
    </rPh>
    <rPh sb="14" eb="17">
      <t>ソツギョウシャ</t>
    </rPh>
    <rPh sb="17" eb="24">
      <t>セイシャインシュウショクシャスウ</t>
    </rPh>
    <rPh sb="51" eb="53">
      <t>キニュウ</t>
    </rPh>
    <phoneticPr fontId="29"/>
  </si>
  <si>
    <t>　※教材の写し（名称、出版社名及び価格が確認できる裏表紙等）を「Ｃ」のファイルへ添付してください。
　※オリジナル教材（レジュメ）等価格が明らかでないものに関しては、ページ数を備考欄に記入のうえ、
　　教材の表紙をコピーし、「価格表示なし」と記入の上、写しを「Ｃ」のファイルへ添付してください。
　　オリジナル教材等に係る印刷費用等を訓練生負担とする場合は、負担額を価格欄に記入してください。
　　オリジナル教材等に係る印刷費用等を訓練生負担としない場合は、「０円」と記入してください。</t>
    <rPh sb="65" eb="66">
      <t>トウ</t>
    </rPh>
    <rPh sb="92" eb="94">
      <t>キニュウ</t>
    </rPh>
    <rPh sb="101" eb="103">
      <t>キョウザイ</t>
    </rPh>
    <rPh sb="104" eb="106">
      <t>ヒョウシ</t>
    </rPh>
    <rPh sb="121" eb="123">
      <t>キニュウ</t>
    </rPh>
    <rPh sb="124" eb="125">
      <t>ウエ</t>
    </rPh>
    <rPh sb="179" eb="182">
      <t>フタンガク</t>
    </rPh>
    <rPh sb="187" eb="189">
      <t>キニュウ</t>
    </rPh>
    <rPh sb="204" eb="207">
      <t>キョウザイナド</t>
    </rPh>
    <rPh sb="208" eb="209">
      <t>カカ</t>
    </rPh>
    <rPh sb="210" eb="215">
      <t>インサツヒヨウナド</t>
    </rPh>
    <rPh sb="216" eb="221">
      <t>クンレンセイフタン</t>
    </rPh>
    <rPh sb="225" eb="227">
      <t>バアイ</t>
    </rPh>
    <rPh sb="231" eb="232">
      <t>エン</t>
    </rPh>
    <rPh sb="234" eb="236">
      <t>キニュウ</t>
    </rPh>
    <phoneticPr fontId="29"/>
  </si>
  <si>
    <t>※実習着、ジャージ、帽子、靴、受験料等、自己の所有に帰属するもの以外は受注者負担としてください。
　職業訓練生総合保険の保険料は訓練生負担となりますが、記入は不要です。</t>
    <rPh sb="1" eb="3">
      <t>ジッシュウ</t>
    </rPh>
    <rPh sb="3" eb="4">
      <t>ギ</t>
    </rPh>
    <rPh sb="10" eb="12">
      <t>ボウシ</t>
    </rPh>
    <rPh sb="13" eb="14">
      <t>クツ</t>
    </rPh>
    <rPh sb="15" eb="18">
      <t>ジュケンリョウ</t>
    </rPh>
    <rPh sb="18" eb="19">
      <t>ナド</t>
    </rPh>
    <rPh sb="20" eb="22">
      <t>ジコ</t>
    </rPh>
    <rPh sb="23" eb="25">
      <t>ショユウ</t>
    </rPh>
    <rPh sb="26" eb="28">
      <t>キゾク</t>
    </rPh>
    <rPh sb="32" eb="34">
      <t>イガイ</t>
    </rPh>
    <rPh sb="35" eb="37">
      <t>ジュチュウ</t>
    </rPh>
    <rPh sb="37" eb="38">
      <t>シャ</t>
    </rPh>
    <rPh sb="38" eb="40">
      <t>フタン</t>
    </rPh>
    <rPh sb="50" eb="55">
      <t>ショクギョウクンレンセイ</t>
    </rPh>
    <rPh sb="55" eb="59">
      <t>ソウゴウホケン</t>
    </rPh>
    <rPh sb="60" eb="63">
      <t>ホケンリョウ</t>
    </rPh>
    <rPh sb="64" eb="67">
      <t>クンレンセイ</t>
    </rPh>
    <rPh sb="67" eb="69">
      <t>フタン</t>
    </rPh>
    <rPh sb="76" eb="78">
      <t>キニュウ</t>
    </rPh>
    <rPh sb="79" eb="81">
      <t>フヨウ</t>
    </rPh>
    <phoneticPr fontId="29"/>
  </si>
  <si>
    <t>注１）カリキュラムの科目を記入すること。表記はカリキュラムと一致させること。</t>
    <rPh sb="10" eb="12">
      <t>カモク</t>
    </rPh>
    <rPh sb="13" eb="15">
      <t>キニュウ</t>
    </rPh>
    <rPh sb="20" eb="22">
      <t>ヒョウキ</t>
    </rPh>
    <rPh sb="30" eb="32">
      <t>イッチ</t>
    </rPh>
    <phoneticPr fontId="29"/>
  </si>
  <si>
    <t>（注１）カリキュラムの科目を記入すること。表記はカリキュラムと一致させること。</t>
    <rPh sb="1" eb="2">
      <t>チュウ</t>
    </rPh>
    <rPh sb="21" eb="23">
      <t>ヒョウキ</t>
    </rPh>
    <rPh sb="31" eb="33">
      <t>イッチ</t>
    </rPh>
    <phoneticPr fontId="29"/>
  </si>
  <si>
    <t>（注１）カリキュラムの科目を記入すること。表記はカリキュラムと一致させること。</t>
    <phoneticPr fontId="29"/>
  </si>
  <si>
    <t>※実習着、ジャージ、帽子、靴、傷害保険料、生協会費・自治会費等、
　通常、訓練生の所有物になる物や個人負担としているものについて、すべて記入すること。
※国家資格の取得を修了要件とする場合は受験料や登録手数料等を記入すること。
　（介護福祉士・保育士コースを含む）
※養成課程を修了するために必須の実習等で発生する健康診断等の費用は個人負担とせず、
　原則として訓練実施経費に含めること。
　ただし、本科生の個人負担としている場合は、別途、大阪府と協議すること。
※個人負担となるものであっても、養成課程を修了するための必須要件とならない行事等(学園祭・卒業旅行等)
　に係る費用は含めないこと。
※職業訓練生総合保険を加入必須とする場合は、必ず記入すること。</t>
    <rPh sb="153" eb="155">
      <t>ハッセイ</t>
    </rPh>
    <rPh sb="161" eb="162">
      <t>ナド</t>
    </rPh>
    <rPh sb="181" eb="187">
      <t>クンレンジッシケイヒ</t>
    </rPh>
    <rPh sb="323" eb="325">
      <t>キニュウ</t>
    </rPh>
    <phoneticPr fontId="29"/>
  </si>
  <si>
    <t>ＤＴＰ＆ＷＥＢデザイン制作科（５か月）</t>
    <rPh sb="11" eb="14">
      <t>セイサクカ</t>
    </rPh>
    <rPh sb="17" eb="18">
      <t>ゲツ</t>
    </rPh>
    <phoneticPr fontId="43"/>
  </si>
  <si>
    <t>Ｐｙｔｈｏｎ＋Ｊａｖａプログラマー養成科（５か月）</t>
    <phoneticPr fontId="34"/>
  </si>
  <si>
    <t>デザイン思考＋Ｗｅｂ・ＳＮＳスキル養成科（６か月）【20人定員】</t>
    <rPh sb="23" eb="24">
      <t>ツキ</t>
    </rPh>
    <phoneticPr fontId="34"/>
  </si>
  <si>
    <t>生成ＡＩ活用＋パソコン事務習得科（３か月）【１５人定員】</t>
    <rPh sb="4" eb="5">
      <t>カ</t>
    </rPh>
    <rPh sb="14" eb="16">
      <t>シュウトク</t>
    </rPh>
    <phoneticPr fontId="34"/>
  </si>
  <si>
    <t>ＰｙｔｈｏｎＡＩ実践科（６か月）【20人定員】</t>
    <rPh sb="8" eb="11">
      <t>ジッセンカ</t>
    </rPh>
    <rPh sb="19" eb="22">
      <t>ニンテイイン</t>
    </rPh>
    <phoneticPr fontId="34"/>
  </si>
  <si>
    <t>デザインＡＩ実践科（５か月）【20人定員】</t>
    <rPh sb="6" eb="9">
      <t>ジッセンカ</t>
    </rPh>
    <phoneticPr fontId="34"/>
  </si>
  <si>
    <t>Ｗｅｂ・スマホアプリ（Ｊａｖａ）開発実践科（６か月）【20人定員】</t>
    <rPh sb="16" eb="18">
      <t>カイハツ</t>
    </rPh>
    <rPh sb="18" eb="21">
      <t>ジッセンカ</t>
    </rPh>
    <rPh sb="24" eb="25">
      <t>ツキ</t>
    </rPh>
    <phoneticPr fontId="34"/>
  </si>
  <si>
    <t>クラウドエンジニア基礎習得科（６か月）【20人定員】</t>
    <rPh sb="11" eb="13">
      <t>シュウトク</t>
    </rPh>
    <phoneticPr fontId="34"/>
  </si>
  <si>
    <t>デジタル人材育成科（自由提案）【20人定員】</t>
  </si>
  <si>
    <t>介護職員初任者養成研修科（２か月）【20人定員】</t>
  </si>
  <si>
    <t>介護職員初任者養成研修科＋看護助手養成科（３か月）【20人定員】</t>
    <rPh sb="13" eb="15">
      <t>カンゴ</t>
    </rPh>
    <rPh sb="15" eb="17">
      <t>ジョシュ</t>
    </rPh>
    <rPh sb="17" eb="19">
      <t>ヨウセイ</t>
    </rPh>
    <rPh sb="19" eb="20">
      <t>カ</t>
    </rPh>
    <rPh sb="28" eb="29">
      <t>ニン</t>
    </rPh>
    <rPh sb="29" eb="31">
      <t>テイイン</t>
    </rPh>
    <phoneticPr fontId="34"/>
  </si>
  <si>
    <t>介護職員初任者養成研修科＋介護事務習得科（３か月）【20人定員】</t>
    <rPh sb="13" eb="15">
      <t>カイゴ</t>
    </rPh>
    <rPh sb="15" eb="17">
      <t>ジム</t>
    </rPh>
    <rPh sb="17" eb="19">
      <t>シュウトク</t>
    </rPh>
    <rPh sb="19" eb="20">
      <t>カ</t>
    </rPh>
    <phoneticPr fontId="34"/>
  </si>
  <si>
    <t>介護職員初任者養成研修科＋介護ドライバー養成科（３か月）【20人定員】</t>
    <rPh sb="13" eb="15">
      <t>カイゴ</t>
    </rPh>
    <rPh sb="20" eb="23">
      <t>ヨウセイカ</t>
    </rPh>
    <phoneticPr fontId="34"/>
  </si>
  <si>
    <t>介護職員初任者養成研修科＋福祉用具・住環境コーディネーター養成科（３か月）【20人定員】</t>
    <rPh sb="13" eb="17">
      <t>フクシヨウグ</t>
    </rPh>
    <rPh sb="18" eb="20">
      <t>ジュウカン</t>
    </rPh>
    <rPh sb="20" eb="23">
      <t>ヨウセイカ</t>
    </rPh>
    <rPh sb="27" eb="28">
      <t>ツキ</t>
    </rPh>
    <rPh sb="32" eb="33">
      <t>ニン</t>
    </rPh>
    <rPh sb="33" eb="35">
      <t>テイイン</t>
    </rPh>
    <phoneticPr fontId="34"/>
  </si>
  <si>
    <t>介護職員初任者養成研修科＋レクリエーションスキル習得科（３か月）【20人定員】</t>
    <rPh sb="24" eb="26">
      <t>シュウトク</t>
    </rPh>
    <rPh sb="26" eb="27">
      <t>カ</t>
    </rPh>
    <phoneticPr fontId="34"/>
  </si>
  <si>
    <t>介護福祉士実務者研修科（６か月）【20人定員】</t>
    <rPh sb="5" eb="8">
      <t>ジツムシャ</t>
    </rPh>
    <rPh sb="8" eb="11">
      <t>ケンシュウカ</t>
    </rPh>
    <rPh sb="14" eb="15">
      <t>ツキ</t>
    </rPh>
    <phoneticPr fontId="34"/>
  </si>
  <si>
    <t>保育人材養成科（３か月）【20人定員】</t>
  </si>
  <si>
    <t>障がい者就労支援員養成科（３か月）【20人定員】</t>
    <rPh sb="0" eb="1">
      <t>ショウ</t>
    </rPh>
    <rPh sb="3" eb="12">
      <t>シャシュウロウシエンインヨウセイカ</t>
    </rPh>
    <rPh sb="15" eb="16">
      <t>ガツ</t>
    </rPh>
    <phoneticPr fontId="43"/>
  </si>
  <si>
    <t>トラベルビジネス実践科（３か月）【20人定員】</t>
    <rPh sb="8" eb="11">
      <t>ジッセンカ</t>
    </rPh>
    <rPh sb="14" eb="15">
      <t>ツキ</t>
    </rPh>
    <phoneticPr fontId="34"/>
  </si>
  <si>
    <t>ホテルフロント・インフォメーションスタッフ養成科（３か月）【20人定員】</t>
    <rPh sb="21" eb="24">
      <t>ヨウセイカ</t>
    </rPh>
    <rPh sb="27" eb="28">
      <t>ゲツ</t>
    </rPh>
    <phoneticPr fontId="43"/>
  </si>
  <si>
    <t>建設業経理士＋賃貸不動産ビジネス科（４か月）【20人定員】</t>
    <rPh sb="0" eb="3">
      <t>ケンセツギョウ</t>
    </rPh>
    <rPh sb="3" eb="5">
      <t>ケイリ</t>
    </rPh>
    <rPh sb="5" eb="6">
      <t>シ</t>
    </rPh>
    <rPh sb="7" eb="9">
      <t>チンタイ</t>
    </rPh>
    <rPh sb="9" eb="12">
      <t>フドウサン</t>
    </rPh>
    <rPh sb="16" eb="17">
      <t>カ</t>
    </rPh>
    <rPh sb="20" eb="21">
      <t>ツキ</t>
    </rPh>
    <phoneticPr fontId="34"/>
  </si>
  <si>
    <t>施設警備員養成科（２か月）【１０人定員】</t>
    <phoneticPr fontId="34"/>
  </si>
  <si>
    <t>医療事務＋ＯＡ基礎科（３か月）</t>
    <phoneticPr fontId="43"/>
  </si>
  <si>
    <t>医療事務＋ＯＡ基礎科（３か月）【地域枠】</t>
    <phoneticPr fontId="43"/>
  </si>
  <si>
    <t>宅地建物取引士養成科（３か月）【40歳以上の方対象】【20人定員】</t>
  </si>
  <si>
    <t>宅建士・ＦＰ・簿記マスター科（３か月）【20人定員】</t>
  </si>
  <si>
    <t>Ｐｙｔｈｏｎ＋ＡＩプログラマー基礎実践科（５か月）</t>
    <rPh sb="15" eb="17">
      <t>キソ</t>
    </rPh>
    <phoneticPr fontId="34"/>
  </si>
  <si>
    <t>Ｗｅｂ・動画・ＳＮＳクリエイター実践科（６か月）</t>
    <rPh sb="4" eb="6">
      <t>ドウガ</t>
    </rPh>
    <rPh sb="16" eb="19">
      <t>ジッセンカ</t>
    </rPh>
    <rPh sb="22" eb="23">
      <t>ツキ</t>
    </rPh>
    <phoneticPr fontId="34"/>
  </si>
  <si>
    <t>※訓練生負担額の上限は２万円とし、上限額を超える場合は、受注者が負担するものとする。</t>
    <rPh sb="1" eb="4">
      <t>クンレンセイ</t>
    </rPh>
    <rPh sb="28" eb="30">
      <t>ジュチュウ</t>
    </rPh>
    <phoneticPr fontId="29"/>
  </si>
  <si>
    <r>
      <t xml:space="preserve">資格の取得をめざす訓練
</t>
    </r>
    <r>
      <rPr>
        <b/>
        <u/>
        <sz val="8"/>
        <color rgb="FFFF0000"/>
        <rFont val="ＭＳ Ｐゴシック"/>
        <family val="3"/>
        <charset val="128"/>
      </rPr>
      <t>※デジタル系科目のみ記入</t>
    </r>
    <rPh sb="22" eb="24">
      <t>キニュウ</t>
    </rPh>
    <phoneticPr fontId="29"/>
  </si>
  <si>
    <r>
      <t>資格の取得をめざす訓練　</t>
    </r>
    <r>
      <rPr>
        <b/>
        <u/>
        <sz val="11"/>
        <color rgb="FFFF0000"/>
        <rFont val="ＭＳ Ｐゴシック"/>
        <family val="3"/>
        <charset val="128"/>
      </rPr>
      <t>※デジタル系科目のみ記入</t>
    </r>
    <rPh sb="17" eb="18">
      <t>ケイ</t>
    </rPh>
    <rPh sb="18" eb="20">
      <t>カモク</t>
    </rPh>
    <rPh sb="22" eb="24">
      <t>キニュウ</t>
    </rPh>
    <phoneticPr fontId="43"/>
  </si>
  <si>
    <t>公募要領4頁「３公募参加資格（25）①②」を満たさない場合は、企画提案書受付開始前までに大阪府に対して協議の申し入れを行うこと。</t>
    <rPh sb="22" eb="23">
      <t>ミ</t>
    </rPh>
    <rPh sb="27" eb="29">
      <t>バアイ</t>
    </rPh>
    <rPh sb="31" eb="41">
      <t>キカクテイアンショウケツケカイシマエ</t>
    </rPh>
    <rPh sb="44" eb="47">
      <t>オオサカフ</t>
    </rPh>
    <rPh sb="48" eb="49">
      <t>タイ</t>
    </rPh>
    <rPh sb="51" eb="53">
      <t>キョウギ</t>
    </rPh>
    <rPh sb="54" eb="55">
      <t>モウ</t>
    </rPh>
    <rPh sb="56" eb="57">
      <t>イ</t>
    </rPh>
    <rPh sb="59" eb="60">
      <t>オコナ</t>
    </rPh>
    <phoneticPr fontId="29"/>
  </si>
  <si>
    <t>訓練に関連した資格</t>
    <rPh sb="0" eb="2">
      <t>クンレン</t>
    </rPh>
    <rPh sb="3" eb="5">
      <t>シカク</t>
    </rPh>
    <phoneticPr fontId="43"/>
  </si>
  <si>
    <t>訓練に関連した資格</t>
    <rPh sb="0" eb="2">
      <t>クンレン</t>
    </rPh>
    <rPh sb="3" eb="5">
      <t>カンレン</t>
    </rPh>
    <rPh sb="7" eb="9">
      <t>シカク</t>
    </rPh>
    <phoneticPr fontId="43"/>
  </si>
  <si>
    <t>介護福祉士養成コース（２年）</t>
    <rPh sb="12" eb="13">
      <t>ネン</t>
    </rPh>
    <phoneticPr fontId="34"/>
  </si>
  <si>
    <t>保育士養成コース（２年）</t>
    <rPh sb="10" eb="11">
      <t>ネン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</si>
</sst>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DBNum3]ggge&quot;年&quot;m&quot;月&quot;d&quot;日&quot;"/>
    <numFmt numFmtId="177" formatCode="[DBNum3]#,##0"/>
    <numFmt numFmtId="178" formatCode="@&quot;名&quot;"/>
    <numFmt numFmtId="179" formatCode="h:mm;@"/>
    <numFmt numFmtId="180" formatCode="&quot;【定員&quot;@&quot;人】&quot;"/>
    <numFmt numFmtId="181" formatCode="&quot;【訓練&quot;@&quot;か月】&quot;"/>
    <numFmt numFmtId="182" formatCode="0.00_ "/>
    <numFmt numFmtId="183" formatCode="#,###&quot;円&quot;"/>
    <numFmt numFmtId="184" formatCode="[$-411]ggge&quot;年&quot;m&quot;月&quot;d&quot;日&quot;;@"/>
    <numFmt numFmtId="185" formatCode="0.0_ "/>
    <numFmt numFmtId="186" formatCode="0_);[Red]\(0\)"/>
    <numFmt numFmtId="187" formatCode="\(@&quot;人&quot;\)"/>
    <numFmt numFmtId="188" formatCode="[DBNum3]ggge&quot;年&quot;m&quot;月&quot;d&quot;日&quot;&quot;現在&quot;"/>
  </numFmts>
  <fonts count="11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6"/>
      <name val="游ゴシック"/>
      <family val="3"/>
      <charset val="128"/>
      <scheme val="minor"/>
    </font>
    <font>
      <sz val="11"/>
      <color rgb="FF000000"/>
      <name val="ＭＳ ゴシック"/>
      <family val="3"/>
      <charset val="128"/>
    </font>
    <font>
      <sz val="11"/>
      <color rgb="FF000000"/>
      <name val="游ゴシック"/>
      <family val="2"/>
      <charset val="128"/>
    </font>
    <font>
      <b/>
      <sz val="12"/>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ゴシック"/>
      <family val="3"/>
      <charset val="128"/>
    </font>
    <font>
      <sz val="10.5"/>
      <color theme="1"/>
      <name val="ＭＳ 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1"/>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10"/>
      <name val="ＭＳ ゴシック"/>
      <family val="3"/>
      <charset val="128"/>
    </font>
    <font>
      <sz val="9"/>
      <color rgb="FF000000"/>
      <name val="ＭＳ Ｐゴシック"/>
      <family val="3"/>
      <charset val="128"/>
    </font>
    <font>
      <b/>
      <sz val="11"/>
      <color theme="1"/>
      <name val="ＭＳ ゴシック"/>
      <family val="3"/>
      <charset val="128"/>
    </font>
    <font>
      <b/>
      <sz val="14"/>
      <color theme="1"/>
      <name val="ＭＳ ゴシック"/>
      <family val="3"/>
      <charset val="128"/>
    </font>
    <font>
      <sz val="10"/>
      <name val="ＭＳ Ｐゴシック"/>
      <family val="3"/>
      <charset val="128"/>
    </font>
    <font>
      <sz val="9"/>
      <name val="ＭＳ ゴシック"/>
      <family val="3"/>
      <charset val="128"/>
    </font>
    <font>
      <sz val="11"/>
      <name val="游ゴシック"/>
      <family val="2"/>
      <charset val="128"/>
    </font>
    <font>
      <sz val="14"/>
      <name val="ＭＳ ゴシック"/>
      <family val="3"/>
      <charset val="128"/>
    </font>
    <font>
      <sz val="12"/>
      <name val="ＭＳ ゴシック"/>
      <family val="3"/>
      <charset val="128"/>
    </font>
    <font>
      <b/>
      <u/>
      <sz val="11"/>
      <color rgb="FFFF0000"/>
      <name val="ＭＳ Ｐゴシック"/>
      <family val="3"/>
      <charset val="128"/>
    </font>
    <font>
      <b/>
      <u/>
      <sz val="8"/>
      <color rgb="FFFF0000"/>
      <name val="ＭＳ Ｐゴシック"/>
      <family val="3"/>
      <charset val="128"/>
    </font>
    <font>
      <sz val="8"/>
      <color rgb="FF000000"/>
      <name val="ＭＳ Ｐゴシック"/>
      <family val="3"/>
      <charset val="128"/>
    </font>
    <font>
      <sz val="6"/>
      <color rgb="FF000000"/>
      <name val="ＭＳ Ｐゴシック"/>
      <family val="3"/>
      <charset val="128"/>
    </font>
    <font>
      <sz val="9"/>
      <color indexed="81"/>
      <name val="MS P ゴシック"/>
      <family val="3"/>
      <charset val="128"/>
    </font>
    <font>
      <b/>
      <sz val="14"/>
      <name val="ＭＳ ゴシック"/>
      <family val="3"/>
      <charset val="128"/>
    </font>
    <font>
      <u/>
      <sz val="10"/>
      <name val="ＭＳ ゴシック"/>
      <family val="3"/>
      <charset val="128"/>
    </font>
    <font>
      <sz val="16"/>
      <name val="ＭＳ ゴシック"/>
      <family val="3"/>
      <charset val="128"/>
    </font>
    <font>
      <sz val="10.5"/>
      <name val="ＭＳ ゴシック"/>
      <family val="3"/>
      <charset val="128"/>
    </font>
    <font>
      <sz val="20"/>
      <name val="ＭＳ ゴシック"/>
      <family val="3"/>
      <charset val="128"/>
    </font>
    <font>
      <b/>
      <sz val="14"/>
      <color theme="1"/>
      <name val="ＭＳ Ｐゴシック"/>
      <family val="3"/>
      <charset val="128"/>
    </font>
    <font>
      <b/>
      <sz val="20"/>
      <name val="ＭＳ Ｐゴシック"/>
      <family val="3"/>
      <charset val="128"/>
    </font>
    <font>
      <sz val="16"/>
      <name val="ＭＳ Ｐゴシック"/>
      <family val="3"/>
      <charset val="128"/>
    </font>
    <font>
      <b/>
      <sz val="20"/>
      <name val="ＭＳ ゴシック"/>
      <family val="3"/>
      <charset val="128"/>
    </font>
    <font>
      <b/>
      <sz val="12"/>
      <name val="ＭＳ ゴシック"/>
      <family val="3"/>
      <charset val="128"/>
    </font>
    <font>
      <sz val="6"/>
      <color rgb="FFFF0000"/>
      <name val="ＭＳ ゴシック"/>
      <family val="3"/>
      <charset val="128"/>
    </font>
    <font>
      <sz val="8"/>
      <name val="ＭＳ ゴシック"/>
      <family val="3"/>
      <charset val="128"/>
    </font>
    <font>
      <b/>
      <sz val="10.5"/>
      <name val="ＭＳ ゴシック"/>
      <family val="3"/>
      <charset val="128"/>
    </font>
    <font>
      <sz val="12"/>
      <name val="游ゴシック"/>
      <family val="3"/>
      <charset val="128"/>
      <scheme val="minor"/>
    </font>
    <font>
      <sz val="24"/>
      <name val="ＭＳ ゴシック"/>
      <family val="3"/>
      <charset val="128"/>
    </font>
    <font>
      <u/>
      <sz val="12"/>
      <name val="ＭＳ ゴシック"/>
      <family val="3"/>
      <charset val="128"/>
    </font>
    <font>
      <u/>
      <sz val="10.5"/>
      <name val="ＭＳ ゴシック"/>
      <family val="3"/>
      <charset val="128"/>
    </font>
    <font>
      <sz val="18"/>
      <name val="ＭＳ ゴシック"/>
      <family val="3"/>
      <charset val="128"/>
    </font>
    <font>
      <u/>
      <sz val="14"/>
      <name val="ＭＳ ゴシック"/>
      <family val="3"/>
      <charset val="128"/>
    </font>
    <font>
      <b/>
      <u/>
      <sz val="14"/>
      <name val="ＭＳ ゴシック"/>
      <family val="3"/>
      <charset val="128"/>
    </font>
    <font>
      <b/>
      <sz val="11"/>
      <name val="ＭＳ ゴシック"/>
      <family val="3"/>
      <charset val="128"/>
    </font>
    <font>
      <sz val="18"/>
      <name val="游ゴシック"/>
      <family val="3"/>
      <charset val="128"/>
      <scheme val="minor"/>
    </font>
    <font>
      <sz val="12"/>
      <name val="游ゴシック"/>
      <family val="2"/>
      <charset val="128"/>
      <scheme val="minor"/>
    </font>
    <font>
      <b/>
      <strike/>
      <sz val="9"/>
      <name val="ＭＳ ゴシック"/>
      <family val="3"/>
      <charset val="128"/>
    </font>
    <font>
      <sz val="6"/>
      <name val="ＭＳ ゴシック"/>
      <family val="3"/>
      <charset val="128"/>
    </font>
    <font>
      <sz val="11"/>
      <name val="游ゴシック"/>
      <family val="3"/>
      <charset val="128"/>
      <scheme val="minor"/>
    </font>
    <font>
      <b/>
      <u/>
      <sz val="12"/>
      <name val="ＭＳ ゴシック"/>
      <family val="3"/>
      <charset val="128"/>
    </font>
    <font>
      <sz val="11"/>
      <name val="游ゴシック"/>
      <family val="3"/>
      <charset val="128"/>
    </font>
    <font>
      <u/>
      <sz val="11"/>
      <name val="游ゴシック"/>
      <family val="3"/>
      <charset val="128"/>
    </font>
    <font>
      <sz val="10.5"/>
      <name val="游ゴシック"/>
      <family val="3"/>
      <charset val="128"/>
      <scheme val="minor"/>
    </font>
    <font>
      <u/>
      <sz val="11"/>
      <name val="ＭＳ ゴシック"/>
      <family val="3"/>
      <charset val="128"/>
    </font>
    <font>
      <sz val="14"/>
      <name val="游ゴシック"/>
      <family val="2"/>
      <charset val="128"/>
      <scheme val="minor"/>
    </font>
    <font>
      <sz val="14"/>
      <name val="メイリオ"/>
      <family val="3"/>
      <charset val="128"/>
    </font>
    <font>
      <sz val="12"/>
      <name val="メイリオ"/>
      <family val="3"/>
      <charset val="128"/>
    </font>
    <font>
      <sz val="10"/>
      <name val="Meiryo UI"/>
      <family val="3"/>
      <charset val="128"/>
    </font>
    <font>
      <sz val="16"/>
      <color theme="1"/>
      <name val="游ゴシック"/>
      <family val="2"/>
      <scheme val="minor"/>
    </font>
    <font>
      <sz val="18"/>
      <name val="Meiryo UI"/>
      <family val="3"/>
      <charset val="128"/>
    </font>
    <font>
      <sz val="11"/>
      <color theme="0"/>
      <name val="ＭＳ ゴシック"/>
      <family val="3"/>
      <charset val="128"/>
    </font>
    <font>
      <sz val="12"/>
      <color theme="1"/>
      <name val="メイリオ"/>
      <family val="3"/>
      <charset val="128"/>
    </font>
    <font>
      <sz val="11"/>
      <name val="メイリオ"/>
      <family val="3"/>
      <charset val="128"/>
    </font>
    <font>
      <sz val="12"/>
      <color rgb="FFFF0000"/>
      <name val="メイリオ"/>
      <family val="3"/>
      <charset val="128"/>
    </font>
    <font>
      <sz val="11"/>
      <name val="游ゴシック"/>
      <family val="2"/>
      <scheme val="minor"/>
    </font>
    <font>
      <sz val="11"/>
      <color rgb="FFFF0000"/>
      <name val="游ゴシック"/>
      <family val="2"/>
      <scheme val="minor"/>
    </font>
    <font>
      <sz val="20"/>
      <name val="ＭＳ Ｐゴシック"/>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FFFF"/>
        <bgColor indexed="64"/>
      </patternFill>
    </fill>
    <fill>
      <patternFill patternType="solid">
        <fgColor rgb="FFCCECFF"/>
        <bgColor indexed="64"/>
      </patternFill>
    </fill>
    <fill>
      <patternFill patternType="solid">
        <fgColor theme="0" tint="-0.34998626667073579"/>
        <bgColor indexed="64"/>
      </patternFill>
    </fill>
    <fill>
      <patternFill patternType="solid">
        <fgColor rgb="FFFFFF00"/>
        <bgColor rgb="FF000000"/>
      </patternFill>
    </fill>
    <fill>
      <patternFill patternType="solid">
        <fgColor rgb="FFFFFFFF"/>
        <bgColor rgb="FF000000"/>
      </patternFill>
    </fill>
    <fill>
      <patternFill patternType="solid">
        <fgColor rgb="FFFFFFCC"/>
        <bgColor indexed="64"/>
      </patternFill>
    </fill>
    <fill>
      <patternFill patternType="solid">
        <fgColor rgb="FFCCFFFF"/>
        <bgColor rgb="FF000000"/>
      </patternFill>
    </fill>
    <fill>
      <patternFill patternType="solid">
        <fgColor rgb="FFFFFFCC"/>
        <bgColor rgb="FF000000"/>
      </patternFill>
    </fill>
    <fill>
      <patternFill patternType="solid">
        <fgColor theme="0" tint="-4.9989318521683403E-2"/>
        <bgColor indexed="64"/>
      </patternFill>
    </fill>
    <fill>
      <patternFill patternType="solid">
        <fgColor theme="0" tint="-0.14999847407452621"/>
        <bgColor indexed="64"/>
      </patternFill>
    </fill>
  </fills>
  <borders count="1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auto="1"/>
      </left>
      <right/>
      <top style="thin">
        <color auto="1"/>
      </top>
      <bottom style="thin">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indexed="64"/>
      </right>
      <top style="thin">
        <color auto="1"/>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diagonal/>
    </border>
    <border>
      <left style="medium">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rgb="FF000000"/>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top style="medium">
        <color rgb="FF000000"/>
      </top>
      <bottom style="thin">
        <color rgb="FF000000"/>
      </bottom>
      <diagonal/>
    </border>
    <border>
      <left style="medium">
        <color indexed="64"/>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style="medium">
        <color indexed="64"/>
      </top>
      <bottom style="medium">
        <color rgb="FF000000"/>
      </bottom>
      <diagonal/>
    </border>
    <border>
      <left/>
      <right style="thin">
        <color rgb="FF000000"/>
      </right>
      <top style="medium">
        <color indexed="64"/>
      </top>
      <bottom style="medium">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s>
  <cellStyleXfs count="93">
    <xf numFmtId="0" fontId="0" fillId="0" borderId="0">
      <alignment vertical="center"/>
    </xf>
    <xf numFmtId="0" fontId="9" fillId="0" borderId="0" applyNumberFormat="0" applyFill="0" applyBorder="0" applyAlignment="0" applyProtection="0">
      <alignment vertical="center"/>
    </xf>
    <xf numFmtId="0" fontId="10" fillId="0" borderId="1"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4" applyNumberFormat="0" applyAlignment="0" applyProtection="0">
      <alignment vertical="center"/>
    </xf>
    <xf numFmtId="0" fontId="17" fillId="6" borderId="5" applyNumberFormat="0" applyAlignment="0" applyProtection="0">
      <alignment vertical="center"/>
    </xf>
    <xf numFmtId="0" fontId="18" fillId="6" borderId="4" applyNumberFormat="0" applyAlignment="0" applyProtection="0">
      <alignment vertical="center"/>
    </xf>
    <xf numFmtId="0" fontId="19" fillId="0" borderId="6" applyNumberFormat="0" applyFill="0" applyAlignment="0" applyProtection="0">
      <alignment vertical="center"/>
    </xf>
    <xf numFmtId="0" fontId="20" fillId="7" borderId="7" applyNumberFormat="0" applyAlignment="0" applyProtection="0">
      <alignment vertical="center"/>
    </xf>
    <xf numFmtId="0" fontId="21" fillId="0" borderId="0" applyNumberFormat="0" applyFill="0" applyBorder="0" applyAlignment="0" applyProtection="0">
      <alignment vertical="center"/>
    </xf>
    <xf numFmtId="0" fontId="8" fillId="8"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2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33" fillId="0" borderId="0"/>
    <xf numFmtId="0" fontId="35" fillId="0" borderId="0">
      <alignment vertical="center"/>
    </xf>
    <xf numFmtId="38" fontId="38" fillId="0" borderId="0" applyFont="0" applyFill="0" applyBorder="0" applyAlignment="0" applyProtection="0">
      <alignment vertical="center"/>
    </xf>
    <xf numFmtId="0" fontId="49" fillId="0" borderId="0">
      <alignment vertical="center"/>
    </xf>
    <xf numFmtId="0" fontId="49" fillId="0" borderId="0">
      <alignment vertical="center"/>
    </xf>
    <xf numFmtId="0" fontId="51" fillId="0" borderId="0"/>
    <xf numFmtId="9" fontId="33" fillId="0" borderId="0" applyFont="0" applyFill="0" applyBorder="0" applyAlignment="0" applyProtection="0"/>
    <xf numFmtId="9" fontId="53" fillId="0" borderId="0" applyFont="0" applyFill="0" applyBorder="0" applyAlignment="0" applyProtection="0">
      <alignment vertical="center"/>
    </xf>
    <xf numFmtId="0" fontId="54" fillId="0" borderId="0" applyNumberFormat="0" applyFill="0" applyBorder="0" applyAlignment="0" applyProtection="0">
      <alignment vertical="top"/>
      <protection locked="0"/>
    </xf>
    <xf numFmtId="38" fontId="52" fillId="0" borderId="0" applyFont="0" applyFill="0" applyBorder="0" applyAlignment="0" applyProtection="0">
      <alignment vertical="center"/>
    </xf>
    <xf numFmtId="38" fontId="53" fillId="0" borderId="0" applyFont="0" applyFill="0" applyBorder="0" applyAlignment="0" applyProtection="0">
      <alignment vertical="center"/>
    </xf>
    <xf numFmtId="38" fontId="33" fillId="0" borderId="0" applyFont="0" applyFill="0" applyBorder="0" applyAlignment="0" applyProtection="0"/>
    <xf numFmtId="38" fontId="53" fillId="0" borderId="0" applyFont="0" applyFill="0" applyBorder="0" applyAlignment="0" applyProtection="0">
      <alignment vertical="center"/>
    </xf>
    <xf numFmtId="6" fontId="33" fillId="0" borderId="0" applyFont="0" applyFill="0" applyBorder="0" applyAlignment="0" applyProtection="0"/>
    <xf numFmtId="0" fontId="52" fillId="0" borderId="0">
      <alignment vertical="center"/>
    </xf>
    <xf numFmtId="0" fontId="51" fillId="0" borderId="0"/>
    <xf numFmtId="0" fontId="52" fillId="0" borderId="0">
      <alignment vertical="center"/>
    </xf>
    <xf numFmtId="0" fontId="33" fillId="0" borderId="0">
      <alignment vertical="center"/>
    </xf>
    <xf numFmtId="0" fontId="53" fillId="0" borderId="0">
      <alignment vertical="center"/>
    </xf>
    <xf numFmtId="0" fontId="52" fillId="0" borderId="0">
      <alignment vertical="center"/>
    </xf>
    <xf numFmtId="0" fontId="55" fillId="0" borderId="0"/>
    <xf numFmtId="0" fontId="49" fillId="0" borderId="0">
      <alignment vertical="center"/>
    </xf>
    <xf numFmtId="0" fontId="33" fillId="0" borderId="0">
      <alignment vertical="center"/>
    </xf>
    <xf numFmtId="0" fontId="49" fillId="0" borderId="0">
      <alignment vertical="center"/>
    </xf>
    <xf numFmtId="0" fontId="49" fillId="0" borderId="0">
      <alignment vertical="center"/>
    </xf>
    <xf numFmtId="0" fontId="49" fillId="0" borderId="0">
      <alignment vertical="center"/>
    </xf>
    <xf numFmtId="0" fontId="53" fillId="0" borderId="0">
      <alignment vertical="center"/>
    </xf>
    <xf numFmtId="0" fontId="33" fillId="0" borderId="0"/>
    <xf numFmtId="38" fontId="51" fillId="0" borderId="0" applyFont="0" applyFill="0" applyBorder="0" applyAlignment="0" applyProtection="0">
      <alignment vertical="center"/>
    </xf>
    <xf numFmtId="38" fontId="33"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51" fillId="0" borderId="0" applyFont="0" applyFill="0" applyBorder="0" applyAlignment="0" applyProtection="0">
      <alignment vertical="center"/>
    </xf>
    <xf numFmtId="0" fontId="33" fillId="0" borderId="0"/>
    <xf numFmtId="0" fontId="57" fillId="0" borderId="0"/>
    <xf numFmtId="0" fontId="7" fillId="0" borderId="0">
      <alignment vertical="center"/>
    </xf>
    <xf numFmtId="0" fontId="7" fillId="0" borderId="0">
      <alignment vertical="center"/>
    </xf>
    <xf numFmtId="0" fontId="49" fillId="0" borderId="0">
      <alignment vertical="center"/>
    </xf>
    <xf numFmtId="0" fontId="49" fillId="0" borderId="0">
      <alignment vertical="center"/>
    </xf>
    <xf numFmtId="9" fontId="33" fillId="0" borderId="0" applyFont="0" applyFill="0" applyBorder="0" applyAlignment="0" applyProtection="0">
      <alignment vertical="center"/>
    </xf>
    <xf numFmtId="0" fontId="33" fillId="0" borderId="0"/>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3" fillId="0" borderId="0"/>
    <xf numFmtId="38" fontId="3" fillId="0" borderId="0" applyFont="0" applyFill="0" applyBorder="0" applyAlignment="0" applyProtection="0">
      <alignment vertical="center"/>
    </xf>
    <xf numFmtId="0" fontId="2" fillId="0" borderId="0">
      <alignment vertical="center"/>
    </xf>
    <xf numFmtId="0" fontId="33" fillId="0" borderId="0"/>
    <xf numFmtId="38" fontId="1" fillId="0" borderId="0" applyFont="0" applyFill="0" applyBorder="0" applyAlignment="0" applyProtection="0">
      <alignment vertical="center"/>
    </xf>
    <xf numFmtId="0" fontId="1" fillId="0" borderId="0">
      <alignment vertical="center"/>
    </xf>
  </cellStyleXfs>
  <cellXfs count="1136">
    <xf numFmtId="0" fontId="0" fillId="0" borderId="0" xfId="0" applyFont="1">
      <alignment vertical="center"/>
    </xf>
    <xf numFmtId="0" fontId="26" fillId="0" borderId="0" xfId="0" applyFont="1" applyAlignment="1">
      <alignment horizontal="right" vertical="center"/>
    </xf>
    <xf numFmtId="0" fontId="26" fillId="0" borderId="0" xfId="0" applyFont="1" applyAlignment="1">
      <alignment horizontal="left" vertical="center" indent="3"/>
    </xf>
    <xf numFmtId="0" fontId="36"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30" fillId="0" borderId="0" xfId="0" applyFont="1">
      <alignment vertical="center"/>
    </xf>
    <xf numFmtId="178" fontId="36" fillId="0" borderId="0" xfId="0" applyNumberFormat="1" applyFont="1">
      <alignment vertical="center"/>
    </xf>
    <xf numFmtId="0" fontId="26"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shrinkToFit="1"/>
    </xf>
    <xf numFmtId="0" fontId="30" fillId="0" borderId="0" xfId="0" applyFont="1" applyAlignment="1">
      <alignment horizontal="center" vertical="center"/>
    </xf>
    <xf numFmtId="0" fontId="26" fillId="0" borderId="0" xfId="0" applyFont="1" applyFill="1" applyBorder="1" applyAlignment="1">
      <alignment horizontal="right" vertical="center"/>
    </xf>
    <xf numFmtId="0" fontId="30" fillId="0" borderId="0" xfId="0" applyFont="1" applyFill="1" applyBorder="1" applyAlignment="1">
      <alignment vertical="center"/>
    </xf>
    <xf numFmtId="0" fontId="30" fillId="0" borderId="0" xfId="0" applyFont="1" applyFill="1" applyBorder="1" applyAlignment="1">
      <alignment horizontal="right" vertical="center"/>
    </xf>
    <xf numFmtId="0" fontId="26" fillId="0" borderId="0" xfId="0" applyFont="1" applyFill="1" applyBorder="1" applyAlignment="1">
      <alignment vertical="center" wrapText="1"/>
    </xf>
    <xf numFmtId="0" fontId="30" fillId="0" borderId="0" xfId="0" applyFont="1" applyFill="1" applyBorder="1">
      <alignment vertical="center"/>
    </xf>
    <xf numFmtId="0" fontId="30" fillId="0" borderId="0" xfId="0" applyFont="1" applyAlignment="1">
      <alignment vertical="center"/>
    </xf>
    <xf numFmtId="0" fontId="30" fillId="0" borderId="0" xfId="0" applyFont="1">
      <alignment vertical="center"/>
    </xf>
    <xf numFmtId="0" fontId="31" fillId="0" borderId="0" xfId="0" applyFont="1" applyFill="1" applyBorder="1" applyAlignment="1">
      <alignment vertical="center"/>
    </xf>
    <xf numFmtId="0" fontId="44" fillId="0" borderId="0" xfId="0" applyFont="1" applyFill="1" applyBorder="1" applyAlignment="1">
      <alignment vertical="center"/>
    </xf>
    <xf numFmtId="0" fontId="50" fillId="0" borderId="0" xfId="0" applyFont="1" applyAlignment="1"/>
    <xf numFmtId="0" fontId="30" fillId="0" borderId="0" xfId="45" applyFont="1">
      <alignment vertical="center"/>
    </xf>
    <xf numFmtId="0" fontId="30" fillId="0" borderId="0" xfId="46" applyFont="1" applyBorder="1" applyAlignment="1">
      <alignment vertical="center"/>
    </xf>
    <xf numFmtId="0" fontId="30" fillId="0" borderId="0" xfId="0" applyFont="1" applyAlignment="1">
      <alignment horizontal="right" vertical="center"/>
    </xf>
    <xf numFmtId="0" fontId="30" fillId="0" borderId="0" xfId="0" applyFont="1" applyBorder="1">
      <alignment vertical="center"/>
    </xf>
    <xf numFmtId="0" fontId="26" fillId="0" borderId="0" xfId="0" applyFont="1" applyFill="1" applyBorder="1" applyAlignment="1">
      <alignment vertical="center"/>
    </xf>
    <xf numFmtId="0" fontId="30" fillId="0" borderId="0" xfId="0" applyFont="1" applyAlignme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0" fillId="0" borderId="0" xfId="0" applyFont="1" applyFill="1" applyBorder="1">
      <alignment vertical="center"/>
    </xf>
    <xf numFmtId="0" fontId="44" fillId="0" borderId="0" xfId="84" applyFont="1" applyFill="1" applyBorder="1">
      <alignment vertical="center"/>
    </xf>
    <xf numFmtId="0" fontId="44" fillId="0" borderId="0" xfId="84" applyFont="1" applyFill="1" applyBorder="1" applyAlignment="1">
      <alignment horizontal="left" vertical="center"/>
    </xf>
    <xf numFmtId="0" fontId="45" fillId="0" borderId="0" xfId="84" applyFont="1" applyFill="1" applyBorder="1">
      <alignment vertical="center"/>
    </xf>
    <xf numFmtId="0" fontId="30" fillId="0" borderId="0" xfId="0" applyFont="1">
      <alignment vertical="center"/>
    </xf>
    <xf numFmtId="0" fontId="26" fillId="0" borderId="0" xfId="0" applyFont="1" applyAlignment="1">
      <alignment horizontal="left" vertical="center"/>
    </xf>
    <xf numFmtId="0" fontId="44" fillId="0" borderId="20" xfId="84" applyFont="1" applyFill="1" applyBorder="1">
      <alignment vertical="center"/>
    </xf>
    <xf numFmtId="0" fontId="30" fillId="0" borderId="0" xfId="0" applyFont="1" applyBorder="1" applyAlignment="1">
      <alignment vertical="center"/>
    </xf>
    <xf numFmtId="0" fontId="30" fillId="0" borderId="0" xfId="86" applyFont="1" applyAlignment="1">
      <alignment vertical="center"/>
    </xf>
    <xf numFmtId="0" fontId="30" fillId="0" borderId="0" xfId="86" applyFont="1">
      <alignment vertical="center"/>
    </xf>
    <xf numFmtId="0" fontId="30" fillId="0" borderId="0" xfId="86" applyFont="1" applyAlignment="1">
      <alignment horizontal="right" vertical="center"/>
    </xf>
    <xf numFmtId="0" fontId="36" fillId="0" borderId="0" xfId="86" applyFont="1">
      <alignment vertical="center"/>
    </xf>
    <xf numFmtId="0" fontId="36" fillId="0" borderId="0" xfId="86" applyFont="1" applyAlignment="1">
      <alignment horizontal="center" vertical="center"/>
    </xf>
    <xf numFmtId="0" fontId="30" fillId="0" borderId="0" xfId="45" applyFont="1" applyAlignment="1">
      <alignment horizontal="center" vertical="center"/>
    </xf>
    <xf numFmtId="0" fontId="44" fillId="0" borderId="0" xfId="0" applyFont="1" applyFill="1" applyBorder="1" applyAlignment="1">
      <alignment horizontal="right" vertical="center"/>
    </xf>
    <xf numFmtId="0" fontId="47" fillId="0" borderId="0" xfId="0" applyFont="1" applyFill="1" applyBorder="1" applyAlignment="1">
      <alignment vertical="center"/>
    </xf>
    <xf numFmtId="0" fontId="46" fillId="0" borderId="47" xfId="0" applyFont="1" applyFill="1" applyBorder="1" applyAlignment="1">
      <alignment vertical="center" wrapText="1"/>
    </xf>
    <xf numFmtId="0" fontId="46" fillId="0" borderId="83" xfId="0" applyFont="1" applyFill="1" applyBorder="1" applyAlignment="1">
      <alignment horizontal="center" vertical="center" wrapText="1"/>
    </xf>
    <xf numFmtId="0" fontId="44" fillId="0" borderId="84" xfId="0" applyFont="1" applyFill="1" applyBorder="1" applyAlignment="1">
      <alignment vertical="center" wrapText="1"/>
    </xf>
    <xf numFmtId="0" fontId="44" fillId="0" borderId="45" xfId="0" applyFont="1" applyFill="1" applyBorder="1" applyAlignment="1">
      <alignment vertical="center" wrapText="1"/>
    </xf>
    <xf numFmtId="0" fontId="44" fillId="0" borderId="47" xfId="0" applyFont="1" applyFill="1" applyBorder="1" applyAlignment="1">
      <alignment vertical="center" wrapText="1"/>
    </xf>
    <xf numFmtId="0" fontId="44" fillId="34" borderId="83" xfId="0" applyFont="1" applyFill="1" applyBorder="1" applyAlignment="1">
      <alignment horizontal="center" vertical="center" wrapText="1"/>
    </xf>
    <xf numFmtId="0" fontId="30" fillId="35" borderId="0" xfId="0" applyFont="1" applyFill="1" applyBorder="1" applyAlignment="1">
      <alignment vertical="center"/>
    </xf>
    <xf numFmtId="0" fontId="30" fillId="0" borderId="0" xfId="0" applyFont="1" applyAlignment="1">
      <alignment vertical="center"/>
    </xf>
    <xf numFmtId="0" fontId="2" fillId="0" borderId="0" xfId="89">
      <alignment vertical="center"/>
    </xf>
    <xf numFmtId="0" fontId="36" fillId="0" borderId="0" xfId="89" applyFont="1">
      <alignment vertical="center"/>
    </xf>
    <xf numFmtId="0" fontId="30" fillId="0" borderId="0" xfId="0" applyFont="1">
      <alignment vertical="center"/>
    </xf>
    <xf numFmtId="0" fontId="30" fillId="0" borderId="0" xfId="0" applyFont="1" applyFill="1" applyBorder="1">
      <alignment vertical="center"/>
    </xf>
    <xf numFmtId="0" fontId="30" fillId="0" borderId="0" xfId="0" applyFont="1">
      <alignment vertical="center"/>
    </xf>
    <xf numFmtId="0" fontId="48" fillId="0" borderId="84" xfId="0" applyFont="1" applyFill="1" applyBorder="1" applyAlignment="1">
      <alignment vertical="center" wrapText="1"/>
    </xf>
    <xf numFmtId="0" fontId="48" fillId="0" borderId="47" xfId="0" applyFont="1" applyFill="1" applyBorder="1" applyAlignment="1">
      <alignment vertical="center" wrapText="1"/>
    </xf>
    <xf numFmtId="0" fontId="30" fillId="0" borderId="0" xfId="45" applyFont="1" applyAlignment="1">
      <alignment horizontal="center" vertical="center"/>
    </xf>
    <xf numFmtId="0" fontId="30" fillId="0" borderId="0" xfId="0" applyFont="1" applyAlignment="1">
      <alignment horizontal="distributed" vertical="center"/>
    </xf>
    <xf numFmtId="0" fontId="39" fillId="33" borderId="0" xfId="0" applyFont="1" applyFill="1" applyBorder="1">
      <alignment vertical="center"/>
    </xf>
    <xf numFmtId="0" fontId="28" fillId="35" borderId="0" xfId="0" applyFont="1" applyFill="1" applyBorder="1" applyAlignment="1">
      <alignment vertical="top" wrapText="1"/>
    </xf>
    <xf numFmtId="38" fontId="32" fillId="33" borderId="0" xfId="44" applyFont="1" applyFill="1" applyBorder="1" applyAlignment="1">
      <alignment horizontal="justify" vertical="center" wrapText="1"/>
    </xf>
    <xf numFmtId="0" fontId="46" fillId="39" borderId="114" xfId="0" applyFont="1" applyFill="1" applyBorder="1" applyAlignment="1">
      <alignment horizontal="center" vertical="center" wrapText="1"/>
    </xf>
    <xf numFmtId="0" fontId="44" fillId="34" borderId="84" xfId="0" applyFont="1" applyFill="1" applyBorder="1" applyAlignment="1">
      <alignment vertical="center"/>
    </xf>
    <xf numFmtId="0" fontId="44" fillId="34" borderId="45" xfId="0" applyFont="1" applyFill="1" applyBorder="1" applyAlignment="1">
      <alignment vertical="center"/>
    </xf>
    <xf numFmtId="0" fontId="44" fillId="34" borderId="45" xfId="0" applyFont="1" applyFill="1" applyBorder="1" applyAlignment="1">
      <alignment horizontal="right" vertical="center"/>
    </xf>
    <xf numFmtId="0" fontId="46" fillId="34" borderId="45" xfId="0" applyFont="1" applyFill="1" applyBorder="1" applyAlignment="1">
      <alignment vertical="center"/>
    </xf>
    <xf numFmtId="0" fontId="44" fillId="34" borderId="47" xfId="0" applyFont="1" applyFill="1" applyBorder="1" applyAlignment="1">
      <alignment vertical="center"/>
    </xf>
    <xf numFmtId="0" fontId="46" fillId="34" borderId="21" xfId="0" applyFont="1" applyFill="1" applyBorder="1" applyAlignment="1">
      <alignment vertical="center" wrapText="1"/>
    </xf>
    <xf numFmtId="0" fontId="46" fillId="34" borderId="22" xfId="0" applyFont="1" applyFill="1" applyBorder="1" applyAlignment="1">
      <alignment vertical="center" wrapText="1"/>
    </xf>
    <xf numFmtId="0" fontId="46" fillId="34" borderId="22" xfId="0" applyFont="1" applyFill="1" applyBorder="1" applyAlignment="1">
      <alignment horizontal="right" vertical="center"/>
    </xf>
    <xf numFmtId="0" fontId="45" fillId="34" borderId="22" xfId="0" applyFont="1" applyFill="1" applyBorder="1" applyAlignment="1">
      <alignment vertical="center" wrapText="1"/>
    </xf>
    <xf numFmtId="0" fontId="46" fillId="34" borderId="84" xfId="0" applyFont="1" applyFill="1" applyBorder="1" applyAlignment="1">
      <alignment horizontal="right" vertical="center" wrapText="1"/>
    </xf>
    <xf numFmtId="0" fontId="45" fillId="34" borderId="45" xfId="0" applyFont="1" applyFill="1" applyBorder="1" applyAlignment="1">
      <alignment vertical="center" wrapText="1"/>
    </xf>
    <xf numFmtId="0" fontId="46" fillId="34" borderId="47" xfId="0" applyFont="1" applyFill="1" applyBorder="1" applyAlignment="1">
      <alignment vertical="center" wrapText="1"/>
    </xf>
    <xf numFmtId="0" fontId="48" fillId="34" borderId="22" xfId="0" applyFont="1" applyFill="1" applyBorder="1" applyAlignment="1">
      <alignment horizontal="right" vertical="center" wrapText="1"/>
    </xf>
    <xf numFmtId="0" fontId="46" fillId="34" borderId="23" xfId="0" applyFont="1" applyFill="1" applyBorder="1" applyAlignment="1">
      <alignment vertical="center" wrapText="1"/>
    </xf>
    <xf numFmtId="0" fontId="45" fillId="34" borderId="45" xfId="0" applyFont="1" applyFill="1" applyBorder="1" applyAlignment="1">
      <alignment vertical="center"/>
    </xf>
    <xf numFmtId="0" fontId="45" fillId="0" borderId="83" xfId="0" applyFont="1" applyFill="1" applyBorder="1" applyAlignment="1">
      <alignment horizontal="center" vertical="center" wrapText="1"/>
    </xf>
    <xf numFmtId="0" fontId="45" fillId="0" borderId="83" xfId="0" applyFont="1" applyFill="1" applyBorder="1" applyAlignment="1">
      <alignment horizontal="right" vertical="center" wrapText="1"/>
    </xf>
    <xf numFmtId="0" fontId="46" fillId="34" borderId="45" xfId="0" applyFont="1" applyFill="1" applyBorder="1" applyAlignment="1">
      <alignment vertical="center" wrapText="1"/>
    </xf>
    <xf numFmtId="0" fontId="44" fillId="34" borderId="45" xfId="0" applyFont="1" applyFill="1" applyBorder="1" applyAlignment="1">
      <alignment vertical="center" wrapText="1"/>
    </xf>
    <xf numFmtId="0" fontId="44" fillId="0" borderId="0" xfId="0" applyFont="1">
      <alignment vertical="center"/>
    </xf>
    <xf numFmtId="0" fontId="44" fillId="0" borderId="0" xfId="0" applyFont="1" applyAlignment="1">
      <alignment horizontal="right" vertical="center"/>
    </xf>
    <xf numFmtId="0" fontId="44" fillId="0" borderId="22" xfId="0" applyFont="1" applyBorder="1" applyAlignment="1">
      <alignment vertical="center" wrapText="1"/>
    </xf>
    <xf numFmtId="0" fontId="44" fillId="0" borderId="23" xfId="0" applyFont="1" applyBorder="1" applyAlignment="1">
      <alignment vertical="center" wrapText="1"/>
    </xf>
    <xf numFmtId="0" fontId="44" fillId="34" borderId="83" xfId="0" applyFont="1" applyFill="1" applyBorder="1" applyAlignment="1">
      <alignment horizontal="center" vertical="center" shrinkToFit="1"/>
    </xf>
    <xf numFmtId="0" fontId="44" fillId="0" borderId="47" xfId="0" applyFont="1" applyBorder="1" applyAlignment="1">
      <alignment horizontal="center" vertical="center" wrapText="1"/>
    </xf>
    <xf numFmtId="0" fontId="46" fillId="0" borderId="83" xfId="0" applyFont="1" applyBorder="1" applyAlignment="1">
      <alignment horizontal="right" vertical="center" wrapText="1" indent="1"/>
    </xf>
    <xf numFmtId="0" fontId="46" fillId="0" borderId="45" xfId="0" applyFont="1" applyBorder="1" applyAlignment="1">
      <alignment vertical="center" wrapText="1"/>
    </xf>
    <xf numFmtId="0" fontId="44" fillId="0" borderId="0" xfId="0" applyFont="1" applyAlignment="1">
      <alignment vertical="center" wrapText="1"/>
    </xf>
    <xf numFmtId="0" fontId="48" fillId="0" borderId="47" xfId="0" applyFont="1" applyBorder="1" applyAlignment="1">
      <alignment horizontal="center" vertical="center" wrapText="1"/>
    </xf>
    <xf numFmtId="0" fontId="44" fillId="34" borderId="83" xfId="0" applyFont="1" applyFill="1" applyBorder="1" applyAlignment="1">
      <alignment horizontal="right" vertical="center" shrinkToFit="1"/>
    </xf>
    <xf numFmtId="38" fontId="46" fillId="34" borderId="45" xfId="44" applyFont="1" applyFill="1" applyBorder="1" applyAlignment="1">
      <alignment vertical="center" wrapText="1"/>
    </xf>
    <xf numFmtId="38" fontId="30" fillId="34" borderId="0" xfId="44" applyFont="1" applyFill="1" applyAlignment="1">
      <alignment vertical="center" wrapText="1"/>
    </xf>
    <xf numFmtId="0" fontId="56" fillId="0" borderId="0" xfId="82" applyFont="1" applyBorder="1" applyAlignment="1">
      <alignment horizontal="center" vertical="center" wrapText="1" shrinkToFit="1"/>
    </xf>
    <xf numFmtId="0" fontId="50" fillId="34" borderId="83" xfId="86" applyFont="1" applyFill="1" applyBorder="1" applyAlignment="1">
      <alignment horizontal="center" vertical="center" wrapText="1"/>
    </xf>
    <xf numFmtId="0" fontId="50" fillId="34" borderId="83" xfId="86" applyFont="1" applyFill="1" applyBorder="1" applyAlignment="1">
      <alignment horizontal="center" vertical="center"/>
    </xf>
    <xf numFmtId="0" fontId="50" fillId="0" borderId="0" xfId="0" applyFont="1" applyFill="1" applyBorder="1">
      <alignment vertical="center"/>
    </xf>
    <xf numFmtId="0" fontId="30" fillId="0" borderId="0" xfId="0" applyFont="1" applyAlignment="1">
      <alignment horizontal="center" vertical="center"/>
    </xf>
    <xf numFmtId="0" fontId="30" fillId="0" borderId="0" xfId="0" applyFont="1" applyFill="1" applyBorder="1">
      <alignment vertical="center"/>
    </xf>
    <xf numFmtId="0" fontId="30" fillId="0" borderId="0" xfId="0" applyFont="1">
      <alignment vertical="center"/>
    </xf>
    <xf numFmtId="0" fontId="36" fillId="0" borderId="0" xfId="0" applyFont="1" applyFill="1">
      <alignment vertical="center"/>
    </xf>
    <xf numFmtId="0" fontId="46" fillId="0" borderId="84" xfId="0" applyFont="1" applyBorder="1" applyAlignment="1">
      <alignment vertical="center" wrapText="1"/>
    </xf>
    <xf numFmtId="0" fontId="44" fillId="0" borderId="17" xfId="0" applyFont="1" applyBorder="1" applyAlignment="1">
      <alignment horizontal="center" vertical="center" wrapText="1"/>
    </xf>
    <xf numFmtId="0" fontId="46" fillId="0" borderId="14" xfId="0" applyFont="1" applyBorder="1" applyAlignment="1">
      <alignment horizontal="right" vertical="center" wrapText="1" indent="1"/>
    </xf>
    <xf numFmtId="0" fontId="44" fillId="34" borderId="22" xfId="0" applyFont="1" applyFill="1" applyBorder="1" applyAlignment="1">
      <alignment vertical="center" wrapText="1"/>
    </xf>
    <xf numFmtId="0" fontId="48" fillId="34" borderId="21" xfId="0" applyFont="1" applyFill="1" applyBorder="1" applyAlignment="1">
      <alignment horizontal="right" vertical="center" wrapText="1"/>
    </xf>
    <xf numFmtId="0" fontId="44" fillId="34" borderId="23" xfId="0" applyFont="1" applyFill="1" applyBorder="1" applyAlignment="1">
      <alignment vertical="center" wrapText="1"/>
    </xf>
    <xf numFmtId="0" fontId="44" fillId="34" borderId="84" xfId="0" applyFont="1" applyFill="1" applyBorder="1" applyAlignment="1">
      <alignment horizontal="right" vertical="center" wrapText="1"/>
    </xf>
    <xf numFmtId="0" fontId="48" fillId="0" borderId="83" xfId="0" applyFont="1" applyFill="1" applyBorder="1" applyAlignment="1">
      <alignment horizontal="center" vertical="center" wrapText="1"/>
    </xf>
    <xf numFmtId="0" fontId="70" fillId="34" borderId="83" xfId="84" applyFont="1" applyFill="1" applyBorder="1" applyAlignment="1">
      <alignment horizontal="center" vertical="center" wrapText="1" shrinkToFit="1"/>
    </xf>
    <xf numFmtId="0" fontId="44" fillId="34" borderId="84" xfId="0" applyFont="1" applyFill="1" applyBorder="1" applyAlignment="1">
      <alignment horizontal="center" vertical="center" wrapText="1"/>
    </xf>
    <xf numFmtId="0" fontId="46" fillId="0" borderId="84" xfId="0" applyFont="1" applyFill="1" applyBorder="1" applyAlignment="1">
      <alignment horizontal="center" vertical="center" wrapText="1"/>
    </xf>
    <xf numFmtId="0" fontId="0" fillId="0" borderId="0" xfId="0" applyFont="1" applyBorder="1">
      <alignment vertical="center"/>
    </xf>
    <xf numFmtId="0" fontId="30" fillId="0" borderId="0" xfId="0" applyFont="1" applyAlignment="1">
      <alignment horizontal="center" vertical="center"/>
    </xf>
    <xf numFmtId="0" fontId="26" fillId="0" borderId="0" xfId="0" applyFont="1" applyFill="1" applyBorder="1" applyAlignment="1">
      <alignment horizontal="right" vertical="center" wrapText="1"/>
    </xf>
    <xf numFmtId="0" fontId="30" fillId="0" borderId="0" xfId="0" applyFont="1" applyFill="1" applyBorder="1">
      <alignment vertical="center"/>
    </xf>
    <xf numFmtId="0" fontId="30" fillId="0" borderId="0" xfId="0" applyFont="1">
      <alignment vertical="center"/>
    </xf>
    <xf numFmtId="0" fontId="44" fillId="0" borderId="0" xfId="84" applyFont="1" applyFill="1" applyBorder="1" applyAlignment="1">
      <alignment horizontal="right" vertical="center"/>
    </xf>
    <xf numFmtId="0" fontId="60" fillId="0" borderId="0" xfId="86" applyFont="1">
      <alignment vertical="center"/>
    </xf>
    <xf numFmtId="0" fontId="39" fillId="0" borderId="0" xfId="45" applyFont="1">
      <alignment vertical="center"/>
    </xf>
    <xf numFmtId="0" fontId="58" fillId="0" borderId="0" xfId="0" applyFont="1" applyFill="1" applyAlignment="1">
      <alignment vertical="center" wrapText="1"/>
    </xf>
    <xf numFmtId="0" fontId="66" fillId="39" borderId="0" xfId="0" applyFont="1" applyFill="1" applyAlignment="1">
      <alignment horizontal="left" vertical="center"/>
    </xf>
    <xf numFmtId="0" fontId="50" fillId="0" borderId="0" xfId="42" applyFont="1" applyAlignment="1">
      <alignment vertical="center"/>
    </xf>
    <xf numFmtId="0" fontId="50" fillId="0" borderId="0" xfId="0" applyFont="1">
      <alignment vertical="center"/>
    </xf>
    <xf numFmtId="0" fontId="50" fillId="0" borderId="0" xfId="42" applyFont="1" applyFill="1" applyAlignment="1">
      <alignment vertical="center"/>
    </xf>
    <xf numFmtId="0" fontId="50" fillId="0" borderId="0" xfId="43" applyFont="1" applyAlignment="1">
      <alignment horizontal="right" vertical="center"/>
    </xf>
    <xf numFmtId="0" fontId="50" fillId="0" borderId="0" xfId="43" applyFont="1" applyAlignment="1">
      <alignment horizontal="center" vertical="center" shrinkToFit="1"/>
    </xf>
    <xf numFmtId="0" fontId="50" fillId="0" borderId="48" xfId="90" applyFont="1" applyBorder="1" applyAlignment="1">
      <alignment horizontal="center" vertical="center" shrinkToFit="1"/>
    </xf>
    <xf numFmtId="0" fontId="50" fillId="33" borderId="32" xfId="90" applyFont="1" applyFill="1" applyBorder="1" applyAlignment="1">
      <alignment horizontal="center" vertical="center" shrinkToFit="1"/>
    </xf>
    <xf numFmtId="0" fontId="50" fillId="0" borderId="37" xfId="90" applyFont="1" applyBorder="1" applyAlignment="1">
      <alignment horizontal="center" vertical="center" shrinkToFit="1"/>
    </xf>
    <xf numFmtId="0" fontId="50" fillId="33" borderId="35" xfId="90" applyFont="1" applyFill="1" applyBorder="1" applyAlignment="1">
      <alignment horizontal="center" vertical="center" shrinkToFit="1"/>
    </xf>
    <xf numFmtId="0" fontId="58" fillId="34" borderId="21" xfId="90" applyFont="1" applyFill="1" applyBorder="1" applyAlignment="1">
      <alignment horizontal="center" vertical="center" shrinkToFit="1"/>
    </xf>
    <xf numFmtId="0" fontId="58" fillId="34" borderId="21" xfId="90" applyFont="1" applyFill="1" applyBorder="1" applyAlignment="1">
      <alignment horizontal="center" vertical="center"/>
    </xf>
    <xf numFmtId="0" fontId="63" fillId="0" borderId="0" xfId="0" applyFont="1">
      <alignment vertical="center"/>
    </xf>
    <xf numFmtId="0" fontId="58" fillId="0" borderId="0" xfId="90" applyFont="1" applyAlignment="1">
      <alignment vertical="center"/>
    </xf>
    <xf numFmtId="0" fontId="58" fillId="0" borderId="0" xfId="90" applyFont="1" applyAlignment="1">
      <alignment vertical="center" shrinkToFit="1"/>
    </xf>
    <xf numFmtId="0" fontId="58" fillId="0" borderId="0" xfId="90" applyFont="1" applyAlignment="1">
      <alignment horizontal="center" vertical="center"/>
    </xf>
    <xf numFmtId="0" fontId="63" fillId="0" borderId="0" xfId="90" applyFont="1" applyAlignment="1">
      <alignment vertical="center"/>
    </xf>
    <xf numFmtId="0" fontId="63" fillId="0" borderId="0" xfId="90" applyFont="1" applyAlignment="1">
      <alignment horizontal="center" vertical="center"/>
    </xf>
    <xf numFmtId="0" fontId="63" fillId="0" borderId="0" xfId="42" applyFont="1" applyAlignment="1">
      <alignment vertical="center"/>
    </xf>
    <xf numFmtId="0" fontId="58" fillId="34" borderId="24" xfId="90" applyFont="1" applyFill="1" applyBorder="1" applyAlignment="1">
      <alignment horizontal="center" vertical="center"/>
    </xf>
    <xf numFmtId="0" fontId="50" fillId="0" borderId="0" xfId="90" applyFont="1" applyAlignment="1">
      <alignment horizontal="center" vertical="center" shrinkToFit="1"/>
    </xf>
    <xf numFmtId="186" fontId="50" fillId="0" borderId="0" xfId="90" applyNumberFormat="1" applyFont="1" applyAlignment="1">
      <alignment vertical="center"/>
    </xf>
    <xf numFmtId="186" fontId="50" fillId="38" borderId="0" xfId="90" applyNumberFormat="1" applyFont="1" applyFill="1" applyAlignment="1">
      <alignment vertical="center"/>
    </xf>
    <xf numFmtId="185" fontId="50" fillId="38" borderId="0" xfId="90" applyNumberFormat="1" applyFont="1" applyFill="1" applyAlignment="1">
      <alignment horizontal="center" vertical="center"/>
    </xf>
    <xf numFmtId="0" fontId="58" fillId="0" borderId="0" xfId="43" applyFont="1" applyAlignment="1">
      <alignment horizontal="right" vertical="center"/>
    </xf>
    <xf numFmtId="0" fontId="58" fillId="0" borderId="0" xfId="0" applyFont="1">
      <alignment vertical="center"/>
    </xf>
    <xf numFmtId="0" fontId="73" fillId="0" borderId="0" xfId="0" applyFont="1">
      <alignment vertical="center"/>
    </xf>
    <xf numFmtId="0" fontId="65" fillId="0" borderId="0" xfId="0" applyFont="1">
      <alignment vertical="center"/>
    </xf>
    <xf numFmtId="0" fontId="58" fillId="0" borderId="0" xfId="43" applyFont="1">
      <alignment vertical="center"/>
    </xf>
    <xf numFmtId="0" fontId="63" fillId="0" borderId="0" xfId="42" applyFont="1" applyAlignment="1">
      <alignment horizontal="left" vertical="center" wrapText="1" shrinkToFit="1"/>
    </xf>
    <xf numFmtId="177" fontId="74" fillId="0" borderId="0" xfId="43" applyNumberFormat="1" applyFont="1" applyFill="1" applyAlignment="1">
      <alignment horizontal="center" vertical="center" shrinkToFit="1"/>
    </xf>
    <xf numFmtId="0" fontId="58" fillId="34" borderId="14" xfId="43" applyFont="1" applyFill="1" applyBorder="1" applyAlignment="1">
      <alignment horizontal="left" vertical="center"/>
    </xf>
    <xf numFmtId="0" fontId="58" fillId="34" borderId="15" xfId="90" applyFont="1" applyFill="1" applyBorder="1" applyAlignment="1">
      <alignment vertical="center" shrinkToFit="1"/>
    </xf>
    <xf numFmtId="0" fontId="58" fillId="34" borderId="47" xfId="90" applyFont="1" applyFill="1" applyBorder="1" applyAlignment="1">
      <alignment vertical="center" shrinkToFit="1"/>
    </xf>
    <xf numFmtId="0" fontId="58" fillId="34" borderId="14" xfId="90" applyFont="1" applyFill="1" applyBorder="1" applyAlignment="1">
      <alignment vertical="center" shrinkToFit="1"/>
    </xf>
    <xf numFmtId="0" fontId="58" fillId="34" borderId="15" xfId="90" applyFont="1" applyFill="1" applyBorder="1" applyAlignment="1">
      <alignment horizontal="left" vertical="center" shrinkToFit="1"/>
    </xf>
    <xf numFmtId="0" fontId="58" fillId="34" borderId="47" xfId="90" applyFont="1" applyFill="1" applyBorder="1" applyAlignment="1">
      <alignment horizontal="left" vertical="center" shrinkToFit="1"/>
    </xf>
    <xf numFmtId="0" fontId="58" fillId="34" borderId="14" xfId="90" applyFont="1" applyFill="1" applyBorder="1" applyAlignment="1">
      <alignment horizontal="left" wrapText="1" shrinkToFit="1"/>
    </xf>
    <xf numFmtId="0" fontId="58" fillId="34" borderId="14" xfId="90" applyFont="1" applyFill="1" applyBorder="1" applyAlignment="1">
      <alignment horizontal="left" vertical="center" wrapText="1" shrinkToFit="1"/>
    </xf>
    <xf numFmtId="0" fontId="58" fillId="34" borderId="18" xfId="43" applyFont="1" applyFill="1" applyBorder="1" applyAlignment="1">
      <alignment horizontal="center" vertical="center"/>
    </xf>
    <xf numFmtId="0" fontId="58" fillId="34" borderId="18" xfId="90" applyFont="1" applyFill="1" applyBorder="1" applyAlignment="1">
      <alignment horizontal="center" vertical="center" shrinkToFit="1"/>
    </xf>
    <xf numFmtId="0" fontId="58" fillId="34" borderId="18" xfId="90" applyFont="1" applyFill="1" applyBorder="1" applyAlignment="1">
      <alignment horizontal="left" vertical="center" shrinkToFit="1"/>
    </xf>
    <xf numFmtId="0" fontId="58" fillId="34" borderId="18" xfId="90" applyFont="1" applyFill="1" applyBorder="1" applyAlignment="1">
      <alignment horizontal="center" vertical="top" wrapText="1" shrinkToFit="1"/>
    </xf>
    <xf numFmtId="0" fontId="58" fillId="34" borderId="24" xfId="43" applyFont="1" applyFill="1" applyBorder="1" applyAlignment="1">
      <alignment horizontal="center" vertical="center"/>
    </xf>
    <xf numFmtId="0" fontId="58" fillId="34" borderId="24" xfId="90" applyFont="1" applyFill="1" applyBorder="1" applyAlignment="1">
      <alignment horizontal="center" vertical="center" shrinkToFit="1"/>
    </xf>
    <xf numFmtId="0" fontId="58" fillId="34" borderId="24" xfId="90" quotePrefix="1" applyFont="1" applyFill="1" applyBorder="1" applyAlignment="1">
      <alignment horizontal="center" vertical="center" shrinkToFit="1"/>
    </xf>
    <xf numFmtId="0" fontId="58" fillId="34" borderId="24" xfId="90" applyFont="1" applyFill="1" applyBorder="1" applyAlignment="1">
      <alignment horizontal="center" vertical="top" shrinkToFit="1"/>
    </xf>
    <xf numFmtId="0" fontId="66" fillId="39" borderId="30" xfId="90" applyFont="1" applyFill="1" applyBorder="1" applyAlignment="1">
      <alignment horizontal="center" vertical="center" shrinkToFit="1"/>
    </xf>
    <xf numFmtId="184" fontId="66" fillId="39" borderId="31" xfId="90" applyNumberFormat="1" applyFont="1" applyFill="1" applyBorder="1" applyAlignment="1">
      <alignment horizontal="center" vertical="center" shrinkToFit="1"/>
    </xf>
    <xf numFmtId="0" fontId="66" fillId="33" borderId="32" xfId="90" applyFont="1" applyFill="1" applyBorder="1" applyAlignment="1">
      <alignment horizontal="center" vertical="center" shrinkToFit="1"/>
    </xf>
    <xf numFmtId="184" fontId="66" fillId="39" borderId="29" xfId="90" applyNumberFormat="1" applyFont="1" applyFill="1" applyBorder="1" applyAlignment="1">
      <alignment horizontal="center" vertical="center" shrinkToFit="1"/>
    </xf>
    <xf numFmtId="186" fontId="66" fillId="37" borderId="30" xfId="90" applyNumberFormat="1" applyFont="1" applyFill="1" applyBorder="1" applyAlignment="1">
      <alignment vertical="center"/>
    </xf>
    <xf numFmtId="0" fontId="66" fillId="39" borderId="27" xfId="90" applyFont="1" applyFill="1" applyBorder="1" applyAlignment="1">
      <alignment horizontal="center" vertical="center" shrinkToFit="1"/>
    </xf>
    <xf numFmtId="184" fontId="66" fillId="39" borderId="25" xfId="90" applyNumberFormat="1" applyFont="1" applyFill="1" applyBorder="1" applyAlignment="1">
      <alignment horizontal="center" vertical="center" shrinkToFit="1"/>
    </xf>
    <xf numFmtId="0" fontId="66" fillId="33" borderId="35" xfId="90" applyFont="1" applyFill="1" applyBorder="1" applyAlignment="1">
      <alignment horizontal="center" vertical="center" shrinkToFit="1"/>
    </xf>
    <xf numFmtId="184" fontId="66" fillId="39" borderId="26" xfId="90" applyNumberFormat="1" applyFont="1" applyFill="1" applyBorder="1" applyAlignment="1">
      <alignment horizontal="center" vertical="center" shrinkToFit="1"/>
    </xf>
    <xf numFmtId="186" fontId="66" fillId="37" borderId="27" xfId="90" applyNumberFormat="1" applyFont="1" applyFill="1" applyBorder="1" applyAlignment="1">
      <alignment vertical="center"/>
    </xf>
    <xf numFmtId="0" fontId="66" fillId="0" borderId="0" xfId="43" applyFont="1" applyFill="1" applyBorder="1" applyAlignment="1">
      <alignment horizontal="left" vertical="center" indent="1" shrinkToFit="1"/>
    </xf>
    <xf numFmtId="0" fontId="74" fillId="39" borderId="0" xfId="42" applyFont="1" applyFill="1" applyBorder="1" applyAlignment="1">
      <alignment horizontal="left" vertical="center" indent="1" shrinkToFit="1"/>
    </xf>
    <xf numFmtId="0" fontId="58" fillId="0" borderId="0" xfId="0" applyFont="1" applyFill="1" applyBorder="1" applyAlignment="1">
      <alignment horizontal="left" vertical="center"/>
    </xf>
    <xf numFmtId="176" fontId="50" fillId="0" borderId="11" xfId="0" applyNumberFormat="1" applyFont="1" applyFill="1" applyBorder="1" applyAlignment="1">
      <alignment vertical="center"/>
    </xf>
    <xf numFmtId="0" fontId="50" fillId="0" borderId="0" xfId="0" applyFont="1" applyFill="1" applyAlignment="1">
      <alignment vertical="center"/>
    </xf>
    <xf numFmtId="0" fontId="30" fillId="0" borderId="0" xfId="0" applyFont="1" applyFill="1">
      <alignment vertical="center"/>
    </xf>
    <xf numFmtId="0" fontId="50" fillId="0" borderId="0" xfId="0" applyFont="1" applyFill="1" applyAlignment="1">
      <alignment horizontal="left" vertical="center"/>
    </xf>
    <xf numFmtId="0" fontId="0" fillId="0" borderId="0" xfId="0" applyFont="1" applyFill="1">
      <alignment vertical="center"/>
    </xf>
    <xf numFmtId="0" fontId="66" fillId="39" borderId="0" xfId="0" applyFont="1" applyFill="1" applyAlignment="1">
      <alignment horizontal="left" vertical="center" wrapText="1"/>
    </xf>
    <xf numFmtId="38" fontId="50" fillId="0" borderId="0" xfId="44" applyFont="1" applyFill="1" applyAlignment="1">
      <alignment vertical="center"/>
    </xf>
    <xf numFmtId="0" fontId="50" fillId="0" borderId="0" xfId="0" applyFont="1" applyFill="1" applyAlignment="1">
      <alignment horizontal="right" vertical="center"/>
    </xf>
    <xf numFmtId="0" fontId="50" fillId="0" borderId="0" xfId="0" applyFont="1" applyFill="1" applyAlignment="1">
      <alignment horizontal="right" vertical="center" wrapText="1"/>
    </xf>
    <xf numFmtId="0" fontId="64" fillId="0" borderId="0" xfId="0" applyFont="1" applyFill="1" applyBorder="1" applyAlignment="1">
      <alignment vertical="center"/>
    </xf>
    <xf numFmtId="38" fontId="66" fillId="39" borderId="0" xfId="44" applyFont="1" applyFill="1" applyAlignment="1">
      <alignment vertical="center"/>
    </xf>
    <xf numFmtId="0" fontId="35" fillId="0" borderId="0" xfId="0" applyFont="1" applyFill="1" applyBorder="1" applyAlignment="1">
      <alignment horizontal="left" vertical="center" shrinkToFit="1"/>
    </xf>
    <xf numFmtId="0" fontId="66" fillId="0" borderId="0" xfId="0" applyFont="1" applyFill="1" applyAlignment="1">
      <alignment horizontal="left" vertical="center" shrinkToFit="1"/>
    </xf>
    <xf numFmtId="0" fontId="61" fillId="0" borderId="0" xfId="86" applyFont="1">
      <alignment vertical="center"/>
    </xf>
    <xf numFmtId="0" fontId="27" fillId="0" borderId="0" xfId="45" applyFont="1">
      <alignment vertical="center"/>
    </xf>
    <xf numFmtId="0" fontId="26" fillId="0" borderId="0" xfId="86" applyFont="1" applyAlignment="1">
      <alignment horizontal="right" vertical="center"/>
    </xf>
    <xf numFmtId="0" fontId="75" fillId="34" borderId="83" xfId="86" applyFont="1" applyFill="1" applyBorder="1" applyAlignment="1">
      <alignment horizontal="center" vertical="center" shrinkToFit="1"/>
    </xf>
    <xf numFmtId="0" fontId="26" fillId="0" borderId="0" xfId="45" applyFont="1">
      <alignment vertical="center"/>
    </xf>
    <xf numFmtId="0" fontId="75" fillId="34" borderId="83" xfId="86" applyFont="1" applyFill="1" applyBorder="1" applyAlignment="1">
      <alignment horizontal="center" vertical="center" wrapText="1" shrinkToFit="1"/>
    </xf>
    <xf numFmtId="0" fontId="75" fillId="0" borderId="0" xfId="86" applyFont="1" applyBorder="1">
      <alignment vertical="center"/>
    </xf>
    <xf numFmtId="0" fontId="66" fillId="39" borderId="83" xfId="86" applyFont="1" applyFill="1" applyBorder="1" applyAlignment="1">
      <alignment horizontal="left" vertical="center" shrinkToFit="1"/>
    </xf>
    <xf numFmtId="0" fontId="37" fillId="39" borderId="83" xfId="0" applyFont="1" applyFill="1" applyBorder="1" applyAlignment="1">
      <alignment horizontal="left" vertical="center"/>
    </xf>
    <xf numFmtId="0" fontId="40" fillId="39" borderId="13" xfId="0" applyFont="1" applyFill="1" applyBorder="1" applyAlignment="1">
      <alignment horizontal="left" vertical="center"/>
    </xf>
    <xf numFmtId="0" fontId="37" fillId="39" borderId="13" xfId="0" applyFont="1" applyFill="1" applyBorder="1" applyAlignment="1">
      <alignment horizontal="left" vertical="center"/>
    </xf>
    <xf numFmtId="176" fontId="37" fillId="39" borderId="13" xfId="0" applyNumberFormat="1" applyFont="1" applyFill="1" applyBorder="1" applyAlignment="1">
      <alignment horizontal="left" vertical="center"/>
    </xf>
    <xf numFmtId="0" fontId="36" fillId="34" borderId="13" xfId="0" applyFont="1" applyFill="1" applyBorder="1" applyAlignment="1">
      <alignment horizontal="center" vertical="center"/>
    </xf>
    <xf numFmtId="0" fontId="36" fillId="34" borderId="83" xfId="0" applyFont="1" applyFill="1" applyBorder="1" applyAlignment="1">
      <alignment horizontal="center" vertical="center"/>
    </xf>
    <xf numFmtId="38" fontId="76" fillId="0" borderId="0" xfId="91" applyFont="1" applyFill="1" applyBorder="1" applyAlignment="1">
      <alignment vertical="center"/>
    </xf>
    <xf numFmtId="0" fontId="1" fillId="0" borderId="0" xfId="92">
      <alignment vertical="center"/>
    </xf>
    <xf numFmtId="38" fontId="65" fillId="34" borderId="30" xfId="91" applyFont="1" applyFill="1" applyBorder="1" applyAlignment="1">
      <alignment horizontal="center" vertical="center" wrapText="1"/>
    </xf>
    <xf numFmtId="38" fontId="72" fillId="34" borderId="27" xfId="91" applyFont="1" applyFill="1" applyBorder="1" applyAlignment="1">
      <alignment horizontal="center" vertical="center" wrapText="1"/>
    </xf>
    <xf numFmtId="0" fontId="77" fillId="34" borderId="27" xfId="92" applyFont="1" applyFill="1" applyBorder="1" applyAlignment="1">
      <alignment horizontal="center" vertical="center" wrapText="1"/>
    </xf>
    <xf numFmtId="38" fontId="66" fillId="34" borderId="150" xfId="91" applyFont="1" applyFill="1" applyBorder="1" applyAlignment="1">
      <alignment horizontal="center" vertical="center"/>
    </xf>
    <xf numFmtId="38" fontId="74" fillId="34" borderId="151" xfId="91" applyFont="1" applyFill="1" applyBorder="1" applyAlignment="1">
      <alignment horizontal="left" vertical="center"/>
    </xf>
    <xf numFmtId="38" fontId="76" fillId="34" borderId="151" xfId="91" applyFont="1" applyFill="1" applyBorder="1" applyAlignment="1">
      <alignment horizontal="left" vertical="center"/>
    </xf>
    <xf numFmtId="38" fontId="80" fillId="34" borderId="151" xfId="91" applyFont="1" applyFill="1" applyBorder="1" applyAlignment="1">
      <alignment horizontal="center" vertical="center"/>
    </xf>
    <xf numFmtId="38" fontId="80" fillId="34" borderId="151" xfId="91" applyFont="1" applyFill="1" applyBorder="1" applyAlignment="1">
      <alignment horizontal="right" vertical="center"/>
    </xf>
    <xf numFmtId="38" fontId="80" fillId="34" borderId="39" xfId="91" applyFont="1" applyFill="1" applyBorder="1" applyAlignment="1">
      <alignment horizontal="right" vertical="center" shrinkToFit="1"/>
    </xf>
    <xf numFmtId="38" fontId="66" fillId="0" borderId="0" xfId="91" applyFont="1" applyFill="1" applyAlignment="1">
      <alignment horizontal="center" vertical="center"/>
    </xf>
    <xf numFmtId="38" fontId="74" fillId="0" borderId="0" xfId="91" applyFont="1" applyFill="1" applyAlignment="1">
      <alignment horizontal="center" vertical="center"/>
    </xf>
    <xf numFmtId="38" fontId="66" fillId="0" borderId="0" xfId="91" applyFont="1" applyFill="1" applyAlignment="1">
      <alignment horizontal="center" vertical="center" shrinkToFit="1"/>
    </xf>
    <xf numFmtId="38" fontId="65" fillId="0" borderId="0" xfId="91" applyFont="1" applyFill="1" applyAlignment="1">
      <alignment horizontal="center" vertical="center"/>
    </xf>
    <xf numFmtId="38" fontId="65" fillId="0" borderId="0" xfId="91" applyFont="1" applyFill="1" applyAlignment="1">
      <alignment horizontal="center" vertical="center" shrinkToFit="1"/>
    </xf>
    <xf numFmtId="0" fontId="36" fillId="34" borderId="83" xfId="0" applyFont="1" applyFill="1" applyBorder="1" applyAlignment="1">
      <alignment horizontal="center" vertical="center" wrapText="1"/>
    </xf>
    <xf numFmtId="0" fontId="66" fillId="39" borderId="0" xfId="0" applyFont="1" applyFill="1" applyAlignment="1">
      <alignment horizontal="left" vertical="center" shrinkToFit="1"/>
    </xf>
    <xf numFmtId="0" fontId="58" fillId="34" borderId="18" xfId="90" applyFont="1" applyFill="1" applyBorder="1" applyAlignment="1">
      <alignment horizontal="center" wrapText="1" shrinkToFit="1"/>
    </xf>
    <xf numFmtId="0" fontId="58" fillId="34" borderId="14" xfId="0" applyFont="1" applyFill="1" applyBorder="1" applyAlignment="1">
      <alignment horizontal="center" vertical="center"/>
    </xf>
    <xf numFmtId="0" fontId="58" fillId="34" borderId="24" xfId="0" applyFont="1" applyFill="1" applyBorder="1" applyAlignment="1">
      <alignment horizontal="center" vertical="center"/>
    </xf>
    <xf numFmtId="0" fontId="58" fillId="34" borderId="18" xfId="0" applyFont="1" applyFill="1" applyBorder="1" applyAlignment="1">
      <alignment horizontal="center" vertical="center"/>
    </xf>
    <xf numFmtId="0" fontId="66" fillId="34" borderId="84" xfId="0" applyFont="1" applyFill="1" applyBorder="1" applyAlignment="1">
      <alignment horizontal="center" vertical="center" shrinkToFit="1"/>
    </xf>
    <xf numFmtId="0" fontId="83" fillId="34" borderId="111" xfId="0" applyFont="1" applyFill="1" applyBorder="1" applyAlignment="1">
      <alignment horizontal="justify" vertical="center" wrapText="1"/>
    </xf>
    <xf numFmtId="0" fontId="75" fillId="34" borderId="83" xfId="0" applyFont="1" applyFill="1" applyBorder="1" applyAlignment="1">
      <alignment horizontal="center" vertical="center" shrinkToFit="1"/>
    </xf>
    <xf numFmtId="0" fontId="83" fillId="34" borderId="51" xfId="0" applyFont="1" applyFill="1" applyBorder="1" applyAlignment="1">
      <alignment horizontal="justify" vertical="center" wrapText="1"/>
    </xf>
    <xf numFmtId="0" fontId="75" fillId="34" borderId="84" xfId="0" applyFont="1" applyFill="1" applyBorder="1" applyAlignment="1">
      <alignment horizontal="center" vertical="center" wrapText="1" shrinkToFit="1"/>
    </xf>
    <xf numFmtId="0" fontId="83" fillId="34" borderId="58" xfId="0" applyFont="1" applyFill="1" applyBorder="1" applyAlignment="1">
      <alignment horizontal="justify" vertical="center" wrapText="1"/>
    </xf>
    <xf numFmtId="0" fontId="75" fillId="34" borderId="83" xfId="0" applyFont="1" applyFill="1" applyBorder="1" applyAlignment="1">
      <alignment horizontal="center" vertical="center" wrapText="1"/>
    </xf>
    <xf numFmtId="0" fontId="66" fillId="42" borderId="15" xfId="42" applyFont="1" applyFill="1" applyBorder="1" applyAlignment="1">
      <alignment horizontal="center" vertical="center"/>
    </xf>
    <xf numFmtId="0" fontId="66" fillId="42" borderId="19" xfId="42" applyFont="1" applyFill="1" applyBorder="1" applyAlignment="1">
      <alignment horizontal="center" vertical="center"/>
    </xf>
    <xf numFmtId="0" fontId="66" fillId="42" borderId="17" xfId="0" applyFont="1" applyFill="1" applyBorder="1" applyAlignment="1">
      <alignment horizontal="center" vertical="center" shrinkToFit="1"/>
    </xf>
    <xf numFmtId="0" fontId="66" fillId="42" borderId="14" xfId="42" applyFont="1" applyFill="1" applyBorder="1" applyAlignment="1">
      <alignment horizontal="center" vertical="center"/>
    </xf>
    <xf numFmtId="0" fontId="66" fillId="42" borderId="14" xfId="0" applyFont="1" applyFill="1" applyBorder="1" applyAlignment="1">
      <alignment horizontal="center" vertical="center"/>
    </xf>
    <xf numFmtId="0" fontId="66" fillId="42" borderId="117" xfId="90" applyFont="1" applyFill="1" applyBorder="1" applyAlignment="1">
      <alignment vertical="center" shrinkToFit="1"/>
    </xf>
    <xf numFmtId="184" fontId="66" fillId="42" borderId="15" xfId="90" applyNumberFormat="1" applyFont="1" applyFill="1" applyBorder="1" applyAlignment="1">
      <alignment horizontal="center" vertical="center"/>
    </xf>
    <xf numFmtId="0" fontId="66" fillId="42" borderId="16" xfId="90" applyFont="1" applyFill="1" applyBorder="1" applyAlignment="1">
      <alignment horizontal="center" vertical="center"/>
    </xf>
    <xf numFmtId="184" fontId="66" fillId="42" borderId="17" xfId="90" applyNumberFormat="1" applyFont="1" applyFill="1" applyBorder="1" applyAlignment="1">
      <alignment horizontal="center" vertical="center" shrinkToFit="1"/>
    </xf>
    <xf numFmtId="0" fontId="66" fillId="42" borderId="14" xfId="90" applyFont="1" applyFill="1" applyBorder="1" applyAlignment="1">
      <alignment vertical="center"/>
    </xf>
    <xf numFmtId="185" fontId="66" fillId="42" borderId="19" xfId="90" applyNumberFormat="1" applyFont="1" applyFill="1" applyBorder="1" applyAlignment="1">
      <alignment horizontal="center" vertical="center"/>
    </xf>
    <xf numFmtId="0" fontId="66" fillId="42" borderId="18" xfId="90" applyFont="1" applyFill="1" applyBorder="1" applyAlignment="1">
      <alignment vertical="center"/>
    </xf>
    <xf numFmtId="185" fontId="66" fillId="42" borderId="14" xfId="90" applyNumberFormat="1" applyFont="1" applyFill="1" applyBorder="1" applyAlignment="1">
      <alignment horizontal="center" vertical="center"/>
    </xf>
    <xf numFmtId="0" fontId="75" fillId="34" borderId="30" xfId="0" applyFont="1" applyFill="1" applyBorder="1" applyAlignment="1">
      <alignment horizontal="center" vertical="center" wrapText="1"/>
    </xf>
    <xf numFmtId="0" fontId="86" fillId="36" borderId="45" xfId="0" applyFont="1" applyFill="1" applyBorder="1" applyAlignment="1">
      <alignment horizontal="center" vertical="center" wrapText="1"/>
    </xf>
    <xf numFmtId="0" fontId="86" fillId="36" borderId="46" xfId="0" applyFont="1" applyFill="1" applyBorder="1" applyAlignment="1">
      <alignment horizontal="center" vertical="center" wrapText="1"/>
    </xf>
    <xf numFmtId="0" fontId="66" fillId="39" borderId="15" xfId="0" applyFont="1" applyFill="1" applyBorder="1" applyAlignment="1">
      <alignment horizontal="center" vertical="center"/>
    </xf>
    <xf numFmtId="0" fontId="50" fillId="0" borderId="16" xfId="0" applyFont="1" applyBorder="1">
      <alignment vertical="center"/>
    </xf>
    <xf numFmtId="0" fontId="75" fillId="0" borderId="16" xfId="0" applyFont="1" applyBorder="1">
      <alignment vertical="center"/>
    </xf>
    <xf numFmtId="0" fontId="75" fillId="0" borderId="80" xfId="0" applyFont="1" applyBorder="1">
      <alignment vertical="center"/>
    </xf>
    <xf numFmtId="0" fontId="66" fillId="39" borderId="0" xfId="0" applyFont="1" applyFill="1" applyBorder="1" applyAlignment="1">
      <alignment horizontal="center" vertical="center"/>
    </xf>
    <xf numFmtId="0" fontId="50" fillId="0" borderId="0" xfId="0" applyFont="1" applyBorder="1">
      <alignment vertical="center"/>
    </xf>
    <xf numFmtId="0" fontId="75" fillId="0" borderId="0" xfId="0" applyFont="1" applyBorder="1">
      <alignment vertical="center"/>
    </xf>
    <xf numFmtId="0" fontId="88" fillId="0" borderId="0" xfId="0" applyFont="1" applyBorder="1">
      <alignment vertical="center"/>
    </xf>
    <xf numFmtId="0" fontId="88" fillId="0" borderId="52" xfId="0" applyFont="1" applyBorder="1">
      <alignment vertical="center"/>
    </xf>
    <xf numFmtId="0" fontId="75" fillId="0" borderId="15" xfId="0" applyFont="1" applyBorder="1" applyAlignment="1">
      <alignment vertical="center" wrapText="1"/>
    </xf>
    <xf numFmtId="0" fontId="75" fillId="0" borderId="16" xfId="0" applyFont="1" applyBorder="1" applyAlignment="1">
      <alignment vertical="center" wrapText="1"/>
    </xf>
    <xf numFmtId="0" fontId="75" fillId="0" borderId="80" xfId="0" applyFont="1" applyBorder="1" applyAlignment="1">
      <alignment vertical="center" wrapText="1"/>
    </xf>
    <xf numFmtId="0" fontId="66" fillId="39" borderId="14" xfId="0" applyFont="1" applyFill="1" applyBorder="1" applyAlignment="1">
      <alignment horizontal="center" vertical="center" wrapText="1"/>
    </xf>
    <xf numFmtId="0" fontId="50" fillId="0" borderId="115" xfId="0" applyFont="1" applyBorder="1" applyAlignment="1">
      <alignment horizontal="justify" vertical="center" wrapText="1"/>
    </xf>
    <xf numFmtId="0" fontId="66" fillId="39" borderId="18" xfId="0" applyFont="1" applyFill="1" applyBorder="1" applyAlignment="1">
      <alignment horizontal="center" vertical="center" wrapText="1"/>
    </xf>
    <xf numFmtId="0" fontId="50" fillId="0" borderId="116" xfId="0" applyFont="1" applyBorder="1" applyAlignment="1">
      <alignment horizontal="justify" vertical="center" wrapText="1"/>
    </xf>
    <xf numFmtId="0" fontId="66" fillId="39" borderId="116" xfId="0" applyFont="1" applyFill="1" applyBorder="1" applyAlignment="1">
      <alignment horizontal="center" vertical="center" wrapText="1"/>
    </xf>
    <xf numFmtId="0" fontId="66" fillId="0" borderId="24" xfId="0" applyFont="1" applyBorder="1" applyAlignment="1">
      <alignment horizontal="center" vertical="center" wrapText="1"/>
    </xf>
    <xf numFmtId="0" fontId="50" fillId="0" borderId="55" xfId="0" applyFont="1" applyBorder="1" applyAlignment="1">
      <alignment horizontal="center" vertical="center" wrapText="1"/>
    </xf>
    <xf numFmtId="0" fontId="81" fillId="39" borderId="31" xfId="0" applyFont="1" applyFill="1" applyBorder="1" applyAlignment="1">
      <alignment horizontal="center" vertical="center" wrapText="1"/>
    </xf>
    <xf numFmtId="0" fontId="89" fillId="39" borderId="47" xfId="0" applyFont="1" applyFill="1" applyBorder="1" applyAlignment="1">
      <alignment horizontal="center" vertical="center"/>
    </xf>
    <xf numFmtId="0" fontId="89" fillId="39" borderId="83" xfId="0" applyFont="1" applyFill="1" applyBorder="1" applyAlignment="1">
      <alignment horizontal="center" vertical="center"/>
    </xf>
    <xf numFmtId="0" fontId="89" fillId="39" borderId="57" xfId="0" applyFont="1" applyFill="1" applyBorder="1" applyAlignment="1">
      <alignment horizontal="center" vertical="center"/>
    </xf>
    <xf numFmtId="0" fontId="74" fillId="0" borderId="16" xfId="0" applyFont="1" applyBorder="1" applyAlignment="1" applyProtection="1">
      <alignment horizontal="center" vertical="center"/>
      <protection hidden="1"/>
    </xf>
    <xf numFmtId="187" fontId="74" fillId="39" borderId="16" xfId="0" applyNumberFormat="1" applyFont="1" applyFill="1" applyBorder="1" applyAlignment="1">
      <alignment horizontal="left" vertical="center"/>
    </xf>
    <xf numFmtId="0" fontId="66" fillId="39" borderId="83" xfId="0" applyFont="1" applyFill="1" applyBorder="1" applyAlignment="1">
      <alignment horizontal="center" vertical="center" wrapText="1"/>
    </xf>
    <xf numFmtId="0" fontId="66" fillId="39" borderId="45" xfId="0" applyFont="1" applyFill="1" applyBorder="1" applyAlignment="1">
      <alignment horizontal="center" vertical="center" wrapText="1"/>
    </xf>
    <xf numFmtId="0" fontId="85" fillId="39" borderId="83" xfId="0" applyFont="1" applyFill="1" applyBorder="1" applyAlignment="1">
      <alignment horizontal="center" vertical="center"/>
    </xf>
    <xf numFmtId="0" fontId="85" fillId="39" borderId="57" xfId="0" applyFont="1" applyFill="1" applyBorder="1" applyAlignment="1">
      <alignment horizontal="center" vertical="center"/>
    </xf>
    <xf numFmtId="0" fontId="66" fillId="39" borderId="40" xfId="0" applyFont="1" applyFill="1" applyBorder="1" applyAlignment="1">
      <alignment horizontal="left" vertical="center" wrapText="1"/>
    </xf>
    <xf numFmtId="0" fontId="66" fillId="39" borderId="85" xfId="0" applyNumberFormat="1" applyFont="1" applyFill="1" applyBorder="1" applyAlignment="1">
      <alignment horizontal="center" vertical="center" shrinkToFit="1"/>
    </xf>
    <xf numFmtId="182" fontId="66" fillId="39" borderId="40" xfId="0" applyNumberFormat="1" applyFont="1" applyFill="1" applyBorder="1" applyAlignment="1">
      <alignment horizontal="center" vertical="center" wrapText="1"/>
    </xf>
    <xf numFmtId="0" fontId="66" fillId="39" borderId="41" xfId="0" applyFont="1" applyFill="1" applyBorder="1" applyAlignment="1">
      <alignment horizontal="left" vertical="center" wrapText="1"/>
    </xf>
    <xf numFmtId="0" fontId="66" fillId="39" borderId="54" xfId="0" applyNumberFormat="1" applyFont="1" applyFill="1" applyBorder="1" applyAlignment="1">
      <alignment horizontal="center" vertical="center" shrinkToFit="1"/>
    </xf>
    <xf numFmtId="182" fontId="66" fillId="39" borderId="41" xfId="0" applyNumberFormat="1" applyFont="1" applyFill="1" applyBorder="1" applyAlignment="1">
      <alignment horizontal="center" vertical="center" wrapText="1"/>
    </xf>
    <xf numFmtId="0" fontId="66" fillId="39" borderId="43" xfId="0" applyNumberFormat="1" applyFont="1" applyFill="1" applyBorder="1" applyAlignment="1">
      <alignment horizontal="center" vertical="center" shrinkToFit="1"/>
    </xf>
    <xf numFmtId="0" fontId="66" fillId="39" borderId="42" xfId="0" applyFont="1" applyFill="1" applyBorder="1" applyAlignment="1">
      <alignment horizontal="left" vertical="center" wrapText="1"/>
    </xf>
    <xf numFmtId="0" fontId="66" fillId="39" borderId="89" xfId="0" applyNumberFormat="1" applyFont="1" applyFill="1" applyBorder="1" applyAlignment="1">
      <alignment horizontal="center" vertical="center" shrinkToFit="1"/>
    </xf>
    <xf numFmtId="182" fontId="66" fillId="39" borderId="42" xfId="0" applyNumberFormat="1" applyFont="1" applyFill="1" applyBorder="1" applyAlignment="1">
      <alignment horizontal="center" vertical="center" wrapText="1"/>
    </xf>
    <xf numFmtId="179" fontId="66" fillId="39" borderId="47" xfId="0" applyNumberFormat="1" applyFont="1" applyFill="1" applyBorder="1" applyAlignment="1">
      <alignment horizontal="center" vertical="center" wrapText="1"/>
    </xf>
    <xf numFmtId="179" fontId="66" fillId="39" borderId="23" xfId="0" applyNumberFormat="1" applyFont="1" applyFill="1" applyBorder="1" applyAlignment="1">
      <alignment horizontal="center" vertical="center" wrapText="1"/>
    </xf>
    <xf numFmtId="179" fontId="66" fillId="39" borderId="106" xfId="0" applyNumberFormat="1" applyFont="1" applyFill="1" applyBorder="1" applyAlignment="1">
      <alignment horizontal="center" vertical="center" wrapText="1"/>
    </xf>
    <xf numFmtId="185" fontId="81" fillId="37" borderId="30" xfId="90" applyNumberFormat="1" applyFont="1" applyFill="1" applyBorder="1" applyAlignment="1">
      <alignment horizontal="center" vertical="center"/>
    </xf>
    <xf numFmtId="185" fontId="81" fillId="37" borderId="27" xfId="90" applyNumberFormat="1" applyFont="1" applyFill="1" applyBorder="1" applyAlignment="1">
      <alignment horizontal="center" vertical="center"/>
    </xf>
    <xf numFmtId="184" fontId="66" fillId="41" borderId="29" xfId="90" applyNumberFormat="1" applyFont="1" applyFill="1" applyBorder="1" applyAlignment="1">
      <alignment horizontal="center" vertical="center" shrinkToFit="1"/>
    </xf>
    <xf numFmtId="184" fontId="66" fillId="41" borderId="26" xfId="90" applyNumberFormat="1" applyFont="1" applyFill="1" applyBorder="1" applyAlignment="1">
      <alignment horizontal="center" vertical="center" shrinkToFit="1"/>
    </xf>
    <xf numFmtId="184" fontId="66" fillId="41" borderId="31" xfId="90" applyNumberFormat="1" applyFont="1" applyFill="1" applyBorder="1" applyAlignment="1">
      <alignment horizontal="center" vertical="center" shrinkToFit="1"/>
    </xf>
    <xf numFmtId="184" fontId="66" fillId="41" borderId="25" xfId="90" applyNumberFormat="1" applyFont="1" applyFill="1" applyBorder="1" applyAlignment="1">
      <alignment horizontal="center" vertical="center" shrinkToFit="1"/>
    </xf>
    <xf numFmtId="0" fontId="75" fillId="39" borderId="24" xfId="0" applyFont="1" applyFill="1" applyBorder="1" applyAlignment="1">
      <alignment horizontal="left" vertical="center" wrapText="1"/>
    </xf>
    <xf numFmtId="0" fontId="75" fillId="39" borderId="24" xfId="0" applyFont="1" applyFill="1" applyBorder="1" applyAlignment="1">
      <alignment horizontal="center" vertical="center" wrapText="1"/>
    </xf>
    <xf numFmtId="0" fontId="75" fillId="39" borderId="55" xfId="0" applyFont="1" applyFill="1" applyBorder="1" applyAlignment="1">
      <alignment horizontal="left" vertical="center" wrapText="1"/>
    </xf>
    <xf numFmtId="0" fontId="75" fillId="39" borderId="83" xfId="0" applyFont="1" applyFill="1" applyBorder="1" applyAlignment="1">
      <alignment horizontal="left" vertical="center" wrapText="1"/>
    </xf>
    <xf numFmtId="0" fontId="75" fillId="39" borderId="83" xfId="0" applyFont="1" applyFill="1" applyBorder="1" applyAlignment="1">
      <alignment horizontal="center" vertical="center" wrapText="1"/>
    </xf>
    <xf numFmtId="0" fontId="75" fillId="39" borderId="57" xfId="0" applyFont="1" applyFill="1" applyBorder="1" applyAlignment="1">
      <alignment horizontal="left" vertical="center" wrapText="1"/>
    </xf>
    <xf numFmtId="0" fontId="75" fillId="39" borderId="27" xfId="0" applyFont="1" applyFill="1" applyBorder="1" applyAlignment="1">
      <alignment horizontal="left" vertical="center" wrapText="1"/>
    </xf>
    <xf numFmtId="0" fontId="75" fillId="39" borderId="27" xfId="0" applyFont="1" applyFill="1" applyBorder="1" applyAlignment="1">
      <alignment horizontal="center" vertical="center" wrapText="1"/>
    </xf>
    <xf numFmtId="0" fontId="75" fillId="39" borderId="36" xfId="0" applyFont="1" applyFill="1" applyBorder="1" applyAlignment="1">
      <alignment horizontal="left" vertical="center" wrapText="1"/>
    </xf>
    <xf numFmtId="0" fontId="66" fillId="39" borderId="67" xfId="0" applyFont="1" applyFill="1" applyBorder="1" applyAlignment="1">
      <alignment horizontal="left" vertical="center" wrapText="1"/>
    </xf>
    <xf numFmtId="183" fontId="66" fillId="39" borderId="122" xfId="44" applyNumberFormat="1" applyFont="1" applyFill="1" applyBorder="1" applyAlignment="1">
      <alignment horizontal="center" vertical="center" wrapText="1"/>
    </xf>
    <xf numFmtId="0" fontId="66" fillId="39" borderId="123" xfId="0" applyFont="1" applyFill="1" applyBorder="1" applyAlignment="1">
      <alignment horizontal="left" vertical="center" wrapText="1"/>
    </xf>
    <xf numFmtId="0" fontId="66" fillId="39" borderId="59" xfId="0" applyFont="1" applyFill="1" applyBorder="1" applyAlignment="1">
      <alignment horizontal="left" vertical="center" wrapText="1"/>
    </xf>
    <xf numFmtId="183" fontId="66" fillId="39" borderId="59" xfId="44" applyNumberFormat="1" applyFont="1" applyFill="1" applyBorder="1" applyAlignment="1">
      <alignment horizontal="center" vertical="center" wrapText="1"/>
    </xf>
    <xf numFmtId="0" fontId="66" fillId="39" borderId="61" xfId="0" applyFont="1" applyFill="1" applyBorder="1" applyAlignment="1">
      <alignment horizontal="left" vertical="center" wrapText="1"/>
    </xf>
    <xf numFmtId="183" fontId="66" fillId="39" borderId="59" xfId="44" applyNumberFormat="1" applyFont="1" applyFill="1" applyBorder="1" applyAlignment="1">
      <alignment horizontal="center" vertical="center"/>
    </xf>
    <xf numFmtId="38" fontId="72" fillId="39" borderId="63" xfId="44" applyFont="1" applyFill="1" applyBorder="1" applyAlignment="1">
      <alignment horizontal="center" vertical="center" wrapText="1"/>
    </xf>
    <xf numFmtId="38" fontId="72" fillId="39" borderId="32" xfId="0" applyNumberFormat="1" applyFont="1" applyFill="1" applyBorder="1" applyAlignment="1">
      <alignment horizontal="center" vertical="center"/>
    </xf>
    <xf numFmtId="0" fontId="75" fillId="34" borderId="130" xfId="0" applyFont="1" applyFill="1" applyBorder="1" applyAlignment="1">
      <alignment horizontal="center" vertical="center" wrapText="1"/>
    </xf>
    <xf numFmtId="0" fontId="66" fillId="39" borderId="0" xfId="0" applyFont="1" applyFill="1" applyBorder="1" applyAlignment="1">
      <alignment horizontal="left" vertical="center"/>
    </xf>
    <xf numFmtId="188" fontId="66" fillId="39" borderId="0" xfId="0" applyNumberFormat="1" applyFont="1" applyFill="1" applyBorder="1" applyAlignment="1">
      <alignment horizontal="right" vertical="center"/>
    </xf>
    <xf numFmtId="0" fontId="66" fillId="39" borderId="0" xfId="89" applyFont="1" applyFill="1" applyAlignment="1">
      <alignment horizontal="left" vertical="center"/>
    </xf>
    <xf numFmtId="38" fontId="66" fillId="39" borderId="59" xfId="44" applyFont="1" applyFill="1" applyBorder="1" applyAlignment="1">
      <alignment horizontal="center" vertical="center" wrapText="1"/>
    </xf>
    <xf numFmtId="38" fontId="66" fillId="39" borderId="0" xfId="44" applyFont="1" applyFill="1" applyAlignment="1">
      <alignment horizontal="left" vertical="center"/>
    </xf>
    <xf numFmtId="0" fontId="75" fillId="0" borderId="0" xfId="0" applyFont="1" applyFill="1" applyAlignment="1">
      <alignment horizontal="right" vertical="center" wrapText="1"/>
    </xf>
    <xf numFmtId="0" fontId="72" fillId="0" borderId="0" xfId="0" applyFont="1" applyFill="1" applyAlignment="1">
      <alignment horizontal="center" vertical="center" shrinkToFi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75" fillId="0" borderId="0" xfId="0" applyFont="1" applyAlignment="1">
      <alignment vertical="center" wrapText="1"/>
    </xf>
    <xf numFmtId="176" fontId="75" fillId="0" borderId="0" xfId="0" applyNumberFormat="1" applyFont="1" applyFill="1" applyAlignment="1">
      <alignment horizontal="right" vertical="center"/>
    </xf>
    <xf numFmtId="0" fontId="75" fillId="0" borderId="0" xfId="0" applyFont="1" applyFill="1" applyAlignment="1">
      <alignment horizontal="justify" vertical="center" wrapText="1"/>
    </xf>
    <xf numFmtId="0" fontId="75" fillId="0" borderId="0" xfId="0" applyFont="1" applyAlignment="1">
      <alignment horizontal="justify" vertical="center"/>
    </xf>
    <xf numFmtId="0" fontId="50" fillId="0" borderId="0" xfId="0" applyFont="1" applyFill="1">
      <alignment vertical="center"/>
    </xf>
    <xf numFmtId="0" fontId="75" fillId="0" borderId="0" xfId="0" applyFont="1" applyFill="1" applyAlignment="1">
      <alignment vertical="center"/>
    </xf>
    <xf numFmtId="0" fontId="58" fillId="0" borderId="0" xfId="0" applyFont="1" applyAlignment="1">
      <alignment horizontal="justify" vertical="center"/>
    </xf>
    <xf numFmtId="0" fontId="63" fillId="0" borderId="0" xfId="0" applyFont="1" applyFill="1" applyAlignment="1">
      <alignment horizontal="center" vertical="center"/>
    </xf>
    <xf numFmtId="0" fontId="75" fillId="0" borderId="0" xfId="0" applyFont="1" applyFill="1" applyBorder="1" applyAlignment="1">
      <alignment horizontal="justify" vertical="center" wrapText="1"/>
    </xf>
    <xf numFmtId="0" fontId="75" fillId="34" borderId="48" xfId="0" applyFont="1" applyFill="1" applyBorder="1" applyAlignment="1">
      <alignment horizontal="justify" vertical="center" wrapText="1"/>
    </xf>
    <xf numFmtId="0" fontId="66" fillId="0" borderId="32" xfId="0" applyFont="1" applyFill="1" applyBorder="1" applyAlignment="1">
      <alignment vertical="center"/>
    </xf>
    <xf numFmtId="0" fontId="66" fillId="0" borderId="29" xfId="0" applyFont="1" applyFill="1" applyBorder="1" applyAlignment="1">
      <alignment vertical="center"/>
    </xf>
    <xf numFmtId="0" fontId="66" fillId="33" borderId="44" xfId="0" applyFont="1" applyFill="1" applyBorder="1" applyAlignment="1">
      <alignment horizontal="center" vertical="center" shrinkToFit="1"/>
    </xf>
    <xf numFmtId="0" fontId="66" fillId="0" borderId="0" xfId="0" applyFont="1" applyFill="1" applyBorder="1" applyAlignment="1">
      <alignment horizontal="center" vertical="center" shrinkToFit="1"/>
    </xf>
    <xf numFmtId="0" fontId="75" fillId="34" borderId="51" xfId="0" applyFont="1" applyFill="1" applyBorder="1" applyAlignment="1">
      <alignment horizontal="justify" vertical="center" wrapText="1"/>
    </xf>
    <xf numFmtId="0" fontId="75" fillId="0" borderId="46" xfId="0" applyFont="1" applyFill="1" applyBorder="1" applyAlignment="1">
      <alignment vertical="center" wrapText="1"/>
    </xf>
    <xf numFmtId="0" fontId="75" fillId="0" borderId="0" xfId="0" applyFont="1" applyFill="1" applyBorder="1" applyAlignment="1">
      <alignment horizontal="left" vertical="center" wrapText="1"/>
    </xf>
    <xf numFmtId="0" fontId="75" fillId="34" borderId="45" xfId="0" applyFont="1" applyFill="1" applyBorder="1" applyAlignment="1">
      <alignment horizontal="center" vertical="center" wrapText="1"/>
    </xf>
    <xf numFmtId="0" fontId="75" fillId="34" borderId="84" xfId="0" applyFont="1" applyFill="1" applyBorder="1" applyAlignment="1">
      <alignment horizontal="center" vertical="center" wrapText="1"/>
    </xf>
    <xf numFmtId="0" fontId="75" fillId="34" borderId="57"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97" fillId="0" borderId="0" xfId="0" applyFont="1" applyFill="1" applyBorder="1">
      <alignment vertical="center"/>
    </xf>
    <xf numFmtId="0" fontId="72" fillId="0" borderId="0" xfId="0" applyFont="1" applyFill="1" applyBorder="1" applyAlignment="1">
      <alignment horizontal="center" vertical="center"/>
    </xf>
    <xf numFmtId="0" fontId="75" fillId="34" borderId="79" xfId="0" applyFont="1" applyFill="1" applyBorder="1" applyAlignment="1">
      <alignment horizontal="justify" vertical="center" wrapText="1"/>
    </xf>
    <xf numFmtId="0" fontId="63" fillId="0" borderId="0" xfId="0" applyFont="1" applyFill="1" applyBorder="1" applyAlignment="1">
      <alignment horizontal="left" vertical="center"/>
    </xf>
    <xf numFmtId="0" fontId="75" fillId="34" borderId="56" xfId="0" applyFont="1" applyFill="1" applyBorder="1" applyAlignment="1">
      <alignment horizontal="justify" vertical="center" wrapText="1"/>
    </xf>
    <xf numFmtId="0" fontId="75" fillId="34" borderId="51" xfId="0" applyFont="1" applyFill="1" applyBorder="1" applyAlignment="1">
      <alignment horizontal="left" vertical="center" shrinkToFit="1"/>
    </xf>
    <xf numFmtId="0" fontId="50" fillId="0" borderId="15" xfId="0" applyFont="1" applyBorder="1" applyAlignment="1">
      <alignment vertical="center"/>
    </xf>
    <xf numFmtId="0" fontId="74" fillId="0" borderId="16" xfId="0" applyFont="1" applyBorder="1" applyAlignment="1" applyProtection="1">
      <alignment vertical="center"/>
      <protection hidden="1"/>
    </xf>
    <xf numFmtId="0" fontId="72" fillId="0" borderId="16" xfId="0" applyFont="1" applyBorder="1" applyAlignment="1" applyProtection="1">
      <alignment vertical="center"/>
      <protection hidden="1"/>
    </xf>
    <xf numFmtId="0" fontId="50" fillId="0" borderId="16" xfId="0" applyFont="1" applyBorder="1" applyAlignment="1">
      <alignment vertical="center"/>
    </xf>
    <xf numFmtId="0" fontId="50" fillId="0" borderId="80" xfId="0" applyFont="1" applyBorder="1" applyAlignment="1">
      <alignment vertical="center"/>
    </xf>
    <xf numFmtId="0" fontId="50" fillId="0" borderId="0" xfId="0" applyFont="1" applyFill="1" applyBorder="1" applyAlignment="1">
      <alignment vertical="center"/>
    </xf>
    <xf numFmtId="0" fontId="63" fillId="34" borderId="51" xfId="0" applyFont="1" applyFill="1" applyBorder="1" applyAlignment="1">
      <alignment horizontal="center" vertical="center" wrapText="1"/>
    </xf>
    <xf numFmtId="0" fontId="83" fillId="0" borderId="0" xfId="0" applyFont="1" applyFill="1" applyBorder="1" applyAlignment="1">
      <alignment vertical="center" shrinkToFit="1"/>
    </xf>
    <xf numFmtId="0" fontId="75" fillId="0" borderId="0" xfId="0" applyFont="1" applyFill="1" applyBorder="1" applyAlignment="1">
      <alignment vertical="center" wrapText="1"/>
    </xf>
    <xf numFmtId="0" fontId="83" fillId="0" borderId="0" xfId="0" applyFont="1" applyFill="1" applyBorder="1" applyAlignment="1">
      <alignment horizontal="left" vertical="center" shrinkToFit="1"/>
    </xf>
    <xf numFmtId="177" fontId="98" fillId="0" borderId="15" xfId="0" applyNumberFormat="1" applyFont="1" applyBorder="1" applyAlignment="1">
      <alignment vertical="center" shrinkToFit="1"/>
    </xf>
    <xf numFmtId="177" fontId="98" fillId="0" borderId="16" xfId="0" applyNumberFormat="1" applyFont="1" applyBorder="1" applyAlignment="1">
      <alignment vertical="center" shrinkToFit="1"/>
    </xf>
    <xf numFmtId="0" fontId="84" fillId="0" borderId="16" xfId="0" applyFont="1" applyBorder="1" applyAlignment="1">
      <alignment vertical="center" wrapText="1"/>
    </xf>
    <xf numFmtId="0" fontId="83" fillId="0" borderId="0" xfId="0" applyFont="1" applyFill="1" applyBorder="1" applyAlignment="1">
      <alignment horizontal="justify" vertical="center" wrapText="1"/>
    </xf>
    <xf numFmtId="0" fontId="75" fillId="34" borderId="37" xfId="0" applyFont="1" applyFill="1" applyBorder="1" applyAlignment="1">
      <alignment horizontal="justify" vertical="center" wrapText="1"/>
    </xf>
    <xf numFmtId="0" fontId="83" fillId="0" borderId="0" xfId="0" applyFont="1" applyAlignment="1">
      <alignment horizontal="left" vertical="center"/>
    </xf>
    <xf numFmtId="0" fontId="91" fillId="0" borderId="12" xfId="0" applyFont="1" applyBorder="1">
      <alignment vertical="center"/>
    </xf>
    <xf numFmtId="0" fontId="90" fillId="0" borderId="0" xfId="0" applyFont="1" applyFill="1" applyBorder="1">
      <alignment vertical="center"/>
    </xf>
    <xf numFmtId="0" fontId="63" fillId="0" borderId="82" xfId="0" applyFont="1" applyBorder="1" applyAlignment="1">
      <alignment horizontal="left" vertical="center"/>
    </xf>
    <xf numFmtId="0" fontId="50" fillId="0" borderId="22" xfId="0" applyFont="1" applyBorder="1">
      <alignment vertical="center"/>
    </xf>
    <xf numFmtId="0" fontId="50" fillId="0" borderId="78" xfId="0" applyFont="1" applyBorder="1">
      <alignment vertical="center"/>
    </xf>
    <xf numFmtId="0" fontId="75" fillId="34" borderId="58" xfId="0" applyFont="1" applyFill="1" applyBorder="1" applyAlignment="1">
      <alignment horizontal="left" vertical="center" wrapText="1"/>
    </xf>
    <xf numFmtId="0" fontId="50" fillId="33" borderId="0" xfId="0" applyFont="1" applyFill="1" applyBorder="1">
      <alignment vertical="center"/>
    </xf>
    <xf numFmtId="0" fontId="92" fillId="33" borderId="0" xfId="0" applyFont="1" applyFill="1" applyBorder="1">
      <alignment vertical="center"/>
    </xf>
    <xf numFmtId="0" fontId="50" fillId="33" borderId="52" xfId="0" applyFont="1" applyFill="1" applyBorder="1">
      <alignment vertical="center"/>
    </xf>
    <xf numFmtId="0" fontId="75" fillId="34" borderId="53" xfId="0" applyFont="1" applyFill="1" applyBorder="1" applyAlignment="1">
      <alignment horizontal="left" vertical="center" wrapText="1"/>
    </xf>
    <xf numFmtId="0" fontId="75" fillId="0" borderId="0" xfId="0" applyFont="1" applyBorder="1" applyAlignment="1">
      <alignment horizontal="justify" vertical="center" wrapText="1"/>
    </xf>
    <xf numFmtId="0" fontId="83" fillId="0" borderId="0" xfId="0" applyFont="1" applyBorder="1" applyAlignment="1">
      <alignment vertical="center" wrapText="1"/>
    </xf>
    <xf numFmtId="0" fontId="83" fillId="0" borderId="0" xfId="0" applyFont="1" applyFill="1" applyBorder="1" applyAlignment="1">
      <alignment vertical="center" wrapText="1"/>
    </xf>
    <xf numFmtId="0" fontId="75" fillId="34" borderId="48" xfId="0" applyFont="1" applyFill="1" applyBorder="1" applyAlignment="1">
      <alignment vertical="center" wrapText="1"/>
    </xf>
    <xf numFmtId="0" fontId="75" fillId="0" borderId="0" xfId="0" applyFont="1" applyFill="1" applyBorder="1" applyAlignment="1">
      <alignment horizontal="center" vertical="top" wrapText="1"/>
    </xf>
    <xf numFmtId="0" fontId="75" fillId="0" borderId="0" xfId="0" applyFont="1" applyFill="1" applyBorder="1" applyAlignment="1">
      <alignment vertical="top" wrapText="1"/>
    </xf>
    <xf numFmtId="0" fontId="73" fillId="0" borderId="0" xfId="0" applyFont="1" applyAlignment="1">
      <alignment horizontal="left" vertical="center"/>
    </xf>
    <xf numFmtId="0" fontId="75" fillId="0" borderId="0" xfId="0" applyFont="1" applyAlignment="1">
      <alignment horizontal="right" vertical="center"/>
    </xf>
    <xf numFmtId="0" fontId="99" fillId="0" borderId="0" xfId="0" applyFont="1">
      <alignment vertical="center"/>
    </xf>
    <xf numFmtId="0" fontId="75" fillId="0" borderId="0" xfId="0" applyFont="1" applyAlignment="1">
      <alignment horizontal="justify" vertical="center" wrapText="1"/>
    </xf>
    <xf numFmtId="0" fontId="75" fillId="34" borderId="132" xfId="0" applyFont="1" applyFill="1" applyBorder="1" applyAlignment="1">
      <alignment horizontal="justify" vertical="center" wrapText="1"/>
    </xf>
    <xf numFmtId="0" fontId="73" fillId="0" borderId="0" xfId="0" applyFont="1" applyAlignment="1">
      <alignment horizontal="left" vertical="center" indent="1"/>
    </xf>
    <xf numFmtId="0" fontId="100" fillId="0" borderId="0" xfId="0" applyFont="1">
      <alignment vertical="center"/>
    </xf>
    <xf numFmtId="0" fontId="50" fillId="0" borderId="0" xfId="0" applyFont="1" applyAlignment="1">
      <alignment vertical="center"/>
    </xf>
    <xf numFmtId="0" fontId="63" fillId="0" borderId="0" xfId="0" applyFont="1" applyAlignment="1">
      <alignment horizontal="justify" vertical="center"/>
    </xf>
    <xf numFmtId="0" fontId="50" fillId="0" borderId="0" xfId="0" applyFont="1" applyAlignment="1">
      <alignment horizontal="right" vertical="center" shrinkToFit="1"/>
    </xf>
    <xf numFmtId="0" fontId="58" fillId="0" borderId="0" xfId="0" applyFont="1" applyAlignment="1">
      <alignment vertical="center"/>
    </xf>
    <xf numFmtId="0" fontId="50" fillId="0" borderId="0" xfId="0" applyFont="1" applyAlignment="1">
      <alignment horizontal="right" vertical="center"/>
    </xf>
    <xf numFmtId="0" fontId="84" fillId="0" borderId="0" xfId="0" applyFont="1" applyAlignment="1">
      <alignment vertical="center"/>
    </xf>
    <xf numFmtId="0" fontId="92" fillId="0" borderId="0" xfId="0" applyFont="1" applyAlignment="1">
      <alignment vertical="center"/>
    </xf>
    <xf numFmtId="0" fontId="75" fillId="34" borderId="28" xfId="0" applyFont="1" applyFill="1" applyBorder="1" applyAlignment="1">
      <alignment horizontal="center" vertical="center" wrapText="1"/>
    </xf>
    <xf numFmtId="0" fontId="58" fillId="34" borderId="24" xfId="0" applyFont="1" applyFill="1" applyBorder="1" applyAlignment="1">
      <alignment horizontal="center" vertical="center" wrapText="1"/>
    </xf>
    <xf numFmtId="0" fontId="58" fillId="34" borderId="14" xfId="0" applyFont="1" applyFill="1" applyBorder="1" applyAlignment="1">
      <alignment horizontal="center" vertical="center" wrapText="1"/>
    </xf>
    <xf numFmtId="182" fontId="66" fillId="34" borderId="25" xfId="0" applyNumberFormat="1" applyFont="1" applyFill="1" applyBorder="1" applyAlignment="1">
      <alignment horizontal="center" vertical="center" wrapText="1"/>
    </xf>
    <xf numFmtId="182" fontId="66" fillId="0" borderId="49" xfId="0" applyNumberFormat="1" applyFont="1" applyBorder="1" applyAlignment="1">
      <alignment vertical="center" wrapText="1"/>
    </xf>
    <xf numFmtId="0" fontId="58" fillId="0" borderId="0" xfId="0" applyFont="1" applyBorder="1" applyAlignment="1">
      <alignment horizontal="justify" vertical="center" wrapText="1"/>
    </xf>
    <xf numFmtId="0" fontId="58" fillId="0" borderId="0" xfId="0" applyFont="1" applyAlignment="1">
      <alignment horizontal="left" vertical="center"/>
    </xf>
    <xf numFmtId="0" fontId="96" fillId="0" borderId="0" xfId="0" applyFont="1" applyAlignment="1">
      <alignment horizontal="left" vertical="center"/>
    </xf>
    <xf numFmtId="0" fontId="84" fillId="0" borderId="0" xfId="0" applyFont="1" applyAlignment="1">
      <alignment horizontal="left" vertical="center"/>
    </xf>
    <xf numFmtId="0" fontId="75" fillId="0" borderId="0" xfId="0" applyFont="1" applyAlignment="1">
      <alignment horizontal="left" vertical="center"/>
    </xf>
    <xf numFmtId="0" fontId="75" fillId="34" borderId="38" xfId="0" applyFont="1" applyFill="1" applyBorder="1" applyAlignment="1">
      <alignment horizontal="center" vertical="center" wrapText="1"/>
    </xf>
    <xf numFmtId="179" fontId="75" fillId="0" borderId="45" xfId="0" applyNumberFormat="1" applyFont="1" applyBorder="1" applyAlignment="1">
      <alignment horizontal="center" vertical="center" wrapText="1"/>
    </xf>
    <xf numFmtId="0" fontId="75" fillId="34" borderId="82" xfId="0" applyFont="1" applyFill="1" applyBorder="1" applyAlignment="1">
      <alignment horizontal="center" vertical="center" wrapText="1"/>
    </xf>
    <xf numFmtId="179" fontId="75" fillId="0" borderId="22" xfId="0" applyNumberFormat="1" applyFont="1" applyBorder="1" applyAlignment="1">
      <alignment horizontal="center" vertical="center" wrapText="1"/>
    </xf>
    <xf numFmtId="0" fontId="75" fillId="34" borderId="53" xfId="0" applyFont="1" applyFill="1" applyBorder="1" applyAlignment="1">
      <alignment horizontal="center" vertical="center" wrapText="1"/>
    </xf>
    <xf numFmtId="179" fontId="75" fillId="0" borderId="11" xfId="0" applyNumberFormat="1" applyFont="1" applyBorder="1" applyAlignment="1">
      <alignment horizontal="center" vertical="center" wrapText="1"/>
    </xf>
    <xf numFmtId="0" fontId="63" fillId="0" borderId="0" xfId="0" applyFont="1" applyAlignment="1">
      <alignment horizontal="left" vertical="center"/>
    </xf>
    <xf numFmtId="0" fontId="72" fillId="0" borderId="0" xfId="89" applyFont="1" applyAlignment="1">
      <alignment horizontal="center" vertical="center"/>
    </xf>
    <xf numFmtId="0" fontId="50" fillId="0" borderId="0" xfId="89" applyFont="1" applyAlignment="1">
      <alignment horizontal="right" vertical="center"/>
    </xf>
    <xf numFmtId="0" fontId="66" fillId="0" borderId="0" xfId="89" applyFont="1">
      <alignment vertical="center"/>
    </xf>
    <xf numFmtId="0" fontId="81" fillId="0" borderId="0" xfId="89" applyFont="1" applyAlignment="1">
      <alignment horizontal="center" vertical="center"/>
    </xf>
    <xf numFmtId="0" fontId="58" fillId="0" borderId="0" xfId="0" applyFont="1" applyAlignment="1">
      <alignment horizontal="distributed" vertical="center"/>
    </xf>
    <xf numFmtId="0" fontId="50" fillId="34" borderId="144" xfId="89" applyFont="1" applyFill="1" applyBorder="1" applyAlignment="1">
      <alignment horizontal="center" vertical="center" wrapText="1"/>
    </xf>
    <xf numFmtId="0" fontId="75" fillId="0" borderId="0" xfId="0" applyFont="1" applyFill="1" applyBorder="1" applyAlignment="1">
      <alignment horizontal="justify" vertical="center"/>
    </xf>
    <xf numFmtId="0" fontId="63" fillId="0" borderId="0" xfId="0" applyFont="1" applyFill="1" applyBorder="1" applyAlignment="1">
      <alignment vertical="center" wrapText="1"/>
    </xf>
    <xf numFmtId="0" fontId="50" fillId="0" borderId="0" xfId="0" applyFont="1" applyFill="1" applyBorder="1" applyAlignment="1">
      <alignment horizontal="distributed" vertical="distributed"/>
    </xf>
    <xf numFmtId="0" fontId="75" fillId="34" borderId="33" xfId="0" applyFont="1" applyFill="1" applyBorder="1" applyAlignment="1">
      <alignment horizontal="center" vertical="center" wrapText="1"/>
    </xf>
    <xf numFmtId="0" fontId="63" fillId="0" borderId="0" xfId="0" applyFont="1" applyAlignment="1">
      <alignment vertical="center" wrapText="1"/>
    </xf>
    <xf numFmtId="0" fontId="63" fillId="0" borderId="0" xfId="0" applyFont="1" applyAlignment="1">
      <alignment horizontal="distributed" vertical="center"/>
    </xf>
    <xf numFmtId="0" fontId="75" fillId="34" borderId="129" xfId="0" applyFont="1" applyFill="1" applyBorder="1" applyAlignment="1">
      <alignment horizontal="center" vertical="center" wrapText="1"/>
    </xf>
    <xf numFmtId="0" fontId="75" fillId="34" borderId="131" xfId="0" applyFont="1" applyFill="1" applyBorder="1" applyAlignment="1">
      <alignment horizontal="center" vertical="center" wrapText="1"/>
    </xf>
    <xf numFmtId="0" fontId="66" fillId="33" borderId="124" xfId="0" applyFont="1" applyFill="1" applyBorder="1" applyAlignment="1">
      <alignment horizontal="center" vertical="center" wrapText="1"/>
    </xf>
    <xf numFmtId="0" fontId="66" fillId="33" borderId="112" xfId="0" applyFont="1" applyFill="1" applyBorder="1" applyAlignment="1">
      <alignment horizontal="center" vertical="center" wrapText="1"/>
    </xf>
    <xf numFmtId="0" fontId="81" fillId="0" borderId="64" xfId="0" applyFont="1" applyFill="1" applyBorder="1" applyAlignment="1">
      <alignment vertical="center" wrapText="1"/>
    </xf>
    <xf numFmtId="0" fontId="84" fillId="0" borderId="0" xfId="0" applyFont="1" applyFill="1" applyAlignment="1">
      <alignment horizontal="left" vertical="center"/>
    </xf>
    <xf numFmtId="0" fontId="75" fillId="0" borderId="0" xfId="0" applyFont="1" applyFill="1" applyAlignment="1">
      <alignment horizontal="left" vertical="center"/>
    </xf>
    <xf numFmtId="0" fontId="75" fillId="34" borderId="60" xfId="0" applyFont="1" applyFill="1" applyBorder="1" applyAlignment="1">
      <alignment horizontal="center" vertical="center" wrapText="1"/>
    </xf>
    <xf numFmtId="0" fontId="81" fillId="34" borderId="28" xfId="0" applyFont="1" applyFill="1" applyBorder="1" applyAlignment="1">
      <alignment horizontal="left" vertical="center" indent="1"/>
    </xf>
    <xf numFmtId="0" fontId="81" fillId="34" borderId="29" xfId="0" applyFont="1" applyFill="1" applyBorder="1" applyAlignment="1">
      <alignment vertical="center"/>
    </xf>
    <xf numFmtId="0" fontId="81" fillId="0" borderId="44" xfId="0" applyFont="1" applyFill="1" applyBorder="1" applyAlignment="1">
      <alignment vertical="center"/>
    </xf>
    <xf numFmtId="0" fontId="92" fillId="0" borderId="0" xfId="0" applyFont="1" applyFill="1" applyBorder="1" applyAlignment="1">
      <alignment vertical="center"/>
    </xf>
    <xf numFmtId="0" fontId="81" fillId="34" borderId="53" xfId="0" applyFont="1" applyFill="1" applyBorder="1" applyAlignment="1">
      <alignment horizontal="left" vertical="center" indent="1"/>
    </xf>
    <xf numFmtId="0" fontId="81" fillId="34" borderId="106" xfId="0" applyFont="1" applyFill="1" applyBorder="1" applyAlignment="1">
      <alignment vertical="center"/>
    </xf>
    <xf numFmtId="0" fontId="81" fillId="0" borderId="10" xfId="0" applyFont="1" applyBorder="1" applyAlignment="1">
      <alignment vertical="center"/>
    </xf>
    <xf numFmtId="0" fontId="72" fillId="0" borderId="0" xfId="0" applyFont="1" applyFill="1" applyBorder="1" applyAlignment="1">
      <alignment vertical="center"/>
    </xf>
    <xf numFmtId="0" fontId="63" fillId="0" borderId="0" xfId="0" applyFont="1" applyFill="1" applyAlignment="1">
      <alignment vertical="center" wrapText="1"/>
    </xf>
    <xf numFmtId="0" fontId="63" fillId="0" borderId="0" xfId="0" applyFont="1" applyFill="1" applyAlignment="1">
      <alignment horizontal="distributed" vertical="center"/>
    </xf>
    <xf numFmtId="0" fontId="75" fillId="34" borderId="127" xfId="0" applyFont="1" applyFill="1" applyBorder="1" applyAlignment="1">
      <alignment horizontal="center" vertical="center" wrapText="1"/>
    </xf>
    <xf numFmtId="0" fontId="75" fillId="34" borderId="128" xfId="0" applyFont="1" applyFill="1" applyBorder="1" applyAlignment="1">
      <alignment horizontal="center" vertical="center" wrapText="1"/>
    </xf>
    <xf numFmtId="0" fontId="50" fillId="33" borderId="112" xfId="0" applyFont="1" applyFill="1" applyBorder="1" applyAlignment="1">
      <alignment horizontal="center" vertical="center" wrapText="1"/>
    </xf>
    <xf numFmtId="38" fontId="72" fillId="39" borderId="120" xfId="44" applyFont="1" applyFill="1" applyBorder="1" applyAlignment="1">
      <alignment horizontal="center" vertical="center" wrapText="1"/>
    </xf>
    <xf numFmtId="0" fontId="81" fillId="0" borderId="39" xfId="0" applyFont="1" applyFill="1" applyBorder="1" applyAlignment="1">
      <alignment horizontal="left" vertical="center"/>
    </xf>
    <xf numFmtId="0" fontId="72" fillId="0" borderId="0" xfId="0" applyFont="1" applyFill="1" applyBorder="1" applyAlignment="1">
      <alignment horizontal="center" vertical="center" wrapText="1"/>
    </xf>
    <xf numFmtId="0" fontId="64" fillId="0" borderId="0" xfId="0" applyFont="1" applyFill="1" applyBorder="1">
      <alignment vertical="center"/>
    </xf>
    <xf numFmtId="0" fontId="64" fillId="0" borderId="0" xfId="0" applyFont="1" applyFill="1" applyBorder="1" applyAlignment="1">
      <alignment vertical="center" wrapText="1"/>
    </xf>
    <xf numFmtId="0" fontId="50" fillId="0" borderId="0" xfId="0" applyFont="1" applyFill="1" applyBorder="1" applyAlignment="1">
      <alignment horizontal="right" vertical="center" wrapText="1"/>
    </xf>
    <xf numFmtId="0" fontId="50" fillId="0" borderId="0" xfId="0" applyFont="1" applyFill="1" applyBorder="1" applyAlignment="1">
      <alignment vertical="center" wrapText="1"/>
    </xf>
    <xf numFmtId="0" fontId="50" fillId="34" borderId="56" xfId="0" applyFont="1" applyFill="1" applyBorder="1" applyAlignment="1">
      <alignment horizontal="center" vertical="center" wrapText="1"/>
    </xf>
    <xf numFmtId="0" fontId="66" fillId="39" borderId="84" xfId="0" applyFont="1" applyFill="1" applyBorder="1" applyAlignment="1">
      <alignment horizontal="center" vertical="center" wrapText="1"/>
    </xf>
    <xf numFmtId="0" fontId="50" fillId="0" borderId="47" xfId="0" applyFont="1" applyFill="1" applyBorder="1" applyAlignment="1">
      <alignment horizontal="center" vertical="center" wrapText="1"/>
    </xf>
    <xf numFmtId="0" fontId="50" fillId="34" borderId="83" xfId="0" applyFont="1" applyFill="1" applyBorder="1" applyAlignment="1">
      <alignment horizontal="center" vertical="center" shrinkToFit="1"/>
    </xf>
    <xf numFmtId="0" fontId="50" fillId="34" borderId="83" xfId="0" applyFont="1" applyFill="1" applyBorder="1" applyAlignment="1">
      <alignment horizontal="center" vertical="center" wrapText="1"/>
    </xf>
    <xf numFmtId="0" fontId="50" fillId="0" borderId="46" xfId="0" applyFont="1" applyFill="1" applyBorder="1" applyAlignment="1">
      <alignment horizontal="center" vertical="center" wrapText="1"/>
    </xf>
    <xf numFmtId="0" fontId="50" fillId="33" borderId="45" xfId="0" applyFont="1" applyFill="1" applyBorder="1" applyAlignment="1">
      <alignment vertical="center" wrapText="1"/>
    </xf>
    <xf numFmtId="0" fontId="50" fillId="33" borderId="47" xfId="0" applyFont="1" applyFill="1" applyBorder="1" applyAlignment="1">
      <alignment horizontal="left" vertical="center" wrapText="1" indent="1"/>
    </xf>
    <xf numFmtId="0" fontId="50" fillId="33" borderId="46" xfId="0" applyFont="1" applyFill="1" applyBorder="1" applyAlignment="1">
      <alignment horizontal="left" vertical="center" wrapText="1" indent="1"/>
    </xf>
    <xf numFmtId="0" fontId="75" fillId="0" borderId="0" xfId="0" applyFont="1" applyFill="1" applyBorder="1" applyAlignment="1">
      <alignment horizontal="right" vertical="center"/>
    </xf>
    <xf numFmtId="0" fontId="63" fillId="0" borderId="0" xfId="0" applyFont="1" applyFill="1" applyBorder="1" applyAlignment="1">
      <alignment horizontal="right" vertical="center" wrapText="1"/>
    </xf>
    <xf numFmtId="0" fontId="50" fillId="0" borderId="0" xfId="0" applyFont="1" applyFill="1" applyAlignment="1">
      <alignment horizontal="distributed" vertical="center"/>
    </xf>
    <xf numFmtId="0" fontId="84" fillId="0" borderId="0" xfId="0" applyFont="1" applyFill="1" applyBorder="1" applyAlignment="1">
      <alignment vertical="center"/>
    </xf>
    <xf numFmtId="0" fontId="84" fillId="0" borderId="0" xfId="0" applyFont="1" applyFill="1" applyBorder="1" applyAlignment="1">
      <alignment vertical="center" wrapText="1"/>
    </xf>
    <xf numFmtId="0" fontId="75" fillId="39" borderId="51" xfId="0" applyFont="1" applyFill="1" applyBorder="1" applyAlignment="1">
      <alignment horizontal="center" vertical="center"/>
    </xf>
    <xf numFmtId="0" fontId="75" fillId="39" borderId="0" xfId="0" applyFont="1" applyFill="1" applyBorder="1" applyAlignment="1">
      <alignment horizontal="center" vertical="center"/>
    </xf>
    <xf numFmtId="0" fontId="75" fillId="0" borderId="0" xfId="0" applyFont="1" applyFill="1" applyBorder="1" applyAlignment="1">
      <alignment vertical="center"/>
    </xf>
    <xf numFmtId="0" fontId="75" fillId="0" borderId="52" xfId="0" applyFont="1" applyFill="1" applyBorder="1" applyAlignment="1">
      <alignment vertical="center"/>
    </xf>
    <xf numFmtId="0" fontId="75" fillId="34" borderId="56" xfId="0" applyFont="1" applyFill="1" applyBorder="1" applyAlignment="1">
      <alignment vertical="center"/>
    </xf>
    <xf numFmtId="0" fontId="50" fillId="0" borderId="56" xfId="0" applyFont="1" applyFill="1" applyBorder="1" applyAlignment="1">
      <alignment horizontal="center" vertical="center" wrapText="1"/>
    </xf>
    <xf numFmtId="0" fontId="81" fillId="0" borderId="66" xfId="0" applyFont="1" applyFill="1" applyBorder="1" applyAlignment="1">
      <alignment horizontal="left" vertical="center" wrapText="1"/>
    </xf>
    <xf numFmtId="0" fontId="75" fillId="0" borderId="0" xfId="0" applyFont="1" applyAlignment="1">
      <alignment vertical="center"/>
    </xf>
    <xf numFmtId="180" fontId="75" fillId="39" borderId="0" xfId="0" applyNumberFormat="1" applyFont="1" applyFill="1" applyAlignment="1">
      <alignment horizontal="right" vertical="center"/>
    </xf>
    <xf numFmtId="181" fontId="50" fillId="39" borderId="0" xfId="0" applyNumberFormat="1" applyFont="1" applyFill="1">
      <alignment vertical="center"/>
    </xf>
    <xf numFmtId="0" fontId="75" fillId="0" borderId="0" xfId="0" applyFont="1" applyAlignment="1">
      <alignment horizontal="left" vertical="center" indent="2"/>
    </xf>
    <xf numFmtId="0" fontId="50" fillId="34" borderId="69" xfId="0" applyFont="1" applyFill="1" applyBorder="1" applyAlignment="1">
      <alignment horizontal="center" vertical="center" wrapText="1"/>
    </xf>
    <xf numFmtId="0" fontId="50" fillId="34" borderId="70" xfId="0" applyFont="1" applyFill="1" applyBorder="1" applyAlignment="1">
      <alignment horizontal="center" vertical="center" wrapText="1"/>
    </xf>
    <xf numFmtId="177" fontId="75" fillId="39" borderId="67" xfId="0" applyNumberFormat="1" applyFont="1" applyFill="1" applyBorder="1" applyAlignment="1">
      <alignment horizontal="center" vertical="center" wrapText="1"/>
    </xf>
    <xf numFmtId="0" fontId="75" fillId="39" borderId="71" xfId="0" applyFont="1" applyFill="1" applyBorder="1" applyAlignment="1">
      <alignment horizontal="left" vertical="center" wrapText="1"/>
    </xf>
    <xf numFmtId="177" fontId="75" fillId="39" borderId="59" xfId="0" applyNumberFormat="1" applyFont="1" applyFill="1" applyBorder="1" applyAlignment="1">
      <alignment horizontal="center" vertical="center" wrapText="1"/>
    </xf>
    <xf numFmtId="0" fontId="75" fillId="39" borderId="72" xfId="0" applyFont="1" applyFill="1" applyBorder="1" applyAlignment="1">
      <alignment horizontal="left" vertical="center" wrapText="1"/>
    </xf>
    <xf numFmtId="177" fontId="75" fillId="39" borderId="62" xfId="0" applyNumberFormat="1" applyFont="1" applyFill="1" applyBorder="1" applyAlignment="1">
      <alignment horizontal="center" vertical="center" wrapText="1"/>
    </xf>
    <xf numFmtId="0" fontId="75" fillId="39" borderId="73" xfId="0" applyFont="1" applyFill="1" applyBorder="1" applyAlignment="1">
      <alignment horizontal="left" vertical="center" wrapText="1"/>
    </xf>
    <xf numFmtId="177" fontId="84" fillId="39" borderId="68" xfId="0" applyNumberFormat="1" applyFont="1" applyFill="1" applyBorder="1" applyAlignment="1">
      <alignment horizontal="center" vertical="center" wrapText="1"/>
    </xf>
    <xf numFmtId="0" fontId="75" fillId="33" borderId="74" xfId="0" applyFont="1" applyFill="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177" fontId="84" fillId="39" borderId="75" xfId="0" applyNumberFormat="1" applyFont="1" applyFill="1" applyBorder="1" applyAlignment="1">
      <alignment horizontal="center" vertical="center" wrapText="1"/>
    </xf>
    <xf numFmtId="0" fontId="63" fillId="0" borderId="0" xfId="0" applyFont="1" applyBorder="1" applyAlignment="1">
      <alignment horizontal="left" vertical="center" shrinkToFit="1"/>
    </xf>
    <xf numFmtId="0" fontId="50" fillId="0" borderId="0" xfId="0" applyFont="1" applyBorder="1" applyAlignment="1">
      <alignment vertical="center" shrinkToFit="1"/>
    </xf>
    <xf numFmtId="0" fontId="65" fillId="0" borderId="0" xfId="0" applyFont="1" applyBorder="1" applyAlignment="1">
      <alignment vertical="center" shrinkToFit="1"/>
    </xf>
    <xf numFmtId="0" fontId="88" fillId="0" borderId="0" xfId="0" applyFont="1" applyAlignment="1">
      <alignment horizontal="left" vertical="center" indent="1"/>
    </xf>
    <xf numFmtId="0" fontId="102" fillId="0" borderId="0" xfId="0" applyFont="1">
      <alignment vertical="center"/>
    </xf>
    <xf numFmtId="176" fontId="75" fillId="0" borderId="0" xfId="0" applyNumberFormat="1" applyFont="1" applyAlignment="1">
      <alignment horizontal="left" vertical="center"/>
    </xf>
    <xf numFmtId="0" fontId="75" fillId="0" borderId="0" xfId="0" applyFont="1" applyBorder="1" applyAlignment="1">
      <alignment vertical="center"/>
    </xf>
    <xf numFmtId="0" fontId="75" fillId="0" borderId="0" xfId="0" applyFont="1" applyBorder="1" applyAlignment="1">
      <alignment horizontal="left" vertical="center"/>
    </xf>
    <xf numFmtId="0" fontId="58" fillId="0" borderId="76" xfId="0" applyFont="1" applyBorder="1" applyAlignment="1">
      <alignment horizontal="left" vertical="center" wrapText="1"/>
    </xf>
    <xf numFmtId="0" fontId="50" fillId="0" borderId="0" xfId="86" applyFont="1">
      <alignment vertical="center"/>
    </xf>
    <xf numFmtId="0" fontId="50" fillId="0" borderId="0" xfId="87" applyFont="1" applyAlignment="1">
      <alignment horizontal="right" vertical="center" shrinkToFit="1"/>
    </xf>
    <xf numFmtId="0" fontId="50" fillId="0" borderId="0" xfId="45" applyFont="1">
      <alignment vertical="center"/>
    </xf>
    <xf numFmtId="0" fontId="50" fillId="0" borderId="0" xfId="46" applyFont="1" applyBorder="1" applyAlignment="1">
      <alignment vertical="center"/>
    </xf>
    <xf numFmtId="0" fontId="50" fillId="0" borderId="0" xfId="46" applyFont="1" applyBorder="1" applyAlignment="1">
      <alignment vertical="center" shrinkToFit="1"/>
    </xf>
    <xf numFmtId="0" fontId="58" fillId="43" borderId="83" xfId="86" applyFont="1" applyFill="1" applyBorder="1" applyAlignment="1">
      <alignment horizontal="center" vertical="center"/>
    </xf>
    <xf numFmtId="0" fontId="58" fillId="43" borderId="83" xfId="86" applyFont="1" applyFill="1" applyBorder="1" applyAlignment="1">
      <alignment horizontal="center" vertical="center" shrinkToFit="1"/>
    </xf>
    <xf numFmtId="0" fontId="58" fillId="43" borderId="84" xfId="86" applyFont="1" applyFill="1" applyBorder="1" applyAlignment="1">
      <alignment horizontal="center" vertical="center"/>
    </xf>
    <xf numFmtId="0" fontId="58" fillId="43" borderId="84" xfId="86" applyFont="1" applyFill="1" applyBorder="1" applyAlignment="1">
      <alignment horizontal="center" vertical="center" wrapText="1"/>
    </xf>
    <xf numFmtId="0" fontId="58" fillId="43" borderId="84" xfId="86" applyFont="1" applyFill="1" applyBorder="1" applyAlignment="1">
      <alignment horizontal="center" vertical="center" shrinkToFit="1"/>
    </xf>
    <xf numFmtId="0" fontId="58" fillId="43" borderId="83" xfId="86" applyFont="1" applyFill="1" applyBorder="1" applyAlignment="1">
      <alignment horizontal="center" vertical="center" wrapText="1"/>
    </xf>
    <xf numFmtId="0" fontId="58" fillId="43" borderId="83" xfId="86" applyFont="1" applyFill="1" applyBorder="1" applyAlignment="1">
      <alignment vertical="center" wrapText="1"/>
    </xf>
    <xf numFmtId="0" fontId="103" fillId="0" borderId="83" xfId="86" applyFont="1" applyBorder="1" applyAlignment="1">
      <alignment horizontal="center" vertical="center"/>
    </xf>
    <xf numFmtId="0" fontId="94" fillId="39" borderId="83" xfId="86" applyFont="1" applyFill="1" applyBorder="1" applyAlignment="1">
      <alignment horizontal="left" vertical="center" shrinkToFit="1"/>
    </xf>
    <xf numFmtId="0" fontId="66" fillId="39" borderId="84" xfId="86" applyFont="1" applyFill="1" applyBorder="1" applyAlignment="1">
      <alignment horizontal="left" vertical="center" shrinkToFit="1"/>
    </xf>
    <xf numFmtId="0" fontId="85" fillId="39" borderId="83" xfId="86" applyFont="1" applyFill="1" applyBorder="1" applyAlignment="1">
      <alignment horizontal="left" vertical="center" shrinkToFit="1"/>
    </xf>
    <xf numFmtId="0" fontId="75" fillId="0" borderId="0" xfId="45" applyFont="1">
      <alignment vertical="center"/>
    </xf>
    <xf numFmtId="0" fontId="75" fillId="0" borderId="0" xfId="45" applyFont="1" applyAlignment="1">
      <alignment vertical="center"/>
    </xf>
    <xf numFmtId="0" fontId="50" fillId="0" borderId="0" xfId="87" applyFont="1" applyAlignment="1">
      <alignment horizontal="right" vertical="center"/>
    </xf>
    <xf numFmtId="0" fontId="50" fillId="0" borderId="0" xfId="87" applyFont="1" applyAlignment="1">
      <alignment vertical="center"/>
    </xf>
    <xf numFmtId="0" fontId="63" fillId="0" borderId="0" xfId="87" applyFont="1" applyAlignment="1">
      <alignment horizontal="right" vertical="center"/>
    </xf>
    <xf numFmtId="0" fontId="50" fillId="43" borderId="83" xfId="86" applyFont="1" applyFill="1" applyBorder="1" applyAlignment="1">
      <alignment horizontal="center" vertical="center"/>
    </xf>
    <xf numFmtId="0" fontId="50" fillId="43" borderId="84" xfId="86" applyFont="1" applyFill="1" applyBorder="1" applyAlignment="1">
      <alignment horizontal="center" vertical="center"/>
    </xf>
    <xf numFmtId="0" fontId="50" fillId="43" borderId="84" xfId="86" applyFont="1" applyFill="1" applyBorder="1" applyAlignment="1">
      <alignment horizontal="center" vertical="center" wrapText="1"/>
    </xf>
    <xf numFmtId="0" fontId="50" fillId="43" borderId="83" xfId="86" applyFont="1" applyFill="1" applyBorder="1" applyAlignment="1">
      <alignment horizontal="center" vertical="center" wrapText="1"/>
    </xf>
    <xf numFmtId="0" fontId="50" fillId="43" borderId="83" xfId="86" applyFont="1" applyFill="1" applyBorder="1" applyAlignment="1">
      <alignment vertical="center" wrapText="1"/>
    </xf>
    <xf numFmtId="0" fontId="50" fillId="0" borderId="83" xfId="86" applyFont="1" applyBorder="1" applyAlignment="1">
      <alignment horizontal="center" vertical="center"/>
    </xf>
    <xf numFmtId="0" fontId="50" fillId="0" borderId="0" xfId="86" applyFont="1" applyBorder="1">
      <alignment vertical="center"/>
    </xf>
    <xf numFmtId="0" fontId="66" fillId="39" borderId="37" xfId="0" applyFont="1" applyFill="1" applyBorder="1" applyAlignment="1">
      <alignment horizontal="left" vertical="center" shrinkToFit="1"/>
    </xf>
    <xf numFmtId="179" fontId="66" fillId="39" borderId="84" xfId="35" applyNumberFormat="1" applyFont="1" applyFill="1" applyBorder="1" applyAlignment="1">
      <alignment horizontal="center" vertical="center" wrapText="1"/>
    </xf>
    <xf numFmtId="179" fontId="66" fillId="39" borderId="25" xfId="35" applyNumberFormat="1" applyFont="1" applyFill="1" applyBorder="1" applyAlignment="1">
      <alignment horizontal="center" vertical="center" wrapText="1"/>
    </xf>
    <xf numFmtId="186" fontId="66" fillId="34" borderId="24" xfId="90" applyNumberFormat="1" applyFont="1" applyFill="1" applyBorder="1" applyAlignment="1">
      <alignment vertical="center"/>
    </xf>
    <xf numFmtId="186" fontId="66" fillId="40" borderId="24" xfId="90" applyNumberFormat="1" applyFont="1" applyFill="1" applyBorder="1" applyAlignment="1">
      <alignment vertical="center"/>
    </xf>
    <xf numFmtId="185" fontId="81" fillId="40" borderId="21" xfId="90" applyNumberFormat="1" applyFont="1" applyFill="1" applyBorder="1" applyAlignment="1">
      <alignment horizontal="center" vertical="center"/>
    </xf>
    <xf numFmtId="0" fontId="66" fillId="34" borderId="24" xfId="90" applyFont="1" applyFill="1" applyBorder="1" applyAlignment="1">
      <alignment vertical="center"/>
    </xf>
    <xf numFmtId="0" fontId="66" fillId="34" borderId="23" xfId="90" applyFont="1" applyFill="1" applyBorder="1" applyAlignment="1">
      <alignment vertical="center"/>
    </xf>
    <xf numFmtId="185" fontId="81" fillId="40" borderId="24" xfId="90" applyNumberFormat="1" applyFont="1" applyFill="1" applyBorder="1" applyAlignment="1">
      <alignment horizontal="center" vertical="center"/>
    </xf>
    <xf numFmtId="3" fontId="72" fillId="39" borderId="11" xfId="0" applyNumberFormat="1" applyFont="1" applyFill="1" applyBorder="1" applyAlignment="1">
      <alignment horizontal="center" vertical="center"/>
    </xf>
    <xf numFmtId="3" fontId="72" fillId="39" borderId="147" xfId="0" applyNumberFormat="1" applyFont="1" applyFill="1" applyBorder="1" applyAlignment="1">
      <alignment horizontal="center" vertical="center" wrapText="1"/>
    </xf>
    <xf numFmtId="0" fontId="66" fillId="0" borderId="132" xfId="90" applyFont="1" applyBorder="1" applyAlignment="1">
      <alignment horizontal="center" vertical="center" shrinkToFit="1"/>
    </xf>
    <xf numFmtId="0" fontId="66" fillId="0" borderId="58" xfId="90" applyFont="1" applyBorder="1" applyAlignment="1">
      <alignment horizontal="center" vertical="center" shrinkToFit="1"/>
    </xf>
    <xf numFmtId="0" fontId="66" fillId="42" borderId="27" xfId="42" applyFont="1" applyFill="1" applyBorder="1" applyAlignment="1">
      <alignment horizontal="center" vertical="center"/>
    </xf>
    <xf numFmtId="0" fontId="66" fillId="39" borderId="30" xfId="90" applyFont="1" applyFill="1" applyBorder="1" applyAlignment="1">
      <alignment horizontal="left" vertical="center" shrinkToFit="1"/>
    </xf>
    <xf numFmtId="0" fontId="66" fillId="39" borderId="27" xfId="90" applyFont="1" applyFill="1" applyBorder="1" applyAlignment="1">
      <alignment horizontal="left" vertical="center" shrinkToFit="1"/>
    </xf>
    <xf numFmtId="186" fontId="66" fillId="39" borderId="30" xfId="90" applyNumberFormat="1" applyFont="1" applyFill="1" applyBorder="1" applyAlignment="1">
      <alignment vertical="center" shrinkToFit="1"/>
    </xf>
    <xf numFmtId="186" fontId="66" fillId="39" borderId="27" xfId="90" applyNumberFormat="1" applyFont="1" applyFill="1" applyBorder="1" applyAlignment="1">
      <alignment vertical="center" shrinkToFit="1"/>
    </xf>
    <xf numFmtId="0" fontId="66" fillId="39" borderId="30" xfId="90" applyFont="1" applyFill="1" applyBorder="1" applyAlignment="1">
      <alignment vertical="center" shrinkToFit="1"/>
    </xf>
    <xf numFmtId="0" fontId="66" fillId="39" borderId="27" xfId="90" applyFont="1" applyFill="1" applyBorder="1" applyAlignment="1">
      <alignment vertical="center" shrinkToFit="1"/>
    </xf>
    <xf numFmtId="0" fontId="66" fillId="39" borderId="30" xfId="0" applyFont="1" applyFill="1" applyBorder="1" applyAlignment="1">
      <alignment vertical="center" shrinkToFit="1"/>
    </xf>
    <xf numFmtId="0" fontId="66" fillId="39" borderId="33" xfId="0" applyFont="1" applyFill="1" applyBorder="1" applyAlignment="1">
      <alignment vertical="center" shrinkToFit="1"/>
    </xf>
    <xf numFmtId="0" fontId="66" fillId="39" borderId="27" xfId="0" applyFont="1" applyFill="1" applyBorder="1" applyAlignment="1">
      <alignment vertical="center" shrinkToFit="1"/>
    </xf>
    <xf numFmtId="0" fontId="66" fillId="39" borderId="36" xfId="0" applyFont="1" applyFill="1" applyBorder="1" applyAlignment="1">
      <alignment vertical="center" shrinkToFit="1"/>
    </xf>
    <xf numFmtId="182" fontId="66" fillId="0" borderId="0" xfId="0" applyNumberFormat="1" applyFont="1" applyBorder="1" applyAlignment="1">
      <alignment vertical="center" wrapText="1"/>
    </xf>
    <xf numFmtId="0" fontId="65" fillId="39" borderId="12" xfId="0" applyFont="1" applyFill="1" applyBorder="1">
      <alignment vertical="center"/>
    </xf>
    <xf numFmtId="0" fontId="65" fillId="39" borderId="50" xfId="0" applyFont="1" applyFill="1" applyBorder="1">
      <alignment vertical="center"/>
    </xf>
    <xf numFmtId="0" fontId="66" fillId="0" borderId="32" xfId="0" applyFont="1" applyFill="1" applyBorder="1" applyAlignment="1">
      <alignment horizontal="center" vertical="center"/>
    </xf>
    <xf numFmtId="0" fontId="66" fillId="0" borderId="31" xfId="0" applyFont="1" applyFill="1" applyBorder="1" applyAlignment="1">
      <alignment horizontal="center" vertical="center"/>
    </xf>
    <xf numFmtId="0" fontId="65" fillId="0" borderId="44" xfId="0" applyFont="1" applyFill="1" applyBorder="1">
      <alignment vertical="center"/>
    </xf>
    <xf numFmtId="0" fontId="0" fillId="0" borderId="114" xfId="0" applyFont="1" applyBorder="1">
      <alignment vertical="center"/>
    </xf>
    <xf numFmtId="0" fontId="75" fillId="34" borderId="79" xfId="0" applyFont="1" applyFill="1" applyBorder="1" applyAlignment="1">
      <alignment horizontal="left" vertical="center" wrapText="1"/>
    </xf>
    <xf numFmtId="0" fontId="75" fillId="34" borderId="48" xfId="0" applyFont="1" applyFill="1" applyBorder="1" applyAlignment="1">
      <alignment horizontal="justify" vertical="center" wrapText="1"/>
    </xf>
    <xf numFmtId="0" fontId="75" fillId="0" borderId="0" xfId="0" applyFont="1" applyAlignment="1">
      <alignment horizontal="justify" vertical="center" wrapText="1"/>
    </xf>
    <xf numFmtId="0" fontId="75" fillId="34" borderId="83" xfId="0" applyFont="1" applyFill="1" applyBorder="1" applyAlignment="1">
      <alignment horizontal="center" vertical="center" wrapText="1"/>
    </xf>
    <xf numFmtId="0" fontId="66" fillId="39" borderId="57" xfId="0" applyFont="1" applyFill="1" applyBorder="1" applyAlignment="1">
      <alignment horizontal="center" vertical="center" wrapText="1"/>
    </xf>
    <xf numFmtId="0" fontId="44" fillId="34" borderId="84" xfId="0" applyFont="1" applyFill="1" applyBorder="1" applyAlignment="1">
      <alignment horizontal="center" vertical="center" wrapText="1"/>
    </xf>
    <xf numFmtId="0" fontId="44" fillId="34" borderId="47" xfId="0" applyFont="1" applyFill="1" applyBorder="1" applyAlignment="1">
      <alignment horizontal="center" vertical="center" wrapText="1"/>
    </xf>
    <xf numFmtId="0" fontId="44" fillId="34" borderId="83" xfId="0" applyFont="1" applyFill="1" applyBorder="1" applyAlignment="1">
      <alignment horizontal="center" vertical="center" wrapText="1"/>
    </xf>
    <xf numFmtId="0" fontId="44" fillId="34" borderId="23" xfId="0" applyFont="1" applyFill="1" applyBorder="1" applyAlignment="1">
      <alignment horizontal="center" vertical="center" wrapText="1"/>
    </xf>
    <xf numFmtId="0" fontId="44" fillId="0" borderId="47" xfId="0" applyFont="1" applyBorder="1" applyAlignment="1">
      <alignment vertical="center" wrapText="1"/>
    </xf>
    <xf numFmtId="0" fontId="44" fillId="0" borderId="45" xfId="0" applyFont="1" applyBorder="1" applyAlignment="1">
      <alignment vertical="center" wrapText="1"/>
    </xf>
    <xf numFmtId="0" fontId="106" fillId="0" borderId="0" xfId="0" applyFont="1" applyAlignment="1">
      <alignment horizontal="center" vertical="center"/>
    </xf>
    <xf numFmtId="0" fontId="0" fillId="0" borderId="0" xfId="0" applyAlignment="1">
      <alignment wrapText="1"/>
    </xf>
    <xf numFmtId="0" fontId="107" fillId="0" borderId="0" xfId="0" applyFont="1" applyAlignment="1">
      <alignment horizontal="right"/>
    </xf>
    <xf numFmtId="0" fontId="105" fillId="0" borderId="0" xfId="0" applyFont="1" applyAlignment="1">
      <alignment horizontal="left" vertical="center" wrapText="1"/>
    </xf>
    <xf numFmtId="0" fontId="104" fillId="0" borderId="0" xfId="0" applyFont="1" applyAlignment="1"/>
    <xf numFmtId="0" fontId="0" fillId="0" borderId="0" xfId="0" applyAlignment="1"/>
    <xf numFmtId="0" fontId="44" fillId="34" borderId="24" xfId="0" applyFont="1" applyFill="1" applyBorder="1" applyAlignment="1">
      <alignment horizontal="center" vertical="center" wrapText="1"/>
    </xf>
    <xf numFmtId="0" fontId="46" fillId="39" borderId="36" xfId="0" applyFont="1" applyFill="1" applyBorder="1" applyAlignment="1">
      <alignment horizontal="center" vertical="center" wrapText="1"/>
    </xf>
    <xf numFmtId="0" fontId="44" fillId="34" borderId="47" xfId="0" applyFont="1" applyFill="1" applyBorder="1" applyAlignment="1">
      <alignment horizontal="center" vertical="center"/>
    </xf>
    <xf numFmtId="0" fontId="30" fillId="0" borderId="0" xfId="0" applyFont="1" applyFill="1" applyBorder="1">
      <alignment vertical="center"/>
    </xf>
    <xf numFmtId="0" fontId="30" fillId="0" borderId="0" xfId="0" applyFont="1">
      <alignment vertical="center"/>
    </xf>
    <xf numFmtId="0" fontId="108" fillId="0" borderId="0" xfId="1" applyFont="1" applyAlignment="1">
      <alignment horizontal="left" vertical="center"/>
    </xf>
    <xf numFmtId="0" fontId="109" fillId="0" borderId="0" xfId="80" applyFont="1">
      <alignment vertical="center"/>
    </xf>
    <xf numFmtId="0" fontId="105" fillId="43" borderId="150" xfId="0" applyFont="1" applyFill="1" applyBorder="1" applyAlignment="1">
      <alignment horizontal="center" vertical="center" wrapText="1"/>
    </xf>
    <xf numFmtId="0" fontId="105" fillId="43" borderId="151" xfId="0" applyFont="1" applyFill="1" applyBorder="1" applyAlignment="1">
      <alignment horizontal="center" vertical="center" wrapText="1"/>
    </xf>
    <xf numFmtId="0" fontId="105" fillId="43" borderId="152" xfId="0" applyFont="1" applyFill="1" applyBorder="1" applyAlignment="1">
      <alignment horizontal="center" vertical="center" wrapText="1"/>
    </xf>
    <xf numFmtId="0" fontId="110" fillId="43" borderId="162" xfId="0" applyFont="1" applyFill="1" applyBorder="1" applyAlignment="1">
      <alignment horizontal="center" vertical="center" wrapText="1"/>
    </xf>
    <xf numFmtId="0" fontId="111" fillId="43" borderId="154" xfId="0" applyFont="1" applyFill="1" applyBorder="1" applyAlignment="1">
      <alignment horizontal="center" vertical="center" wrapText="1"/>
    </xf>
    <xf numFmtId="0" fontId="105" fillId="0" borderId="19" xfId="0" applyFont="1" applyBorder="1" applyAlignment="1">
      <alignment horizontal="left" vertical="center" wrapText="1"/>
    </xf>
    <xf numFmtId="0" fontId="105" fillId="0" borderId="51" xfId="0" applyFont="1" applyBorder="1" applyAlignment="1">
      <alignment horizontal="left" vertical="center" wrapText="1"/>
    </xf>
    <xf numFmtId="0" fontId="105" fillId="0" borderId="116" xfId="0" applyFont="1" applyBorder="1" applyAlignment="1">
      <alignment horizontal="center" vertical="center" wrapText="1"/>
    </xf>
    <xf numFmtId="0" fontId="105" fillId="0" borderId="117" xfId="0" applyFont="1" applyBorder="1" applyAlignment="1">
      <alignment horizontal="left" vertical="center" wrapText="1"/>
    </xf>
    <xf numFmtId="0" fontId="105" fillId="0" borderId="159" xfId="0" applyFont="1" applyBorder="1" applyAlignment="1">
      <alignment horizontal="left" vertical="center" wrapText="1"/>
    </xf>
    <xf numFmtId="0" fontId="105" fillId="0" borderId="158" xfId="0" applyFont="1" applyBorder="1" applyAlignment="1">
      <alignment horizontal="center" vertical="center" wrapText="1"/>
    </xf>
    <xf numFmtId="0" fontId="105" fillId="0" borderId="15" xfId="0" applyFont="1" applyBorder="1" applyAlignment="1">
      <alignment horizontal="left" vertical="center" wrapText="1"/>
    </xf>
    <xf numFmtId="0" fontId="105" fillId="0" borderId="145" xfId="0" applyFont="1" applyBorder="1" applyAlignment="1">
      <alignment horizontal="left" vertical="center" wrapText="1"/>
    </xf>
    <xf numFmtId="0" fontId="105" fillId="0" borderId="115" xfId="0" applyFont="1" applyBorder="1" applyAlignment="1">
      <alignment horizontal="center" vertical="center" wrapText="1"/>
    </xf>
    <xf numFmtId="0" fontId="105" fillId="0" borderId="77" xfId="0" applyFont="1" applyBorder="1" applyAlignment="1">
      <alignment horizontal="left" vertical="center" wrapText="1"/>
    </xf>
    <xf numFmtId="0" fontId="105" fillId="0" borderId="49" xfId="0" applyFont="1" applyBorder="1" applyAlignment="1">
      <alignment horizontal="left" vertical="center" wrapText="1"/>
    </xf>
    <xf numFmtId="0" fontId="105" fillId="0" borderId="160" xfId="0" applyFont="1" applyBorder="1" applyAlignment="1">
      <alignment horizontal="center" vertical="center" wrapText="1"/>
    </xf>
    <xf numFmtId="0" fontId="105" fillId="0" borderId="157" xfId="0" applyFont="1" applyBorder="1" applyAlignment="1">
      <alignment horizontal="left" vertical="center" wrapText="1"/>
    </xf>
    <xf numFmtId="0" fontId="105" fillId="0" borderId="156" xfId="0" applyFont="1" applyBorder="1" applyAlignment="1">
      <alignment horizontal="left" vertical="center" wrapText="1"/>
    </xf>
    <xf numFmtId="0" fontId="105" fillId="0" borderId="155" xfId="0" applyFont="1" applyBorder="1" applyAlignment="1">
      <alignment horizontal="center" vertical="center" wrapText="1"/>
    </xf>
    <xf numFmtId="0" fontId="105" fillId="0" borderId="0" xfId="0" applyFont="1" applyAlignment="1">
      <alignment horizontal="center" vertical="center"/>
    </xf>
    <xf numFmtId="0" fontId="112" fillId="0" borderId="0" xfId="0" applyFont="1" applyAlignment="1">
      <alignment horizontal="left" vertical="center" wrapText="1"/>
    </xf>
    <xf numFmtId="0" fontId="113" fillId="0" borderId="0" xfId="0" applyFont="1" applyAlignment="1"/>
    <xf numFmtId="0" fontId="114" fillId="0" borderId="0" xfId="0" applyFont="1" applyAlignment="1">
      <alignment horizontal="left"/>
    </xf>
    <xf numFmtId="0" fontId="114" fillId="0" borderId="0" xfId="0" applyFont="1" applyAlignment="1"/>
    <xf numFmtId="0" fontId="50" fillId="0" borderId="0" xfId="90" applyFont="1" applyFill="1" applyAlignment="1">
      <alignment horizontal="center" vertical="center"/>
    </xf>
    <xf numFmtId="184" fontId="50" fillId="0" borderId="0" xfId="90" applyNumberFormat="1" applyFont="1" applyFill="1" applyAlignment="1">
      <alignment horizontal="center" vertical="center"/>
    </xf>
    <xf numFmtId="0" fontId="58" fillId="0" borderId="0" xfId="0" applyFont="1" applyFill="1">
      <alignment vertical="center"/>
    </xf>
    <xf numFmtId="38" fontId="74" fillId="0" borderId="18" xfId="44" applyFont="1" applyFill="1" applyBorder="1" applyAlignment="1">
      <alignment horizontal="center" vertical="center" textRotation="255"/>
    </xf>
    <xf numFmtId="38" fontId="74" fillId="0" borderId="18" xfId="44" applyFont="1" applyFill="1" applyBorder="1" applyAlignment="1">
      <alignment horizontal="center" vertical="center"/>
    </xf>
    <xf numFmtId="0" fontId="115" fillId="0" borderId="24" xfId="0" applyFont="1" applyBorder="1" applyAlignment="1">
      <alignment horizontal="center" vertical="center"/>
    </xf>
    <xf numFmtId="38" fontId="74" fillId="0" borderId="83" xfId="44" applyFont="1" applyFill="1" applyBorder="1" applyAlignment="1">
      <alignment horizontal="center" vertical="center" textRotation="255"/>
    </xf>
    <xf numFmtId="38" fontId="74" fillId="0" borderId="14" xfId="44" applyFont="1" applyFill="1" applyBorder="1" applyAlignment="1">
      <alignment horizontal="center" vertical="center"/>
    </xf>
    <xf numFmtId="0" fontId="115" fillId="0" borderId="84" xfId="0" applyFont="1" applyBorder="1">
      <alignment vertical="center"/>
    </xf>
    <xf numFmtId="0" fontId="115" fillId="0" borderId="83" xfId="0" applyFont="1" applyBorder="1">
      <alignment vertical="center"/>
    </xf>
    <xf numFmtId="38" fontId="74" fillId="0" borderId="14" xfId="44" applyFont="1" applyFill="1" applyBorder="1" applyAlignment="1">
      <alignment horizontal="center" vertical="center" textRotation="255"/>
    </xf>
    <xf numFmtId="0" fontId="115" fillId="0" borderId="83" xfId="0" applyFont="1" applyBorder="1" applyAlignment="1">
      <alignment horizontal="center" vertical="center"/>
    </xf>
    <xf numFmtId="38" fontId="74" fillId="0" borderId="83" xfId="44" applyFont="1" applyFill="1" applyBorder="1" applyAlignment="1">
      <alignment horizontal="center" vertical="center" textRotation="255" shrinkToFit="1"/>
    </xf>
    <xf numFmtId="38" fontId="74" fillId="0" borderId="27" xfId="44" applyFont="1" applyFill="1" applyBorder="1" applyAlignment="1">
      <alignment horizontal="center" vertical="center" textRotation="255" shrinkToFit="1"/>
    </xf>
    <xf numFmtId="38" fontId="74" fillId="0" borderId="27" xfId="44" applyFont="1" applyFill="1" applyBorder="1" applyAlignment="1">
      <alignment horizontal="center" vertical="center"/>
    </xf>
    <xf numFmtId="0" fontId="115" fillId="0" borderId="27" xfId="0" applyFont="1" applyBorder="1" applyAlignment="1">
      <alignment horizontal="center" vertical="center"/>
    </xf>
    <xf numFmtId="38" fontId="74" fillId="0" borderId="24" xfId="44" applyFont="1" applyFill="1" applyBorder="1" applyAlignment="1">
      <alignment horizontal="center" vertical="center" textRotation="255" shrinkToFit="1"/>
    </xf>
    <xf numFmtId="38" fontId="74" fillId="0" borderId="24" xfId="44" applyFont="1" applyFill="1" applyBorder="1" applyAlignment="1">
      <alignment horizontal="center" vertical="center"/>
    </xf>
    <xf numFmtId="38" fontId="76" fillId="0" borderId="24" xfId="44" applyFont="1" applyFill="1" applyBorder="1" applyAlignment="1">
      <alignment horizontal="center" vertical="center"/>
    </xf>
    <xf numFmtId="38" fontId="74" fillId="0" borderId="83" xfId="44" applyFont="1" applyFill="1" applyBorder="1" applyAlignment="1">
      <alignment horizontal="center" vertical="center"/>
    </xf>
    <xf numFmtId="38" fontId="76" fillId="0" borderId="83" xfId="44" applyFont="1" applyFill="1" applyBorder="1" applyAlignment="1">
      <alignment horizontal="center" vertical="center"/>
    </xf>
    <xf numFmtId="38" fontId="74" fillId="0" borderId="24" xfId="44" applyFont="1" applyFill="1" applyBorder="1" applyAlignment="1">
      <alignment horizontal="center" vertical="center" textRotation="255"/>
    </xf>
    <xf numFmtId="0" fontId="115" fillId="0" borderId="83" xfId="0" applyFont="1" applyBorder="1" applyAlignment="1">
      <alignment horizontal="center" vertical="center" shrinkToFit="1"/>
    </xf>
    <xf numFmtId="38" fontId="74" fillId="0" borderId="27" xfId="44" applyFont="1" applyFill="1" applyBorder="1" applyAlignment="1">
      <alignment horizontal="center" vertical="center" textRotation="255"/>
    </xf>
    <xf numFmtId="0" fontId="115" fillId="0" borderId="27" xfId="0" applyFont="1" applyBorder="1" applyAlignment="1">
      <alignment horizontal="center" vertical="center" shrinkToFit="1"/>
    </xf>
    <xf numFmtId="38" fontId="76" fillId="0" borderId="27" xfId="44" applyFont="1" applyFill="1" applyBorder="1" applyAlignment="1">
      <alignment horizontal="center" vertical="center"/>
    </xf>
    <xf numFmtId="0" fontId="78" fillId="39" borderId="33" xfId="92" applyFont="1" applyFill="1" applyBorder="1" applyAlignment="1">
      <alignment vertical="center" shrinkToFit="1"/>
    </xf>
    <xf numFmtId="0" fontId="78" fillId="39" borderId="55" xfId="92" applyFont="1" applyFill="1" applyBorder="1" applyAlignment="1">
      <alignment vertical="center" shrinkToFit="1"/>
    </xf>
    <xf numFmtId="0" fontId="78" fillId="39" borderId="57" xfId="92" applyFont="1" applyFill="1" applyBorder="1" applyAlignment="1">
      <alignment vertical="center" shrinkToFit="1"/>
    </xf>
    <xf numFmtId="0" fontId="78" fillId="39" borderId="115" xfId="92" applyFont="1" applyFill="1" applyBorder="1" applyAlignment="1">
      <alignment vertical="center" shrinkToFit="1"/>
    </xf>
    <xf numFmtId="0" fontId="78" fillId="39" borderId="83" xfId="92" applyFont="1" applyFill="1" applyBorder="1" applyAlignment="1">
      <alignment vertical="center" shrinkToFit="1"/>
    </xf>
    <xf numFmtId="0" fontId="78" fillId="39" borderId="24" xfId="92" applyFont="1" applyFill="1" applyBorder="1" applyAlignment="1">
      <alignment vertical="center" shrinkToFit="1"/>
    </xf>
    <xf numFmtId="0" fontId="78" fillId="39" borderId="36" xfId="92" applyFont="1" applyFill="1" applyBorder="1" applyAlignment="1">
      <alignment vertical="center" shrinkToFit="1"/>
    </xf>
    <xf numFmtId="0" fontId="115" fillId="0" borderId="148" xfId="92" applyFont="1" applyFill="1" applyBorder="1">
      <alignment vertical="center"/>
    </xf>
    <xf numFmtId="0" fontId="115" fillId="0" borderId="30" xfId="92" applyFont="1" applyFill="1" applyBorder="1">
      <alignment vertical="center"/>
    </xf>
    <xf numFmtId="0" fontId="115" fillId="0" borderId="83" xfId="92" applyFont="1" applyFill="1" applyBorder="1">
      <alignment vertical="center"/>
    </xf>
    <xf numFmtId="0" fontId="115" fillId="0" borderId="24" xfId="92" applyFont="1" applyFill="1" applyBorder="1">
      <alignment vertical="center"/>
    </xf>
    <xf numFmtId="0" fontId="115" fillId="0" borderId="14" xfId="92" applyFont="1" applyFill="1" applyBorder="1">
      <alignment vertical="center"/>
    </xf>
    <xf numFmtId="38" fontId="115" fillId="0" borderId="24" xfId="92" applyNumberFormat="1" applyFont="1" applyFill="1" applyBorder="1">
      <alignment vertical="center"/>
    </xf>
    <xf numFmtId="49" fontId="115" fillId="0" borderId="24" xfId="92" applyNumberFormat="1" applyFont="1" applyFill="1" applyBorder="1" applyAlignment="1">
      <alignment horizontal="right" vertical="center" shrinkToFit="1"/>
    </xf>
    <xf numFmtId="49" fontId="115" fillId="0" borderId="83" xfId="92" applyNumberFormat="1" applyFont="1" applyFill="1" applyBorder="1" applyAlignment="1">
      <alignment horizontal="right" vertical="center" shrinkToFit="1"/>
    </xf>
    <xf numFmtId="0" fontId="115" fillId="0" borderId="83" xfId="92" applyFont="1" applyFill="1" applyBorder="1" applyAlignment="1">
      <alignment vertical="center" shrinkToFit="1"/>
    </xf>
    <xf numFmtId="0" fontId="115" fillId="0" borderId="27" xfId="92" applyFont="1" applyFill="1" applyBorder="1" applyAlignment="1">
      <alignment vertical="center" shrinkToFit="1"/>
    </xf>
    <xf numFmtId="0" fontId="30" fillId="0" borderId="0" xfId="0" applyFont="1">
      <alignment vertical="center"/>
    </xf>
    <xf numFmtId="38" fontId="74" fillId="0" borderId="83" xfId="91" applyFont="1" applyFill="1" applyBorder="1" applyAlignment="1">
      <alignment horizontal="center" vertical="center" textRotation="255"/>
    </xf>
    <xf numFmtId="38" fontId="74" fillId="0" borderId="83" xfId="91" applyFont="1" applyFill="1" applyBorder="1" applyAlignment="1">
      <alignment horizontal="center" vertical="center" textRotation="255" shrinkToFit="1"/>
    </xf>
    <xf numFmtId="0" fontId="79" fillId="0" borderId="23" xfId="0" applyFont="1" applyBorder="1" applyAlignment="1">
      <alignment vertical="center" shrinkToFit="1"/>
    </xf>
    <xf numFmtId="0" fontId="79" fillId="0" borderId="24" xfId="0" applyFont="1" applyBorder="1" applyAlignment="1">
      <alignment vertical="center" shrinkToFit="1"/>
    </xf>
    <xf numFmtId="0" fontId="79" fillId="0" borderId="47" xfId="0" applyFont="1" applyBorder="1" applyAlignment="1">
      <alignment vertical="center" shrinkToFit="1"/>
    </xf>
    <xf numFmtId="0" fontId="79" fillId="0" borderId="83" xfId="0" applyFont="1" applyBorder="1" applyAlignment="1">
      <alignment vertical="center" shrinkToFit="1"/>
    </xf>
    <xf numFmtId="38" fontId="74" fillId="34" borderId="152" xfId="91" applyFont="1" applyFill="1" applyBorder="1" applyAlignment="1">
      <alignment horizontal="center" vertical="center"/>
    </xf>
    <xf numFmtId="38" fontId="74" fillId="34" borderId="153" xfId="91" applyFont="1" applyFill="1" applyBorder="1" applyAlignment="1">
      <alignment horizontal="center" vertical="center"/>
    </xf>
    <xf numFmtId="38" fontId="66" fillId="0" borderId="58" xfId="91" applyFont="1" applyFill="1" applyBorder="1" applyAlignment="1">
      <alignment horizontal="center" vertical="center" textRotation="255" shrinkToFit="1"/>
    </xf>
    <xf numFmtId="38" fontId="66" fillId="0" borderId="56" xfId="91" applyFont="1" applyFill="1" applyBorder="1" applyAlignment="1">
      <alignment horizontal="center" vertical="center" textRotation="255" shrinkToFit="1"/>
    </xf>
    <xf numFmtId="38" fontId="66" fillId="0" borderId="37" xfId="91" applyFont="1" applyFill="1" applyBorder="1" applyAlignment="1">
      <alignment horizontal="center" vertical="center" textRotation="255" shrinkToFit="1"/>
    </xf>
    <xf numFmtId="38" fontId="74" fillId="0" borderId="24" xfId="91" applyFont="1" applyFill="1" applyBorder="1" applyAlignment="1">
      <alignment horizontal="center" vertical="center" textRotation="255"/>
    </xf>
    <xf numFmtId="38" fontId="74" fillId="0" borderId="27" xfId="91" applyFont="1" applyFill="1" applyBorder="1" applyAlignment="1">
      <alignment horizontal="center" vertical="center" textRotation="255"/>
    </xf>
    <xf numFmtId="0" fontId="79" fillId="0" borderId="26" xfId="0" applyFont="1" applyBorder="1" applyAlignment="1">
      <alignment vertical="center" shrinkToFit="1"/>
    </xf>
    <xf numFmtId="0" fontId="79" fillId="0" borderId="27" xfId="0" applyFont="1" applyBorder="1" applyAlignment="1">
      <alignment vertical="center" shrinkToFit="1"/>
    </xf>
    <xf numFmtId="0" fontId="115" fillId="0" borderId="84" xfId="0" applyFont="1" applyBorder="1" applyAlignment="1">
      <alignment horizontal="center" vertical="center"/>
    </xf>
    <xf numFmtId="0" fontId="115" fillId="0" borderId="45" xfId="0" applyFont="1" applyBorder="1" applyAlignment="1">
      <alignment horizontal="center" vertical="center"/>
    </xf>
    <xf numFmtId="0" fontId="115" fillId="0" borderId="47" xfId="0" applyFont="1" applyBorder="1" applyAlignment="1">
      <alignment horizontal="center" vertical="center"/>
    </xf>
    <xf numFmtId="0" fontId="115" fillId="0" borderId="83" xfId="0" applyFont="1" applyBorder="1" applyAlignment="1">
      <alignment horizontal="center" vertical="center"/>
    </xf>
    <xf numFmtId="38" fontId="74" fillId="0" borderId="14" xfId="91" applyFont="1" applyFill="1" applyBorder="1" applyAlignment="1">
      <alignment horizontal="center" vertical="center" textRotation="255" shrinkToFit="1"/>
    </xf>
    <xf numFmtId="38" fontId="74" fillId="0" borderId="18" xfId="91" applyFont="1" applyFill="1" applyBorder="1" applyAlignment="1">
      <alignment horizontal="center" vertical="center" textRotation="255" shrinkToFit="1"/>
    </xf>
    <xf numFmtId="0" fontId="79" fillId="0" borderId="84" xfId="0" applyFont="1" applyBorder="1" applyAlignment="1">
      <alignment horizontal="left" vertical="center" shrinkToFit="1"/>
    </xf>
    <xf numFmtId="0" fontId="79" fillId="0" borderId="47" xfId="0" applyFont="1" applyBorder="1" applyAlignment="1">
      <alignment horizontal="left" vertical="center" shrinkToFit="1"/>
    </xf>
    <xf numFmtId="0" fontId="79" fillId="0" borderId="45" xfId="0" applyFont="1" applyBorder="1" applyAlignment="1">
      <alignment vertical="center" shrinkToFit="1"/>
    </xf>
    <xf numFmtId="0" fontId="79" fillId="0" borderId="83" xfId="0" applyFont="1" applyBorder="1" applyAlignment="1">
      <alignment horizontal="left" vertical="center" shrinkToFit="1"/>
    </xf>
    <xf numFmtId="38" fontId="74" fillId="0" borderId="14" xfId="91" applyFont="1" applyFill="1" applyBorder="1" applyAlignment="1">
      <alignment horizontal="center" vertical="center" textRotation="255"/>
    </xf>
    <xf numFmtId="38" fontId="74" fillId="0" borderId="18" xfId="91" applyFont="1" applyFill="1" applyBorder="1" applyAlignment="1">
      <alignment horizontal="center" vertical="center" textRotation="255"/>
    </xf>
    <xf numFmtId="0" fontId="79" fillId="0" borderId="45" xfId="0" applyFont="1" applyBorder="1" applyAlignment="1">
      <alignment horizontal="left" vertical="center" shrinkToFit="1"/>
    </xf>
    <xf numFmtId="38" fontId="65" fillId="34" borderId="30" xfId="91" applyFont="1" applyFill="1" applyBorder="1" applyAlignment="1">
      <alignment horizontal="center" vertical="center" wrapText="1"/>
    </xf>
    <xf numFmtId="38" fontId="65" fillId="34" borderId="148" xfId="91" applyFont="1" applyFill="1" applyBorder="1" applyAlignment="1">
      <alignment horizontal="center" vertical="center" wrapText="1"/>
    </xf>
    <xf numFmtId="38" fontId="65" fillId="34" borderId="149" xfId="91" applyFont="1" applyFill="1" applyBorder="1" applyAlignment="1">
      <alignment horizontal="center" vertical="center" wrapText="1"/>
    </xf>
    <xf numFmtId="38" fontId="65" fillId="34" borderId="33" xfId="91" applyFont="1" applyFill="1" applyBorder="1" applyAlignment="1">
      <alignment horizontal="center" vertical="center" wrapText="1"/>
    </xf>
    <xf numFmtId="38" fontId="65" fillId="34" borderId="36" xfId="91" applyFont="1" applyFill="1" applyBorder="1" applyAlignment="1">
      <alignment horizontal="center" vertical="center" wrapText="1"/>
    </xf>
    <xf numFmtId="38" fontId="74" fillId="0" borderId="111" xfId="91" applyFont="1" applyFill="1" applyBorder="1" applyAlignment="1">
      <alignment horizontal="center" vertical="center" textRotation="255"/>
    </xf>
    <xf numFmtId="0" fontId="79" fillId="0" borderId="0" xfId="0" applyFont="1" applyAlignment="1">
      <alignment horizontal="left" vertical="center" shrinkToFit="1"/>
    </xf>
    <xf numFmtId="0" fontId="79" fillId="0" borderId="20" xfId="0" applyFont="1" applyBorder="1" applyAlignment="1">
      <alignment horizontal="left" vertical="center" shrinkToFit="1"/>
    </xf>
    <xf numFmtId="38" fontId="65" fillId="34" borderId="48" xfId="91" applyFont="1" applyFill="1" applyBorder="1" applyAlignment="1">
      <alignment horizontal="center" vertical="center" wrapText="1"/>
    </xf>
    <xf numFmtId="38" fontId="65" fillId="34" borderId="56" xfId="91" applyFont="1" applyFill="1" applyBorder="1" applyAlignment="1">
      <alignment horizontal="center" vertical="center" wrapText="1"/>
    </xf>
    <xf numFmtId="38" fontId="65" fillId="34" borderId="83" xfId="91" applyFont="1" applyFill="1" applyBorder="1" applyAlignment="1">
      <alignment horizontal="center" vertical="center" wrapText="1"/>
    </xf>
    <xf numFmtId="38" fontId="65" fillId="34" borderId="18" xfId="91" applyFont="1" applyFill="1" applyBorder="1" applyAlignment="1">
      <alignment horizontal="center" vertical="center" wrapText="1"/>
    </xf>
    <xf numFmtId="38" fontId="65" fillId="34" borderId="14" xfId="91" applyFont="1" applyFill="1" applyBorder="1" applyAlignment="1">
      <alignment horizontal="center" vertical="center" wrapText="1"/>
    </xf>
    <xf numFmtId="38" fontId="74" fillId="34" borderId="30" xfId="91" applyFont="1" applyFill="1" applyBorder="1" applyAlignment="1">
      <alignment horizontal="center" vertical="center" wrapText="1"/>
    </xf>
    <xf numFmtId="38" fontId="74" fillId="34" borderId="14" xfId="91" applyFont="1" applyFill="1" applyBorder="1" applyAlignment="1">
      <alignment horizontal="center" vertical="center" wrapText="1"/>
    </xf>
    <xf numFmtId="38" fontId="65" fillId="34" borderId="27" xfId="91" applyFont="1" applyFill="1" applyBorder="1" applyAlignment="1">
      <alignment horizontal="center" vertical="center" wrapText="1"/>
    </xf>
    <xf numFmtId="0" fontId="75" fillId="34" borderId="79" xfId="0" applyFont="1" applyFill="1" applyBorder="1" applyAlignment="1">
      <alignment horizontal="justify" vertical="center" wrapText="1"/>
    </xf>
    <xf numFmtId="0" fontId="75" fillId="34" borderId="58" xfId="0" applyFont="1" applyFill="1" applyBorder="1" applyAlignment="1">
      <alignment horizontal="justify" vertical="center" wrapText="1"/>
    </xf>
    <xf numFmtId="0" fontId="75" fillId="34" borderId="79" xfId="0" applyFont="1" applyFill="1" applyBorder="1" applyAlignment="1">
      <alignment horizontal="left" vertical="center" wrapText="1"/>
    </xf>
    <xf numFmtId="0" fontId="75" fillId="34" borderId="111" xfId="0" applyFont="1" applyFill="1" applyBorder="1" applyAlignment="1">
      <alignment horizontal="left" vertical="center" wrapText="1"/>
    </xf>
    <xf numFmtId="0" fontId="75" fillId="34" borderId="58" xfId="0" applyFont="1" applyFill="1" applyBorder="1" applyAlignment="1">
      <alignment horizontal="left" vertical="center" wrapText="1"/>
    </xf>
    <xf numFmtId="0" fontId="75" fillId="34" borderId="12" xfId="0" applyFont="1" applyFill="1" applyBorder="1" applyAlignment="1">
      <alignment horizontal="center" vertical="center" wrapText="1"/>
    </xf>
    <xf numFmtId="0" fontId="75" fillId="34" borderId="50" xfId="0" applyFont="1" applyFill="1" applyBorder="1" applyAlignment="1">
      <alignment horizontal="center" vertical="center" wrapText="1"/>
    </xf>
    <xf numFmtId="0" fontId="66" fillId="39" borderId="27" xfId="0" applyFont="1" applyFill="1" applyBorder="1" applyAlignment="1">
      <alignment horizontal="left" vertical="center" shrinkToFit="1"/>
    </xf>
    <xf numFmtId="0" fontId="66" fillId="39" borderId="36" xfId="0" applyFont="1" applyFill="1" applyBorder="1" applyAlignment="1">
      <alignment horizontal="left" vertical="center" shrinkToFit="1"/>
    </xf>
    <xf numFmtId="0" fontId="75" fillId="0" borderId="11" xfId="0" applyFont="1" applyBorder="1" applyAlignment="1">
      <alignment horizontal="justify" vertical="center" wrapText="1"/>
    </xf>
    <xf numFmtId="0" fontId="75" fillId="0" borderId="10" xfId="0" applyFont="1" applyBorder="1" applyAlignment="1">
      <alignment horizontal="justify" vertical="center" wrapText="1"/>
    </xf>
    <xf numFmtId="0" fontId="75" fillId="0" borderId="49" xfId="0" applyFont="1" applyBorder="1" applyAlignment="1">
      <alignment horizontal="left" vertical="center" wrapText="1"/>
    </xf>
    <xf numFmtId="0" fontId="75" fillId="0" borderId="12" xfId="0" applyFont="1" applyBorder="1" applyAlignment="1">
      <alignment horizontal="left" vertical="center" wrapText="1"/>
    </xf>
    <xf numFmtId="177" fontId="65" fillId="39" borderId="22" xfId="0" applyNumberFormat="1" applyFont="1" applyFill="1" applyBorder="1" applyAlignment="1">
      <alignment horizontal="center" vertical="center" wrapText="1"/>
    </xf>
    <xf numFmtId="0" fontId="66" fillId="39" borderId="25" xfId="0" applyFont="1" applyFill="1" applyBorder="1" applyAlignment="1">
      <alignment horizontal="left" vertical="center" shrinkToFit="1"/>
    </xf>
    <xf numFmtId="0" fontId="66" fillId="39" borderId="35" xfId="0" applyFont="1" applyFill="1" applyBorder="1" applyAlignment="1">
      <alignment horizontal="left" vertical="center" shrinkToFit="1"/>
    </xf>
    <xf numFmtId="0" fontId="66" fillId="39" borderId="66" xfId="0" applyFont="1" applyFill="1" applyBorder="1" applyAlignment="1">
      <alignment horizontal="left" vertical="center" shrinkToFit="1"/>
    </xf>
    <xf numFmtId="0" fontId="73" fillId="0" borderId="11" xfId="0" applyFont="1" applyBorder="1" applyAlignment="1">
      <alignment horizontal="left" vertical="center" wrapText="1"/>
    </xf>
    <xf numFmtId="0" fontId="75" fillId="34" borderId="79" xfId="0" applyFont="1" applyFill="1" applyBorder="1" applyAlignment="1">
      <alignment horizontal="left" vertical="center" wrapText="1" shrinkToFit="1"/>
    </xf>
    <xf numFmtId="0" fontId="75" fillId="34" borderId="58" xfId="0" applyFont="1" applyFill="1" applyBorder="1" applyAlignment="1">
      <alignment horizontal="left" vertical="center" shrinkToFit="1"/>
    </xf>
    <xf numFmtId="0" fontId="66" fillId="39" borderId="84" xfId="0" applyFont="1" applyFill="1" applyBorder="1" applyAlignment="1">
      <alignment horizontal="center" vertical="center" wrapText="1"/>
    </xf>
    <xf numFmtId="0" fontId="66" fillId="39" borderId="45" xfId="0" applyFont="1" applyFill="1" applyBorder="1" applyAlignment="1">
      <alignment horizontal="center" vertical="center" wrapText="1"/>
    </xf>
    <xf numFmtId="0" fontId="75" fillId="34" borderId="84" xfId="0" applyFont="1" applyFill="1" applyBorder="1" applyAlignment="1">
      <alignment horizontal="center" vertical="center" wrapText="1"/>
    </xf>
    <xf numFmtId="0" fontId="75" fillId="34" borderId="47" xfId="0" applyFont="1" applyFill="1" applyBorder="1" applyAlignment="1">
      <alignment horizontal="center" vertical="center" wrapText="1"/>
    </xf>
    <xf numFmtId="0" fontId="74" fillId="39" borderId="45" xfId="0" applyFont="1" applyFill="1" applyBorder="1" applyAlignment="1">
      <alignment horizontal="center" vertical="center" wrapText="1"/>
    </xf>
    <xf numFmtId="177" fontId="66" fillId="39" borderId="16" xfId="0" applyNumberFormat="1" applyFont="1" applyFill="1" applyBorder="1" applyAlignment="1">
      <alignment horizontal="center" vertical="center" shrinkToFit="1"/>
    </xf>
    <xf numFmtId="0" fontId="63" fillId="0" borderId="21" xfId="0" applyFont="1" applyBorder="1" applyAlignment="1">
      <alignment horizontal="justify" vertical="center" wrapText="1"/>
    </xf>
    <xf numFmtId="0" fontId="63" fillId="0" borderId="22" xfId="0" applyFont="1" applyBorder="1" applyAlignment="1">
      <alignment horizontal="justify" vertical="center" wrapText="1"/>
    </xf>
    <xf numFmtId="0" fontId="63" fillId="0" borderId="78" xfId="0" applyFont="1" applyBorder="1" applyAlignment="1">
      <alignment horizontal="justify" vertical="center" wrapText="1"/>
    </xf>
    <xf numFmtId="0" fontId="66" fillId="0" borderId="92" xfId="0" applyFont="1" applyFill="1" applyBorder="1" applyAlignment="1">
      <alignment horizontal="left" vertical="center" shrinkToFit="1"/>
    </xf>
    <xf numFmtId="0" fontId="66" fillId="0" borderId="93" xfId="0" applyFont="1" applyFill="1" applyBorder="1" applyAlignment="1">
      <alignment horizontal="left" vertical="center" shrinkToFit="1"/>
    </xf>
    <xf numFmtId="0" fontId="66" fillId="0" borderId="94" xfId="0" applyFont="1" applyFill="1" applyBorder="1" applyAlignment="1">
      <alignment horizontal="left" vertical="center" shrinkToFit="1"/>
    </xf>
    <xf numFmtId="0" fontId="66" fillId="0" borderId="8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66" fillId="0" borderId="46" xfId="0" applyFont="1" applyFill="1" applyBorder="1" applyAlignment="1">
      <alignment horizontal="left" vertical="center" wrapText="1"/>
    </xf>
    <xf numFmtId="0" fontId="63" fillId="0" borderId="21" xfId="0" applyFont="1" applyBorder="1" applyAlignment="1">
      <alignment vertical="center" shrinkToFit="1"/>
    </xf>
    <xf numFmtId="0" fontId="63" fillId="0" borderId="22" xfId="0" applyFont="1" applyBorder="1" applyAlignment="1">
      <alignment vertical="center" shrinkToFit="1"/>
    </xf>
    <xf numFmtId="0" fontId="63" fillId="0" borderId="78" xfId="0" applyFont="1" applyBorder="1" applyAlignment="1">
      <alignment vertical="center" shrinkToFit="1"/>
    </xf>
    <xf numFmtId="0" fontId="93" fillId="39" borderId="115" xfId="0" applyFont="1" applyFill="1" applyBorder="1" applyAlignment="1">
      <alignment horizontal="center" vertical="center"/>
    </xf>
    <xf numFmtId="0" fontId="93" fillId="39" borderId="55" xfId="0" applyFont="1" applyFill="1" applyBorder="1" applyAlignment="1">
      <alignment horizontal="center" vertical="center"/>
    </xf>
    <xf numFmtId="0" fontId="75" fillId="34" borderId="15" xfId="0" applyFont="1" applyFill="1" applyBorder="1" applyAlignment="1">
      <alignment horizontal="left" vertical="center" wrapText="1"/>
    </xf>
    <xf numFmtId="0" fontId="75" fillId="34" borderId="16" xfId="0" applyFont="1" applyFill="1" applyBorder="1" applyAlignment="1">
      <alignment horizontal="left" vertical="center" wrapText="1"/>
    </xf>
    <xf numFmtId="0" fontId="75" fillId="34" borderId="17" xfId="0" applyFont="1" applyFill="1" applyBorder="1" applyAlignment="1">
      <alignment horizontal="left" vertical="center" wrapText="1"/>
    </xf>
    <xf numFmtId="0" fontId="75" fillId="34" borderId="21" xfId="0" applyFont="1" applyFill="1" applyBorder="1" applyAlignment="1">
      <alignment horizontal="left" vertical="center" wrapText="1"/>
    </xf>
    <xf numFmtId="0" fontId="75" fillId="34" borderId="22" xfId="0" applyFont="1" applyFill="1" applyBorder="1" applyAlignment="1">
      <alignment horizontal="left" vertical="center" wrapText="1"/>
    </xf>
    <xf numFmtId="0" fontId="75" fillId="34" borderId="23" xfId="0" applyFont="1" applyFill="1" applyBorder="1" applyAlignment="1">
      <alignment horizontal="left" vertical="center" wrapText="1"/>
    </xf>
    <xf numFmtId="0" fontId="74" fillId="39" borderId="15" xfId="0" applyFont="1" applyFill="1" applyBorder="1" applyAlignment="1">
      <alignment horizontal="center" vertical="center" wrapText="1"/>
    </xf>
    <xf numFmtId="0" fontId="74" fillId="39" borderId="21" xfId="0" applyFont="1" applyFill="1" applyBorder="1" applyAlignment="1">
      <alignment horizontal="center" vertical="center" wrapText="1"/>
    </xf>
    <xf numFmtId="0" fontId="63" fillId="34" borderId="83" xfId="0" applyFont="1" applyFill="1" applyBorder="1" applyAlignment="1">
      <alignment horizontal="left" vertical="center" wrapText="1"/>
    </xf>
    <xf numFmtId="0" fontId="63" fillId="34" borderId="57" xfId="0" applyFont="1" applyFill="1" applyBorder="1" applyAlignment="1">
      <alignment horizontal="left" vertical="center" wrapText="1"/>
    </xf>
    <xf numFmtId="0" fontId="50" fillId="0" borderId="0" xfId="0" applyFont="1" applyBorder="1" applyAlignment="1">
      <alignment horizontal="justify" vertical="center" wrapText="1"/>
    </xf>
    <xf numFmtId="0" fontId="75" fillId="0" borderId="0" xfId="0" applyFont="1" applyAlignment="1">
      <alignment horizontal="right" vertical="center" wrapText="1"/>
    </xf>
    <xf numFmtId="0" fontId="72" fillId="0" borderId="0" xfId="0" applyFont="1" applyAlignment="1">
      <alignment horizontal="center" vertical="center" shrinkToFit="1"/>
    </xf>
    <xf numFmtId="0" fontId="72" fillId="0" borderId="0" xfId="0" applyFont="1" applyAlignment="1">
      <alignment horizontal="center" vertical="center" wrapText="1"/>
    </xf>
    <xf numFmtId="176" fontId="66" fillId="39" borderId="0" xfId="0" applyNumberFormat="1" applyFont="1" applyFill="1" applyAlignment="1">
      <alignment horizontal="right" vertical="center"/>
    </xf>
    <xf numFmtId="0" fontId="66" fillId="0" borderId="0" xfId="0" applyFont="1" applyAlignment="1">
      <alignment horizontal="justify" vertical="center" wrapText="1"/>
    </xf>
    <xf numFmtId="0" fontId="50" fillId="0" borderId="0" xfId="0" applyFont="1" applyAlignment="1">
      <alignment horizontal="right" vertical="center"/>
    </xf>
    <xf numFmtId="0" fontId="66" fillId="39" borderId="0" xfId="0" applyFont="1" applyFill="1" applyAlignment="1">
      <alignment horizontal="left" vertical="center"/>
    </xf>
    <xf numFmtId="0" fontId="95" fillId="0" borderId="0" xfId="0" applyFont="1" applyAlignment="1">
      <alignment horizontal="center" vertical="center"/>
    </xf>
    <xf numFmtId="177" fontId="66" fillId="39" borderId="16" xfId="0" applyNumberFormat="1" applyFont="1" applyFill="1" applyBorder="1" applyAlignment="1">
      <alignment horizontal="center" vertical="center"/>
    </xf>
    <xf numFmtId="0" fontId="63" fillId="0" borderId="21" xfId="0" applyFont="1" applyBorder="1" applyAlignment="1">
      <alignment horizontal="left" vertical="center" shrinkToFit="1"/>
    </xf>
    <xf numFmtId="0" fontId="63" fillId="0" borderId="22" xfId="0" applyFont="1" applyBorder="1" applyAlignment="1">
      <alignment horizontal="left" vertical="center" shrinkToFit="1"/>
    </xf>
    <xf numFmtId="0" fontId="63" fillId="0" borderId="78" xfId="0" applyFont="1" applyBorder="1" applyAlignment="1">
      <alignment horizontal="left" vertical="center" shrinkToFit="1"/>
    </xf>
    <xf numFmtId="0" fontId="63" fillId="0" borderId="107" xfId="0" applyFont="1" applyBorder="1" applyAlignment="1">
      <alignment horizontal="left" vertical="center" shrinkToFit="1"/>
    </xf>
    <xf numFmtId="0" fontId="63" fillId="0" borderId="11" xfId="0" applyFont="1" applyBorder="1" applyAlignment="1">
      <alignment horizontal="left" vertical="center" shrinkToFit="1"/>
    </xf>
    <xf numFmtId="0" fontId="63" fillId="0" borderId="10" xfId="0" applyFont="1" applyBorder="1" applyAlignment="1">
      <alignment horizontal="left" vertical="center" shrinkToFit="1"/>
    </xf>
    <xf numFmtId="0" fontId="85" fillId="39" borderId="45" xfId="0" applyFont="1" applyFill="1" applyBorder="1" applyAlignment="1">
      <alignment horizontal="center" vertical="center"/>
    </xf>
    <xf numFmtId="0" fontId="85" fillId="39" borderId="47" xfId="0" applyFont="1" applyFill="1" applyBorder="1" applyAlignment="1">
      <alignment horizontal="center" vertical="center"/>
    </xf>
    <xf numFmtId="0" fontId="66" fillId="0" borderId="84" xfId="0" applyFont="1" applyFill="1" applyBorder="1" applyAlignment="1">
      <alignment horizontal="left" vertical="center"/>
    </xf>
    <xf numFmtId="0" fontId="66" fillId="0" borderId="45" xfId="0" applyFont="1" applyFill="1" applyBorder="1" applyAlignment="1">
      <alignment horizontal="left" vertical="center"/>
    </xf>
    <xf numFmtId="0" fontId="66" fillId="0" borderId="46" xfId="0" applyFont="1" applyFill="1" applyBorder="1" applyAlignment="1">
      <alignment horizontal="left" vertical="center"/>
    </xf>
    <xf numFmtId="177" fontId="66" fillId="0" borderId="0" xfId="0" applyNumberFormat="1" applyFont="1" applyFill="1" applyBorder="1" applyAlignment="1">
      <alignment horizontal="center" vertical="center" wrapText="1"/>
    </xf>
    <xf numFmtId="177" fontId="87" fillId="0" borderId="0" xfId="0" applyNumberFormat="1" applyFont="1" applyFill="1" applyBorder="1" applyAlignment="1">
      <alignment horizontal="center" vertical="center" wrapText="1"/>
    </xf>
    <xf numFmtId="177" fontId="87" fillId="0" borderId="52" xfId="0" applyNumberFormat="1" applyFont="1" applyFill="1" applyBorder="1" applyAlignment="1">
      <alignment horizontal="center" vertical="center" wrapText="1"/>
    </xf>
    <xf numFmtId="0" fontId="75" fillId="34" borderId="48" xfId="0" applyFont="1" applyFill="1" applyBorder="1" applyAlignment="1">
      <alignment horizontal="justify" vertical="center" wrapText="1"/>
    </xf>
    <xf numFmtId="0" fontId="66" fillId="0" borderId="15" xfId="0" applyFont="1" applyBorder="1" applyAlignment="1">
      <alignment vertical="center" shrinkToFit="1"/>
    </xf>
    <xf numFmtId="0" fontId="66" fillId="0" borderId="16" xfId="0" applyFont="1" applyBorder="1" applyAlignment="1">
      <alignment vertical="center" shrinkToFit="1"/>
    </xf>
    <xf numFmtId="0" fontId="66" fillId="0" borderId="17" xfId="0" applyFont="1" applyBorder="1" applyAlignment="1">
      <alignment vertical="center" shrinkToFit="1"/>
    </xf>
    <xf numFmtId="0" fontId="83" fillId="34" borderId="51" xfId="0" applyFont="1" applyFill="1" applyBorder="1" applyAlignment="1">
      <alignment horizontal="left" vertical="center" wrapText="1"/>
    </xf>
    <xf numFmtId="0" fontId="66" fillId="0" borderId="19" xfId="0" applyFont="1" applyBorder="1" applyAlignment="1">
      <alignment vertical="center" shrinkToFit="1"/>
    </xf>
    <xf numFmtId="0" fontId="66" fillId="0" borderId="0" xfId="0" applyFont="1" applyBorder="1" applyAlignment="1">
      <alignment vertical="center" shrinkToFit="1"/>
    </xf>
    <xf numFmtId="0" fontId="66" fillId="0" borderId="20" xfId="0" applyFont="1" applyBorder="1" applyAlignment="1">
      <alignment vertical="center" shrinkToFit="1"/>
    </xf>
    <xf numFmtId="0" fontId="66" fillId="39" borderId="21" xfId="0" applyFont="1" applyFill="1" applyBorder="1" applyAlignment="1">
      <alignment horizontal="center" vertical="center" shrinkToFit="1"/>
    </xf>
    <xf numFmtId="0" fontId="66" fillId="39" borderId="22" xfId="0" applyFont="1" applyFill="1" applyBorder="1" applyAlignment="1">
      <alignment horizontal="center" vertical="center" shrinkToFit="1"/>
    </xf>
    <xf numFmtId="0" fontId="66" fillId="39" borderId="23" xfId="0" applyFont="1" applyFill="1" applyBorder="1" applyAlignment="1">
      <alignment horizontal="center" vertical="center" shrinkToFit="1"/>
    </xf>
    <xf numFmtId="0" fontId="66" fillId="0" borderId="12" xfId="0" applyFont="1" applyFill="1" applyBorder="1" applyAlignment="1">
      <alignment horizontal="justify" vertical="center" wrapText="1"/>
    </xf>
    <xf numFmtId="0" fontId="66" fillId="0" borderId="50" xfId="0" applyFont="1" applyFill="1" applyBorder="1" applyAlignment="1">
      <alignment horizontal="justify" vertical="center" wrapText="1"/>
    </xf>
    <xf numFmtId="0" fontId="66" fillId="39" borderId="0" xfId="0" applyFont="1" applyFill="1" applyAlignment="1">
      <alignment horizontal="left" vertical="center" shrinkToFit="1"/>
    </xf>
    <xf numFmtId="0" fontId="75" fillId="0" borderId="0" xfId="0" applyFont="1" applyAlignment="1">
      <alignment horizontal="justify" vertical="center" wrapText="1"/>
    </xf>
    <xf numFmtId="179" fontId="66" fillId="39" borderId="84" xfId="0" applyNumberFormat="1" applyFont="1" applyFill="1" applyBorder="1" applyAlignment="1">
      <alignment horizontal="center" vertical="center" wrapText="1"/>
    </xf>
    <xf numFmtId="179" fontId="66" fillId="39" borderId="45" xfId="0" applyNumberFormat="1" applyFont="1" applyFill="1" applyBorder="1" applyAlignment="1">
      <alignment horizontal="center" vertical="center" wrapText="1"/>
    </xf>
    <xf numFmtId="182" fontId="66" fillId="39" borderId="86" xfId="0" applyNumberFormat="1" applyFont="1" applyFill="1" applyBorder="1" applyAlignment="1">
      <alignment horizontal="left" vertical="center" wrapText="1"/>
    </xf>
    <xf numFmtId="182" fontId="66" fillId="39" borderId="85" xfId="0" applyNumberFormat="1" applyFont="1" applyFill="1" applyBorder="1" applyAlignment="1">
      <alignment horizontal="left" vertical="center" wrapText="1"/>
    </xf>
    <xf numFmtId="182" fontId="66" fillId="39" borderId="87" xfId="0" applyNumberFormat="1" applyFont="1" applyFill="1" applyBorder="1" applyAlignment="1">
      <alignment horizontal="left" vertical="center" wrapText="1"/>
    </xf>
    <xf numFmtId="182" fontId="66" fillId="39" borderId="43" xfId="0" applyNumberFormat="1" applyFont="1" applyFill="1" applyBorder="1" applyAlignment="1">
      <alignment horizontal="left" vertical="center" wrapText="1"/>
    </xf>
    <xf numFmtId="182" fontId="66" fillId="39" borderId="54" xfId="0" applyNumberFormat="1" applyFont="1" applyFill="1" applyBorder="1" applyAlignment="1">
      <alignment horizontal="left" vertical="center" wrapText="1"/>
    </xf>
    <xf numFmtId="182" fontId="66" fillId="39" borderId="88" xfId="0" applyNumberFormat="1" applyFont="1" applyFill="1" applyBorder="1" applyAlignment="1">
      <alignment horizontal="left" vertical="center" wrapText="1"/>
    </xf>
    <xf numFmtId="0" fontId="75" fillId="34" borderId="28" xfId="0" applyFont="1" applyFill="1" applyBorder="1" applyAlignment="1">
      <alignment horizontal="left" vertical="center"/>
    </xf>
    <xf numFmtId="0" fontId="75" fillId="34" borderId="32" xfId="0" applyFont="1" applyFill="1" applyBorder="1" applyAlignment="1">
      <alignment horizontal="left" vertical="center"/>
    </xf>
    <xf numFmtId="0" fontId="75" fillId="34" borderId="34" xfId="0" applyFont="1" applyFill="1" applyBorder="1" applyAlignment="1">
      <alignment horizontal="left" vertical="center"/>
    </xf>
    <xf numFmtId="0" fontId="75" fillId="34" borderId="35" xfId="0" applyFont="1" applyFill="1" applyBorder="1" applyAlignment="1">
      <alignment horizontal="left" vertical="center"/>
    </xf>
    <xf numFmtId="182" fontId="66" fillId="39" borderId="90" xfId="0" applyNumberFormat="1" applyFont="1" applyFill="1" applyBorder="1" applyAlignment="1">
      <alignment horizontal="left" vertical="center" wrapText="1"/>
    </xf>
    <xf numFmtId="182" fontId="66" fillId="39" borderId="163" xfId="0" applyNumberFormat="1" applyFont="1" applyFill="1" applyBorder="1" applyAlignment="1">
      <alignment horizontal="left" vertical="center" wrapText="1"/>
    </xf>
    <xf numFmtId="182" fontId="66" fillId="39" borderId="91" xfId="0" applyNumberFormat="1" applyFont="1" applyFill="1" applyBorder="1" applyAlignment="1">
      <alignment horizontal="left" vertical="center" wrapText="1"/>
    </xf>
    <xf numFmtId="0" fontId="75" fillId="34" borderId="31" xfId="0" applyFont="1" applyFill="1" applyBorder="1" applyAlignment="1">
      <alignment horizontal="center" vertical="center" wrapText="1"/>
    </xf>
    <xf numFmtId="0" fontId="75" fillId="34" borderId="32" xfId="0" applyFont="1" applyFill="1" applyBorder="1" applyAlignment="1">
      <alignment horizontal="center" vertical="center" wrapText="1"/>
    </xf>
    <xf numFmtId="0" fontId="75" fillId="34" borderId="29" xfId="0" applyFont="1" applyFill="1" applyBorder="1" applyAlignment="1">
      <alignment horizontal="center" vertical="center" wrapText="1"/>
    </xf>
    <xf numFmtId="0" fontId="75" fillId="34" borderId="44" xfId="0" applyFont="1" applyFill="1" applyBorder="1" applyAlignment="1">
      <alignment horizontal="center" vertical="center" wrapText="1"/>
    </xf>
    <xf numFmtId="179" fontId="75" fillId="0" borderId="108" xfId="0" applyNumberFormat="1" applyFont="1" applyBorder="1" applyAlignment="1">
      <alignment horizontal="center" vertical="center" wrapText="1"/>
    </xf>
    <xf numFmtId="179" fontId="75" fillId="0" borderId="109" xfId="0" applyNumberFormat="1" applyFont="1" applyBorder="1" applyAlignment="1">
      <alignment horizontal="center" vertical="center" wrapText="1"/>
    </xf>
    <xf numFmtId="179" fontId="75" fillId="0" borderId="110" xfId="0" applyNumberFormat="1" applyFont="1" applyBorder="1" applyAlignment="1">
      <alignment horizontal="center" vertical="center" wrapText="1"/>
    </xf>
    <xf numFmtId="179" fontId="75" fillId="39" borderId="45" xfId="0" applyNumberFormat="1" applyFont="1" applyFill="1" applyBorder="1" applyAlignment="1">
      <alignment horizontal="center" vertical="center" wrapText="1"/>
    </xf>
    <xf numFmtId="179" fontId="75" fillId="39" borderId="46" xfId="0" applyNumberFormat="1" applyFont="1" applyFill="1" applyBorder="1" applyAlignment="1">
      <alignment horizontal="center" vertical="center" wrapText="1"/>
    </xf>
    <xf numFmtId="0" fontId="66" fillId="39" borderId="25" xfId="0" applyFont="1" applyFill="1" applyBorder="1" applyAlignment="1">
      <alignment horizontal="center" vertical="center"/>
    </xf>
    <xf numFmtId="0" fontId="66" fillId="39" borderId="35" xfId="0" applyFont="1" applyFill="1" applyBorder="1" applyAlignment="1">
      <alignment horizontal="center" vertical="center"/>
    </xf>
    <xf numFmtId="0" fontId="66" fillId="0" borderId="35" xfId="0" applyFont="1" applyFill="1" applyBorder="1" applyAlignment="1">
      <alignment horizontal="left" vertical="center"/>
    </xf>
    <xf numFmtId="0" fontId="66" fillId="0" borderId="66" xfId="0" applyFont="1" applyFill="1" applyBorder="1" applyAlignment="1">
      <alignment horizontal="left" vertical="center"/>
    </xf>
    <xf numFmtId="0" fontId="75" fillId="34" borderId="82" xfId="0" applyFont="1" applyFill="1" applyBorder="1" applyAlignment="1">
      <alignment horizontal="center" vertical="center" wrapText="1"/>
    </xf>
    <xf numFmtId="0" fontId="75" fillId="34" borderId="38" xfId="0" applyFont="1" applyFill="1" applyBorder="1" applyAlignment="1">
      <alignment horizontal="center" vertical="center" wrapText="1"/>
    </xf>
    <xf numFmtId="0" fontId="75" fillId="34" borderId="34" xfId="0" applyFont="1" applyFill="1" applyBorder="1" applyAlignment="1">
      <alignment horizontal="center" vertical="center" wrapText="1"/>
    </xf>
    <xf numFmtId="0" fontId="58" fillId="34" borderId="31" xfId="0" applyFont="1" applyFill="1" applyBorder="1" applyAlignment="1">
      <alignment horizontal="center" vertical="center" wrapText="1"/>
    </xf>
    <xf numFmtId="0" fontId="58" fillId="34" borderId="32" xfId="0" applyFont="1" applyFill="1" applyBorder="1" applyAlignment="1">
      <alignment horizontal="center" vertical="center" wrapText="1"/>
    </xf>
    <xf numFmtId="0" fontId="58" fillId="34" borderId="44" xfId="0" applyFont="1" applyFill="1" applyBorder="1" applyAlignment="1">
      <alignment horizontal="center" vertical="center" wrapText="1"/>
    </xf>
    <xf numFmtId="0" fontId="58" fillId="34" borderId="25" xfId="0" applyFont="1" applyFill="1" applyBorder="1" applyAlignment="1">
      <alignment vertical="center" wrapText="1"/>
    </xf>
    <xf numFmtId="0" fontId="58" fillId="34" borderId="26" xfId="0" applyFont="1" applyFill="1" applyBorder="1" applyAlignment="1">
      <alignment vertical="center" wrapText="1"/>
    </xf>
    <xf numFmtId="0" fontId="58" fillId="34" borderId="84" xfId="0" applyFont="1" applyFill="1" applyBorder="1" applyAlignment="1">
      <alignment horizontal="center" vertical="center" wrapText="1"/>
    </xf>
    <xf numFmtId="0" fontId="58" fillId="34" borderId="45" xfId="0" applyFont="1" applyFill="1" applyBorder="1" applyAlignment="1">
      <alignment horizontal="center" vertical="center" wrapText="1"/>
    </xf>
    <xf numFmtId="0" fontId="58" fillId="34" borderId="46" xfId="0" applyFont="1" applyFill="1" applyBorder="1" applyAlignment="1">
      <alignment horizontal="center" vertical="center" wrapText="1"/>
    </xf>
    <xf numFmtId="0" fontId="58" fillId="34" borderId="47" xfId="0" applyFont="1" applyFill="1" applyBorder="1" applyAlignment="1">
      <alignment horizontal="center" vertical="center" wrapText="1"/>
    </xf>
    <xf numFmtId="182" fontId="66" fillId="39" borderId="86" xfId="0" applyNumberFormat="1" applyFont="1" applyFill="1" applyBorder="1" applyAlignment="1">
      <alignment horizontal="center" vertical="center" wrapText="1"/>
    </xf>
    <xf numFmtId="182" fontId="66" fillId="39" borderId="165" xfId="0" applyNumberFormat="1" applyFont="1" applyFill="1" applyBorder="1" applyAlignment="1">
      <alignment horizontal="center" vertical="center" wrapText="1"/>
    </xf>
    <xf numFmtId="182" fontId="66" fillId="39" borderId="43" xfId="0" applyNumberFormat="1" applyFont="1" applyFill="1" applyBorder="1" applyAlignment="1">
      <alignment horizontal="center" vertical="center" wrapText="1"/>
    </xf>
    <xf numFmtId="182" fontId="66" fillId="39" borderId="166" xfId="0" applyNumberFormat="1" applyFont="1" applyFill="1" applyBorder="1" applyAlignment="1">
      <alignment horizontal="center" vertical="center" wrapText="1"/>
    </xf>
    <xf numFmtId="182" fontId="66" fillId="39" borderId="164" xfId="0" applyNumberFormat="1" applyFont="1" applyFill="1" applyBorder="1" applyAlignment="1">
      <alignment horizontal="center" vertical="center" wrapText="1"/>
    </xf>
    <xf numFmtId="182" fontId="66" fillId="39" borderId="167" xfId="0" applyNumberFormat="1" applyFont="1" applyFill="1" applyBorder="1" applyAlignment="1">
      <alignment horizontal="center" vertical="center" wrapText="1"/>
    </xf>
    <xf numFmtId="182" fontId="66" fillId="34" borderId="25" xfId="0" applyNumberFormat="1" applyFont="1" applyFill="1" applyBorder="1" applyAlignment="1">
      <alignment horizontal="center" vertical="center" wrapText="1"/>
    </xf>
    <xf numFmtId="182" fontId="66" fillId="34" borderId="66" xfId="0" applyNumberFormat="1" applyFont="1" applyFill="1" applyBorder="1" applyAlignment="1">
      <alignment horizontal="center" vertical="center" wrapText="1"/>
    </xf>
    <xf numFmtId="0" fontId="58" fillId="0" borderId="82" xfId="89" applyFont="1" applyBorder="1" applyAlignment="1">
      <alignment horizontal="left" vertical="center" wrapText="1" indent="1"/>
    </xf>
    <xf numFmtId="0" fontId="58" fillId="0" borderId="22" xfId="89" applyFont="1" applyBorder="1" applyAlignment="1">
      <alignment horizontal="left" vertical="center" wrapText="1" indent="1"/>
    </xf>
    <xf numFmtId="0" fontId="92" fillId="0" borderId="145" xfId="89" applyFont="1" applyBorder="1" applyAlignment="1">
      <alignment horizontal="left" vertical="center" wrapText="1"/>
    </xf>
    <xf numFmtId="0" fontId="92" fillId="0" borderId="16" xfId="89" applyFont="1" applyBorder="1" applyAlignment="1">
      <alignment horizontal="left" vertical="center" wrapText="1"/>
    </xf>
    <xf numFmtId="0" fontId="92" fillId="0" borderId="145" xfId="89" applyFont="1" applyFill="1" applyBorder="1" applyAlignment="1">
      <alignment horizontal="left" vertical="center" wrapText="1"/>
    </xf>
    <xf numFmtId="0" fontId="92" fillId="0" borderId="16" xfId="89" applyFont="1" applyFill="1" applyBorder="1" applyAlignment="1">
      <alignment horizontal="left" vertical="center" wrapText="1"/>
    </xf>
    <xf numFmtId="0" fontId="58" fillId="0" borderId="82" xfId="89" applyFont="1" applyFill="1" applyBorder="1" applyAlignment="1">
      <alignment horizontal="left" vertical="center" wrapText="1" indent="1"/>
    </xf>
    <xf numFmtId="0" fontId="58" fillId="0" borderId="22" xfId="89" applyFont="1" applyFill="1" applyBorder="1" applyAlignment="1">
      <alignment horizontal="left" vertical="center" wrapText="1" indent="1"/>
    </xf>
    <xf numFmtId="0" fontId="92" fillId="0" borderId="145" xfId="89" applyFont="1" applyBorder="1" applyAlignment="1">
      <alignment horizontal="left" vertical="center"/>
    </xf>
    <xf numFmtId="0" fontId="92" fillId="0" borderId="16" xfId="89" applyFont="1" applyBorder="1" applyAlignment="1">
      <alignment horizontal="left" vertical="center"/>
    </xf>
    <xf numFmtId="0" fontId="58" fillId="0" borderId="12" xfId="89" applyFont="1" applyBorder="1" applyAlignment="1">
      <alignment horizontal="left" vertical="center"/>
    </xf>
    <xf numFmtId="0" fontId="58" fillId="0" borderId="0" xfId="89" applyFont="1" applyAlignment="1">
      <alignment horizontal="left" vertical="center"/>
    </xf>
    <xf numFmtId="0" fontId="65" fillId="39" borderId="115" xfId="89" applyFont="1" applyFill="1" applyBorder="1" applyAlignment="1">
      <alignment horizontal="center" vertical="center" wrapText="1"/>
    </xf>
    <xf numFmtId="0" fontId="65" fillId="39" borderId="55" xfId="89" applyFont="1" applyFill="1" applyBorder="1" applyAlignment="1">
      <alignment horizontal="center" vertical="center" wrapText="1"/>
    </xf>
    <xf numFmtId="0" fontId="65" fillId="39" borderId="116" xfId="89" applyFont="1" applyFill="1" applyBorder="1" applyAlignment="1">
      <alignment horizontal="center" vertical="center" wrapText="1"/>
    </xf>
    <xf numFmtId="0" fontId="65" fillId="39" borderId="146" xfId="89" applyFont="1" applyFill="1" applyBorder="1" applyAlignment="1">
      <alignment horizontal="center" vertical="center" wrapText="1"/>
    </xf>
    <xf numFmtId="0" fontId="50" fillId="0" borderId="51" xfId="89" applyFont="1" applyBorder="1" applyAlignment="1">
      <alignment horizontal="center" vertical="center" wrapText="1"/>
    </xf>
    <xf numFmtId="0" fontId="50" fillId="0" borderId="0" xfId="89" applyFont="1" applyBorder="1" applyAlignment="1">
      <alignment horizontal="center" vertical="center" wrapText="1"/>
    </xf>
    <xf numFmtId="0" fontId="50" fillId="0" borderId="53" xfId="89" applyFont="1" applyBorder="1" applyAlignment="1">
      <alignment horizontal="center" vertical="center" wrapText="1"/>
    </xf>
    <xf numFmtId="0" fontId="50" fillId="0" borderId="11" xfId="89" applyFont="1" applyBorder="1" applyAlignment="1">
      <alignment horizontal="center" vertical="center" wrapText="1"/>
    </xf>
    <xf numFmtId="0" fontId="50" fillId="0" borderId="11" xfId="89" applyFont="1" applyBorder="1" applyAlignment="1">
      <alignment horizontal="left" vertical="center" wrapText="1"/>
    </xf>
    <xf numFmtId="0" fontId="72" fillId="0" borderId="0" xfId="89" applyFont="1" applyAlignment="1">
      <alignment horizontal="center" vertical="center"/>
    </xf>
    <xf numFmtId="0" fontId="66" fillId="39" borderId="0" xfId="89" applyFont="1" applyFill="1" applyAlignment="1">
      <alignment horizontal="left" vertical="center" shrinkToFit="1"/>
    </xf>
    <xf numFmtId="0" fontId="50" fillId="34" borderId="49" xfId="89" applyFont="1" applyFill="1" applyBorder="1" applyAlignment="1">
      <alignment horizontal="center" vertical="center" wrapText="1"/>
    </xf>
    <xf numFmtId="0" fontId="50" fillId="34" borderId="12" xfId="89" applyFont="1" applyFill="1" applyBorder="1" applyAlignment="1">
      <alignment horizontal="center" vertical="center" wrapText="1"/>
    </xf>
    <xf numFmtId="0" fontId="50" fillId="34" borderId="143" xfId="89" applyFont="1" applyFill="1" applyBorder="1" applyAlignment="1">
      <alignment horizontal="center" vertical="center" wrapText="1"/>
    </xf>
    <xf numFmtId="0" fontId="72" fillId="0" borderId="0" xfId="90" applyFont="1" applyAlignment="1">
      <alignment horizontal="center" vertical="center"/>
    </xf>
    <xf numFmtId="0" fontId="66" fillId="0" borderId="0" xfId="42" applyFont="1" applyAlignment="1">
      <alignment horizontal="right" vertical="center" shrinkToFit="1"/>
    </xf>
    <xf numFmtId="0" fontId="50" fillId="0" borderId="0" xfId="42" applyFont="1" applyAlignment="1">
      <alignment horizontal="left" vertical="center" wrapText="1" indent="1" shrinkToFit="1"/>
    </xf>
    <xf numFmtId="0" fontId="58" fillId="34" borderId="16" xfId="0" applyFont="1" applyFill="1" applyBorder="1" applyAlignment="1">
      <alignment horizontal="center" vertical="center"/>
    </xf>
    <xf numFmtId="0" fontId="58" fillId="34" borderId="17" xfId="0" applyFont="1" applyFill="1" applyBorder="1" applyAlignment="1">
      <alignment horizontal="center" vertical="center"/>
    </xf>
    <xf numFmtId="0" fontId="58" fillId="34" borderId="22" xfId="0" applyFont="1" applyFill="1" applyBorder="1" applyAlignment="1">
      <alignment horizontal="center" vertical="center"/>
    </xf>
    <xf numFmtId="0" fontId="58" fillId="34" borderId="23" xfId="0" applyFont="1" applyFill="1" applyBorder="1" applyAlignment="1">
      <alignment horizontal="center" vertical="center"/>
    </xf>
    <xf numFmtId="0" fontId="50" fillId="34" borderId="14" xfId="42" applyFont="1" applyFill="1" applyBorder="1" applyAlignment="1">
      <alignment horizontal="center" vertical="center" wrapText="1"/>
    </xf>
    <xf numFmtId="0" fontId="50" fillId="34" borderId="18" xfId="42" applyFont="1" applyFill="1" applyBorder="1" applyAlignment="1">
      <alignment horizontal="center" vertical="center"/>
    </xf>
    <xf numFmtId="0" fontId="50" fillId="34" borderId="24" xfId="42" applyFont="1" applyFill="1" applyBorder="1" applyAlignment="1">
      <alignment horizontal="center" vertical="center"/>
    </xf>
    <xf numFmtId="0" fontId="58" fillId="34" borderId="14" xfId="42" applyFont="1" applyFill="1" applyBorder="1" applyAlignment="1">
      <alignment horizontal="center" vertical="center" wrapText="1"/>
    </xf>
    <xf numFmtId="0" fontId="58" fillId="34" borderId="18" xfId="42" applyFont="1" applyFill="1" applyBorder="1" applyAlignment="1">
      <alignment horizontal="center" vertical="center"/>
    </xf>
    <xf numFmtId="0" fontId="58" fillId="34" borderId="24" xfId="42" applyFont="1" applyFill="1" applyBorder="1" applyAlignment="1">
      <alignment horizontal="center" vertical="center"/>
    </xf>
    <xf numFmtId="0" fontId="50" fillId="34" borderId="14" xfId="43" applyFont="1" applyFill="1" applyBorder="1" applyAlignment="1">
      <alignment horizontal="center" vertical="center" wrapText="1" shrinkToFit="1"/>
    </xf>
    <xf numFmtId="0" fontId="50" fillId="34" borderId="18" xfId="43" applyFont="1" applyFill="1" applyBorder="1" applyAlignment="1">
      <alignment horizontal="center" vertical="center" shrinkToFit="1"/>
    </xf>
    <xf numFmtId="0" fontId="50" fillId="34" borderId="24" xfId="43" applyFont="1" applyFill="1" applyBorder="1" applyAlignment="1">
      <alignment horizontal="center" vertical="center" shrinkToFit="1"/>
    </xf>
    <xf numFmtId="0" fontId="50" fillId="34" borderId="14" xfId="90" applyFont="1" applyFill="1" applyBorder="1" applyAlignment="1">
      <alignment horizontal="center" vertical="center"/>
    </xf>
    <xf numFmtId="0" fontId="50" fillId="34" borderId="18" xfId="90" applyFont="1" applyFill="1" applyBorder="1" applyAlignment="1">
      <alignment horizontal="center" vertical="center"/>
    </xf>
    <xf numFmtId="0" fontId="50" fillId="34" borderId="24" xfId="90" applyFont="1" applyFill="1" applyBorder="1" applyAlignment="1">
      <alignment horizontal="center" vertical="center"/>
    </xf>
    <xf numFmtId="177" fontId="74" fillId="39" borderId="0" xfId="43" applyNumberFormat="1" applyFont="1" applyFill="1" applyBorder="1" applyAlignment="1">
      <alignment horizontal="left" vertical="center" shrinkToFit="1"/>
    </xf>
    <xf numFmtId="0" fontId="66" fillId="39" borderId="0" xfId="90" applyFont="1" applyFill="1" applyAlignment="1">
      <alignment horizontal="left" vertical="center" shrinkToFit="1"/>
    </xf>
    <xf numFmtId="0" fontId="58" fillId="34" borderId="14" xfId="0" applyFont="1" applyFill="1" applyBorder="1" applyAlignment="1">
      <alignment horizontal="center" vertical="center"/>
    </xf>
    <xf numFmtId="0" fontId="58" fillId="34" borderId="24" xfId="0" applyFont="1" applyFill="1" applyBorder="1" applyAlignment="1">
      <alignment horizontal="center" vertical="center"/>
    </xf>
    <xf numFmtId="0" fontId="58" fillId="34" borderId="18" xfId="0" applyFont="1" applyFill="1" applyBorder="1" applyAlignment="1">
      <alignment horizontal="center" vertical="center"/>
    </xf>
    <xf numFmtId="0" fontId="58" fillId="34" borderId="14" xfId="90" applyFont="1" applyFill="1" applyBorder="1" applyAlignment="1">
      <alignment horizontal="center" wrapText="1" shrinkToFit="1"/>
    </xf>
    <xf numFmtId="0" fontId="58" fillId="34" borderId="18" xfId="90" applyFont="1" applyFill="1" applyBorder="1" applyAlignment="1">
      <alignment horizontal="center" wrapText="1" shrinkToFit="1"/>
    </xf>
    <xf numFmtId="184" fontId="58" fillId="40" borderId="21" xfId="90" applyNumberFormat="1" applyFont="1" applyFill="1" applyBorder="1" applyAlignment="1">
      <alignment horizontal="center" vertical="center"/>
    </xf>
    <xf numFmtId="184" fontId="58" fillId="40" borderId="22" xfId="90" applyNumberFormat="1" applyFont="1" applyFill="1" applyBorder="1" applyAlignment="1">
      <alignment horizontal="center" vertical="center"/>
    </xf>
    <xf numFmtId="184" fontId="58" fillId="40" borderId="23" xfId="90" applyNumberFormat="1" applyFont="1" applyFill="1" applyBorder="1" applyAlignment="1">
      <alignment horizontal="center" vertical="center"/>
    </xf>
    <xf numFmtId="0" fontId="50" fillId="34" borderId="83" xfId="42" applyFont="1" applyFill="1" applyBorder="1" applyAlignment="1">
      <alignment horizontal="center" vertical="center" wrapText="1"/>
    </xf>
    <xf numFmtId="0" fontId="50" fillId="34" borderId="83" xfId="42" applyFont="1" applyFill="1" applyBorder="1" applyAlignment="1">
      <alignment horizontal="center" vertical="center"/>
    </xf>
    <xf numFmtId="0" fontId="50" fillId="34" borderId="15" xfId="43" applyFont="1" applyFill="1" applyBorder="1" applyAlignment="1">
      <alignment horizontal="center" vertical="center" wrapText="1" shrinkToFit="1"/>
    </xf>
    <xf numFmtId="0" fontId="50" fillId="34" borderId="19" xfId="43" applyFont="1" applyFill="1" applyBorder="1" applyAlignment="1">
      <alignment horizontal="center" vertical="center" shrinkToFit="1"/>
    </xf>
    <xf numFmtId="0" fontId="50" fillId="34" borderId="21" xfId="43" applyFont="1" applyFill="1" applyBorder="1" applyAlignment="1">
      <alignment horizontal="center" vertical="center" shrinkToFit="1"/>
    </xf>
    <xf numFmtId="0" fontId="50" fillId="34" borderId="15" xfId="90" applyFont="1" applyFill="1" applyBorder="1" applyAlignment="1">
      <alignment horizontal="center" vertical="center"/>
    </xf>
    <xf numFmtId="0" fontId="50" fillId="34" borderId="16" xfId="90" applyFont="1" applyFill="1" applyBorder="1" applyAlignment="1">
      <alignment horizontal="center" vertical="center"/>
    </xf>
    <xf numFmtId="0" fontId="50" fillId="34" borderId="17" xfId="90" applyFont="1" applyFill="1" applyBorder="1" applyAlignment="1">
      <alignment horizontal="center" vertical="center"/>
    </xf>
    <xf numFmtId="0" fontId="50" fillId="34" borderId="19" xfId="90" applyFont="1" applyFill="1" applyBorder="1" applyAlignment="1">
      <alignment horizontal="center" vertical="center"/>
    </xf>
    <xf numFmtId="0" fontId="50" fillId="34" borderId="0" xfId="90" applyFont="1" applyFill="1" applyAlignment="1">
      <alignment horizontal="center" vertical="center"/>
    </xf>
    <xf numFmtId="0" fontId="50" fillId="34" borderId="20" xfId="90" applyFont="1" applyFill="1" applyBorder="1" applyAlignment="1">
      <alignment horizontal="center" vertical="center"/>
    </xf>
    <xf numFmtId="0" fontId="50" fillId="34" borderId="21" xfId="90" applyFont="1" applyFill="1" applyBorder="1" applyAlignment="1">
      <alignment horizontal="center" vertical="center"/>
    </xf>
    <xf numFmtId="0" fontId="50" fillId="34" borderId="22" xfId="90" applyFont="1" applyFill="1" applyBorder="1" applyAlignment="1">
      <alignment horizontal="center" vertical="center"/>
    </xf>
    <xf numFmtId="0" fontId="50" fillId="34" borderId="23" xfId="90" applyFont="1" applyFill="1" applyBorder="1" applyAlignment="1">
      <alignment horizontal="center" vertical="center"/>
    </xf>
    <xf numFmtId="0" fontId="63" fillId="0" borderId="0" xfId="0" applyFont="1" applyAlignment="1">
      <alignment vertical="center" wrapText="1" shrinkToFit="1"/>
    </xf>
    <xf numFmtId="0" fontId="50" fillId="0" borderId="0" xfId="0" applyFont="1" applyAlignment="1">
      <alignment vertical="center" wrapText="1" shrinkToFit="1"/>
    </xf>
    <xf numFmtId="0" fontId="75" fillId="39" borderId="56" xfId="0" applyFont="1" applyFill="1" applyBorder="1" applyAlignment="1">
      <alignment horizontal="left" vertical="center" wrapText="1"/>
    </xf>
    <xf numFmtId="0" fontId="75" fillId="39" borderId="83" xfId="0" applyFont="1" applyFill="1" applyBorder="1" applyAlignment="1">
      <alignment horizontal="left" vertical="center" wrapText="1"/>
    </xf>
    <xf numFmtId="0" fontId="63" fillId="0" borderId="0" xfId="0" applyFont="1" applyFill="1" applyBorder="1" applyAlignment="1">
      <alignment vertical="center" wrapText="1" shrinkToFit="1"/>
    </xf>
    <xf numFmtId="0" fontId="50" fillId="0" borderId="0" xfId="0" applyFont="1" applyFill="1" applyBorder="1" applyAlignment="1">
      <alignment vertical="center" wrapText="1" shrinkToFit="1"/>
    </xf>
    <xf numFmtId="0" fontId="75" fillId="39" borderId="37" xfId="0" applyFont="1" applyFill="1" applyBorder="1" applyAlignment="1">
      <alignment horizontal="left" vertical="center" wrapText="1"/>
    </xf>
    <xf numFmtId="0" fontId="75" fillId="39" borderId="27" xfId="0" applyFont="1" applyFill="1" applyBorder="1" applyAlignment="1">
      <alignment horizontal="left" vertical="center" wrapText="1"/>
    </xf>
    <xf numFmtId="0" fontId="75" fillId="34" borderId="48" xfId="0" applyFont="1" applyFill="1" applyBorder="1" applyAlignment="1">
      <alignment horizontal="center" vertical="center" wrapText="1"/>
    </xf>
    <xf numFmtId="0" fontId="75" fillId="34" borderId="30" xfId="0" applyFont="1" applyFill="1" applyBorder="1" applyAlignment="1">
      <alignment horizontal="center" vertical="center" wrapText="1"/>
    </xf>
    <xf numFmtId="0" fontId="75" fillId="39" borderId="58" xfId="0" applyFont="1" applyFill="1" applyBorder="1" applyAlignment="1">
      <alignment horizontal="left" vertical="center" wrapText="1"/>
    </xf>
    <xf numFmtId="0" fontId="75" fillId="39" borderId="24" xfId="0" applyFont="1" applyFill="1" applyBorder="1" applyAlignment="1">
      <alignment horizontal="left" vertical="center" wrapText="1"/>
    </xf>
    <xf numFmtId="0" fontId="63" fillId="0" borderId="12" xfId="0" applyFont="1" applyFill="1" applyBorder="1" applyAlignment="1">
      <alignment vertical="center" wrapText="1"/>
    </xf>
    <xf numFmtId="0" fontId="26" fillId="0" borderId="0" xfId="0" applyFont="1" applyFill="1" applyBorder="1" applyAlignment="1">
      <alignment horizontal="right" vertical="center" wrapText="1"/>
    </xf>
    <xf numFmtId="0" fontId="30" fillId="0" borderId="0" xfId="0" applyFont="1" applyFill="1" applyBorder="1">
      <alignment vertical="center"/>
    </xf>
    <xf numFmtId="0" fontId="72" fillId="0" borderId="0" xfId="0" applyFont="1" applyFill="1" applyBorder="1" applyAlignment="1">
      <alignment horizontal="center" vertical="center" wrapText="1"/>
    </xf>
    <xf numFmtId="0" fontId="50" fillId="0" borderId="0" xfId="0" applyFont="1" applyFill="1" applyBorder="1">
      <alignment vertical="center"/>
    </xf>
    <xf numFmtId="0" fontId="66" fillId="39" borderId="0" xfId="0" applyFont="1" applyFill="1" applyBorder="1" applyAlignment="1">
      <alignment horizontal="left" vertical="center" shrinkToFit="1"/>
    </xf>
    <xf numFmtId="0" fontId="50" fillId="0" borderId="0" xfId="0" applyFont="1" applyFill="1" applyBorder="1" applyAlignment="1">
      <alignment horizontal="right" vertical="distributed"/>
    </xf>
    <xf numFmtId="0" fontId="75" fillId="0" borderId="121" xfId="0" applyFont="1" applyFill="1" applyBorder="1" applyAlignment="1">
      <alignment horizontal="left" vertical="center" wrapText="1"/>
    </xf>
    <xf numFmtId="0" fontId="75" fillId="34" borderId="100" xfId="0" applyFont="1" applyFill="1" applyBorder="1" applyAlignment="1">
      <alignment horizontal="center" vertical="center" wrapText="1"/>
    </xf>
    <xf numFmtId="0" fontId="75" fillId="34" borderId="101" xfId="0" applyFont="1" applyFill="1" applyBorder="1" applyAlignment="1">
      <alignment horizontal="center" vertical="center" wrapText="1"/>
    </xf>
    <xf numFmtId="0" fontId="81" fillId="0" borderId="65" xfId="0" applyFont="1" applyFill="1" applyBorder="1" applyAlignment="1">
      <alignment horizontal="left" vertical="center" wrapText="1"/>
    </xf>
    <xf numFmtId="0" fontId="81" fillId="0" borderId="64" xfId="0" applyFont="1" applyFill="1" applyBorder="1" applyAlignment="1">
      <alignment horizontal="left" vertical="center" wrapText="1"/>
    </xf>
    <xf numFmtId="0" fontId="66" fillId="39" borderId="113" xfId="0" applyFont="1" applyFill="1" applyBorder="1" applyAlignment="1">
      <alignment horizontal="left" vertical="center" wrapText="1"/>
    </xf>
    <xf numFmtId="0" fontId="66" fillId="39" borderId="97" xfId="0" applyFont="1" applyFill="1" applyBorder="1" applyAlignment="1">
      <alignment horizontal="left" vertical="center" wrapText="1"/>
    </xf>
    <xf numFmtId="0" fontId="75" fillId="34" borderId="138" xfId="0" applyFont="1" applyFill="1" applyBorder="1" applyAlignment="1">
      <alignment horizontal="center" vertical="center" wrapText="1"/>
    </xf>
    <xf numFmtId="0" fontId="75" fillId="0" borderId="0" xfId="0" applyFont="1" applyFill="1" applyBorder="1" applyAlignment="1">
      <alignment horizontal="left" vertical="center" wrapText="1"/>
    </xf>
    <xf numFmtId="0" fontId="75" fillId="0" borderId="0" xfId="0" applyFont="1" applyBorder="1" applyAlignment="1">
      <alignment horizontal="left" vertical="center" wrapText="1"/>
    </xf>
    <xf numFmtId="0" fontId="66" fillId="39" borderId="95" xfId="0" applyFont="1" applyFill="1" applyBorder="1" applyAlignment="1">
      <alignment horizontal="left" vertical="center" wrapText="1"/>
    </xf>
    <xf numFmtId="0" fontId="66" fillId="39" borderId="96" xfId="0" applyFont="1" applyFill="1" applyBorder="1" applyAlignment="1">
      <alignment horizontal="left" vertical="center" wrapText="1"/>
    </xf>
    <xf numFmtId="0" fontId="75" fillId="34" borderId="98" xfId="0" applyFont="1" applyFill="1" applyBorder="1" applyAlignment="1">
      <alignment horizontal="center" vertical="center" wrapText="1"/>
    </xf>
    <xf numFmtId="0" fontId="75" fillId="34" borderId="99" xfId="0" applyFont="1" applyFill="1" applyBorder="1" applyAlignment="1">
      <alignment horizontal="center" vertical="center" wrapText="1"/>
    </xf>
    <xf numFmtId="0" fontId="75" fillId="34" borderId="102" xfId="0" applyFont="1" applyFill="1" applyBorder="1" applyAlignment="1">
      <alignment horizontal="center" vertical="center" wrapText="1"/>
    </xf>
    <xf numFmtId="0" fontId="75" fillId="34" borderId="103" xfId="0" applyFont="1" applyFill="1" applyBorder="1" applyAlignment="1">
      <alignment horizontal="center" vertical="center" wrapText="1"/>
    </xf>
    <xf numFmtId="0" fontId="66" fillId="39" borderId="104" xfId="0" applyFont="1" applyFill="1" applyBorder="1" applyAlignment="1">
      <alignment horizontal="left" vertical="center" wrapText="1"/>
    </xf>
    <xf numFmtId="0" fontId="66" fillId="39" borderId="105" xfId="0" applyFont="1" applyFill="1" applyBorder="1" applyAlignment="1">
      <alignment horizontal="left" vertical="center" wrapText="1"/>
    </xf>
    <xf numFmtId="0" fontId="75" fillId="34" borderId="28" xfId="0" applyFont="1" applyFill="1" applyBorder="1" applyAlignment="1">
      <alignment horizontal="center" vertical="center" wrapText="1"/>
    </xf>
    <xf numFmtId="0" fontId="75" fillId="34" borderId="32" xfId="0" applyFont="1" applyFill="1" applyBorder="1" applyAlignment="1">
      <alignment horizontal="center" vertical="center"/>
    </xf>
    <xf numFmtId="0" fontId="75" fillId="34" borderId="29" xfId="0" applyFont="1" applyFill="1" applyBorder="1" applyAlignment="1">
      <alignment horizontal="center" vertical="center"/>
    </xf>
    <xf numFmtId="0" fontId="26" fillId="0" borderId="0" xfId="0" applyFont="1" applyAlignment="1">
      <alignment horizontal="right" vertical="center" wrapText="1"/>
    </xf>
    <xf numFmtId="0" fontId="30" fillId="0" borderId="0" xfId="0" applyFont="1">
      <alignment vertical="center"/>
    </xf>
    <xf numFmtId="0" fontId="50" fillId="0" borderId="0" xfId="0" applyFont="1">
      <alignment vertical="center"/>
    </xf>
    <xf numFmtId="0" fontId="66" fillId="39" borderId="125" xfId="0" applyFont="1" applyFill="1" applyBorder="1" applyAlignment="1">
      <alignment horizontal="left" vertical="center" wrapText="1"/>
    </xf>
    <xf numFmtId="0" fontId="66" fillId="39" borderId="126" xfId="0" applyFont="1" applyFill="1" applyBorder="1" applyAlignment="1">
      <alignment horizontal="left" vertical="center" wrapText="1"/>
    </xf>
    <xf numFmtId="0" fontId="75" fillId="34" borderId="49" xfId="0" applyFont="1" applyFill="1" applyBorder="1" applyAlignment="1">
      <alignment horizontal="center" vertical="center" wrapText="1"/>
    </xf>
    <xf numFmtId="0" fontId="75" fillId="34" borderId="12" xfId="0" applyFont="1" applyFill="1" applyBorder="1" applyAlignment="1">
      <alignment horizontal="center" vertical="center"/>
    </xf>
    <xf numFmtId="0" fontId="75" fillId="34" borderId="81" xfId="0" applyFont="1" applyFill="1" applyBorder="1" applyAlignment="1">
      <alignment horizontal="center" vertical="center"/>
    </xf>
    <xf numFmtId="0" fontId="32" fillId="33" borderId="0" xfId="0" applyFont="1" applyFill="1" applyBorder="1" applyAlignment="1">
      <alignment horizontal="center" vertical="center" wrapText="1"/>
    </xf>
    <xf numFmtId="0" fontId="75" fillId="0" borderId="121" xfId="0" applyFont="1" applyBorder="1" applyAlignment="1">
      <alignment horizontal="left" vertical="center" wrapText="1"/>
    </xf>
    <xf numFmtId="0" fontId="81" fillId="34" borderId="118" xfId="0" applyFont="1" applyFill="1" applyBorder="1" applyAlignment="1">
      <alignment horizontal="center" vertical="center" wrapText="1"/>
    </xf>
    <xf numFmtId="0" fontId="81" fillId="34" borderId="119" xfId="0" applyFont="1" applyFill="1" applyBorder="1" applyAlignment="1">
      <alignment horizontal="center" vertical="center" wrapText="1"/>
    </xf>
    <xf numFmtId="0" fontId="59" fillId="0" borderId="83" xfId="0" applyFont="1" applyFill="1" applyBorder="1" applyAlignment="1">
      <alignment horizontal="center" vertical="center" wrapText="1"/>
    </xf>
    <xf numFmtId="0" fontId="44" fillId="0" borderId="84" xfId="0" applyFont="1" applyFill="1" applyBorder="1" applyAlignment="1">
      <alignment vertical="center" wrapText="1"/>
    </xf>
    <xf numFmtId="0" fontId="44" fillId="0" borderId="45" xfId="0" applyFont="1" applyFill="1" applyBorder="1" applyAlignment="1">
      <alignment vertical="center" wrapText="1"/>
    </xf>
    <xf numFmtId="0" fontId="44" fillId="0" borderId="47" xfId="0" applyFont="1" applyFill="1" applyBorder="1" applyAlignment="1">
      <alignment vertical="center" wrapText="1"/>
    </xf>
    <xf numFmtId="0" fontId="48" fillId="0" borderId="84" xfId="0" applyFont="1" applyFill="1" applyBorder="1" applyAlignment="1">
      <alignment vertical="center" wrapText="1"/>
    </xf>
    <xf numFmtId="0" fontId="48" fillId="0" borderId="47" xfId="0" applyFont="1" applyFill="1" applyBorder="1" applyAlignment="1">
      <alignment vertical="center" wrapText="1"/>
    </xf>
    <xf numFmtId="0" fontId="48" fillId="34" borderId="83" xfId="0" applyFont="1" applyFill="1" applyBorder="1" applyAlignment="1">
      <alignment horizontal="distributed" vertical="center" wrapText="1" indent="1"/>
    </xf>
    <xf numFmtId="0" fontId="44" fillId="34" borderId="15" xfId="0" applyFont="1" applyFill="1" applyBorder="1" applyAlignment="1">
      <alignment horizontal="center" vertical="center" textRotation="255" wrapText="1"/>
    </xf>
    <xf numFmtId="0" fontId="44" fillId="34" borderId="19" xfId="0" applyFont="1" applyFill="1" applyBorder="1" applyAlignment="1">
      <alignment horizontal="center" vertical="center" textRotation="255" wrapText="1"/>
    </xf>
    <xf numFmtId="0" fontId="44" fillId="34" borderId="21" xfId="0" applyFont="1" applyFill="1" applyBorder="1" applyAlignment="1">
      <alignment horizontal="center" vertical="center" textRotation="255" wrapText="1"/>
    </xf>
    <xf numFmtId="0" fontId="44" fillId="34" borderId="45" xfId="0" applyFont="1" applyFill="1" applyBorder="1" applyAlignment="1">
      <alignment horizontal="center" vertical="center" wrapText="1"/>
    </xf>
    <xf numFmtId="0" fontId="44" fillId="34" borderId="47" xfId="0" applyFont="1" applyFill="1" applyBorder="1" applyAlignment="1">
      <alignment horizontal="center" vertical="center" wrapText="1"/>
    </xf>
    <xf numFmtId="0" fontId="44" fillId="34" borderId="14" xfId="0" applyFont="1" applyFill="1" applyBorder="1" applyAlignment="1">
      <alignment horizontal="center" vertical="center" textRotation="255" wrapText="1"/>
    </xf>
    <xf numFmtId="0" fontId="44" fillId="34" borderId="18" xfId="0" applyFont="1" applyFill="1" applyBorder="1" applyAlignment="1">
      <alignment horizontal="center" vertical="center" textRotation="255" wrapText="1"/>
    </xf>
    <xf numFmtId="0" fontId="44" fillId="34" borderId="24" xfId="0" applyFont="1" applyFill="1" applyBorder="1" applyAlignment="1">
      <alignment horizontal="center" vertical="center" textRotation="255" wrapText="1"/>
    </xf>
    <xf numFmtId="0" fontId="44" fillId="34" borderId="83" xfId="0" applyFont="1" applyFill="1" applyBorder="1" applyAlignment="1">
      <alignment horizontal="center" vertical="center" textRotation="255" wrapText="1"/>
    </xf>
    <xf numFmtId="0" fontId="44" fillId="34" borderId="83" xfId="0" applyFont="1" applyFill="1" applyBorder="1" applyAlignment="1">
      <alignment horizontal="center" vertical="center" wrapText="1"/>
    </xf>
    <xf numFmtId="0" fontId="44" fillId="34" borderId="83" xfId="0" applyFont="1" applyFill="1" applyBorder="1" applyAlignment="1">
      <alignment horizontal="distributed" vertical="center" wrapText="1" indent="1"/>
    </xf>
    <xf numFmtId="0" fontId="44" fillId="0" borderId="83" xfId="0" applyFont="1" applyFill="1" applyBorder="1" applyAlignment="1">
      <alignment horizontal="center" vertical="center" wrapText="1"/>
    </xf>
    <xf numFmtId="0" fontId="44" fillId="34" borderId="8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0" xfId="0" applyFont="1" applyFill="1" applyBorder="1">
      <alignment vertical="center"/>
    </xf>
    <xf numFmtId="0" fontId="48" fillId="0" borderId="38" xfId="0" applyFont="1" applyFill="1" applyBorder="1" applyAlignment="1">
      <alignment horizontal="center" vertical="center" wrapText="1"/>
    </xf>
    <xf numFmtId="0" fontId="48" fillId="0" borderId="47" xfId="0" applyFont="1" applyFill="1" applyBorder="1" applyAlignment="1">
      <alignment horizontal="center" vertical="center" wrapText="1"/>
    </xf>
    <xf numFmtId="0" fontId="44" fillId="34" borderId="83" xfId="0" applyFont="1" applyFill="1" applyBorder="1" applyAlignment="1">
      <alignment horizontal="distributed" vertical="center" indent="1"/>
    </xf>
    <xf numFmtId="0" fontId="62" fillId="34" borderId="83" xfId="0" applyFont="1" applyFill="1" applyBorder="1" applyAlignment="1">
      <alignment horizontal="left" vertical="center" wrapText="1" indent="1"/>
    </xf>
    <xf numFmtId="0" fontId="62" fillId="34" borderId="83" xfId="0" applyFont="1" applyFill="1" applyBorder="1" applyAlignment="1">
      <alignment horizontal="left" vertical="center" indent="1"/>
    </xf>
    <xf numFmtId="0" fontId="44" fillId="34" borderId="77" xfId="0" applyFont="1" applyFill="1" applyBorder="1" applyAlignment="1">
      <alignment horizontal="center" vertical="center" wrapText="1"/>
    </xf>
    <xf numFmtId="0" fontId="44" fillId="34" borderId="19" xfId="0" applyFont="1" applyFill="1" applyBorder="1" applyAlignment="1">
      <alignment horizontal="center" vertical="center" wrapText="1"/>
    </xf>
    <xf numFmtId="0" fontId="46" fillId="0" borderId="15" xfId="0" applyFont="1" applyFill="1" applyBorder="1" applyAlignment="1">
      <alignment horizontal="left" vertical="center" wrapText="1"/>
    </xf>
    <xf numFmtId="0" fontId="46" fillId="0" borderId="16" xfId="0" applyFont="1" applyFill="1" applyBorder="1" applyAlignment="1">
      <alignment horizontal="left" vertical="center" wrapText="1"/>
    </xf>
    <xf numFmtId="0" fontId="46" fillId="0" borderId="17" xfId="0" applyFont="1" applyFill="1" applyBorder="1" applyAlignment="1">
      <alignment horizontal="left" vertical="center" wrapText="1"/>
    </xf>
    <xf numFmtId="0" fontId="59" fillId="0" borderId="47" xfId="0" applyFont="1" applyFill="1" applyBorder="1" applyAlignment="1">
      <alignment horizontal="center" vertical="center" wrapText="1"/>
    </xf>
    <xf numFmtId="0" fontId="44" fillId="34" borderId="84" xfId="0" applyFont="1" applyFill="1" applyBorder="1" applyAlignment="1">
      <alignment horizontal="distributed" vertical="center" wrapText="1" indent="1"/>
    </xf>
    <xf numFmtId="0" fontId="46" fillId="0" borderId="84"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0" fontId="59" fillId="34" borderId="21" xfId="0" applyFont="1" applyFill="1" applyBorder="1" applyAlignment="1">
      <alignment horizontal="center" vertical="center" wrapText="1"/>
    </xf>
    <xf numFmtId="0" fontId="59" fillId="34" borderId="22" xfId="0" applyFont="1" applyFill="1" applyBorder="1" applyAlignment="1">
      <alignment horizontal="center" vertical="center" wrapText="1"/>
    </xf>
    <xf numFmtId="0" fontId="48" fillId="34" borderId="84" xfId="0" applyFont="1" applyFill="1" applyBorder="1" applyAlignment="1">
      <alignment horizontal="distributed" vertical="center" wrapText="1" indent="1"/>
    </xf>
    <xf numFmtId="0" fontId="44" fillId="34" borderId="47" xfId="0" applyFont="1" applyFill="1" applyBorder="1" applyAlignment="1">
      <alignment horizontal="center" vertical="center" textRotation="255" wrapText="1"/>
    </xf>
    <xf numFmtId="0" fontId="44" fillId="34" borderId="21" xfId="0" applyFont="1" applyFill="1" applyBorder="1" applyAlignment="1">
      <alignment horizontal="center" vertical="center" wrapText="1"/>
    </xf>
    <xf numFmtId="0" fontId="44" fillId="34" borderId="22" xfId="0" applyFont="1" applyFill="1" applyBorder="1" applyAlignment="1">
      <alignment horizontal="center" vertical="center" wrapText="1"/>
    </xf>
    <xf numFmtId="0" fontId="44" fillId="34" borderId="23" xfId="0" applyFont="1" applyFill="1" applyBorder="1" applyAlignment="1">
      <alignment horizontal="center" vertical="center" wrapText="1"/>
    </xf>
    <xf numFmtId="0" fontId="59" fillId="34" borderId="83" xfId="0" applyFont="1" applyFill="1" applyBorder="1" applyAlignment="1">
      <alignment horizontal="distributed" vertical="center" wrapText="1" indent="1"/>
    </xf>
    <xf numFmtId="0" fontId="59" fillId="34" borderId="84" xfId="0" applyFont="1" applyFill="1" applyBorder="1" applyAlignment="1">
      <alignment horizontal="distributed" vertical="center" wrapText="1" indent="1"/>
    </xf>
    <xf numFmtId="0" fontId="44" fillId="34" borderId="84" xfId="0" applyFont="1" applyFill="1" applyBorder="1" applyAlignment="1">
      <alignment horizontal="distributed" vertical="center" indent="1"/>
    </xf>
    <xf numFmtId="0" fontId="44" fillId="34" borderId="45" xfId="0" applyFont="1" applyFill="1" applyBorder="1" applyAlignment="1">
      <alignment horizontal="distributed" vertical="center" indent="1"/>
    </xf>
    <xf numFmtId="0" fontId="62" fillId="34" borderId="84" xfId="0" applyFont="1" applyFill="1" applyBorder="1" applyAlignment="1">
      <alignment horizontal="left" vertical="center" wrapText="1"/>
    </xf>
    <xf numFmtId="0" fontId="62" fillId="34" borderId="22" xfId="0" applyFont="1" applyFill="1" applyBorder="1" applyAlignment="1">
      <alignment horizontal="left" vertical="center" wrapText="1"/>
    </xf>
    <xf numFmtId="0" fontId="62" fillId="34" borderId="23" xfId="0" applyFont="1" applyFill="1" applyBorder="1" applyAlignment="1">
      <alignment horizontal="left" vertical="center" wrapText="1"/>
    </xf>
    <xf numFmtId="0" fontId="44" fillId="0" borderId="84" xfId="0" applyFont="1" applyFill="1" applyBorder="1" applyAlignment="1">
      <alignment horizontal="center" vertical="center" wrapText="1"/>
    </xf>
    <xf numFmtId="0" fontId="44" fillId="0" borderId="45" xfId="0" applyFont="1" applyFill="1" applyBorder="1" applyAlignment="1">
      <alignment horizontal="center" vertical="center" wrapText="1"/>
    </xf>
    <xf numFmtId="0" fontId="44" fillId="0" borderId="47" xfId="0"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22"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4" fillId="0" borderId="84"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84" xfId="0" applyFont="1" applyBorder="1" applyAlignment="1">
      <alignment vertical="center" wrapText="1"/>
    </xf>
    <xf numFmtId="0" fontId="44" fillId="0" borderId="45" xfId="0" applyFont="1" applyBorder="1" applyAlignment="1">
      <alignment vertical="center" wrapText="1"/>
    </xf>
    <xf numFmtId="0" fontId="44" fillId="0" borderId="47" xfId="0" applyFont="1" applyBorder="1" applyAlignment="1">
      <alignment vertical="center" wrapText="1"/>
    </xf>
    <xf numFmtId="0" fontId="44" fillId="0" borderId="8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5" xfId="0" applyFont="1" applyBorder="1" applyAlignment="1">
      <alignment vertical="center" wrapText="1"/>
    </xf>
    <xf numFmtId="0" fontId="44" fillId="0" borderId="17" xfId="0" applyFont="1" applyBorder="1" applyAlignment="1">
      <alignment vertical="center" wrapText="1"/>
    </xf>
    <xf numFmtId="0" fontId="44" fillId="0" borderId="16" xfId="0" applyFont="1" applyBorder="1" applyAlignment="1">
      <alignment vertical="center" wrapText="1"/>
    </xf>
    <xf numFmtId="0" fontId="48" fillId="0" borderId="84" xfId="0" applyFont="1" applyBorder="1" applyAlignment="1">
      <alignment vertical="center" shrinkToFit="1"/>
    </xf>
    <xf numFmtId="0" fontId="48" fillId="0" borderId="47" xfId="0" applyFont="1" applyBorder="1" applyAlignment="1">
      <alignment vertical="center" shrinkToFit="1"/>
    </xf>
    <xf numFmtId="0" fontId="48" fillId="0" borderId="84" xfId="0" applyFont="1" applyBorder="1" applyAlignment="1">
      <alignment vertical="center" wrapText="1"/>
    </xf>
    <xf numFmtId="0" fontId="48" fillId="0" borderId="47" xfId="0" applyFont="1" applyBorder="1" applyAlignment="1">
      <alignment vertical="center" wrapText="1"/>
    </xf>
    <xf numFmtId="0" fontId="44" fillId="0" borderId="83" xfId="0" applyFont="1" applyBorder="1" applyAlignment="1">
      <alignment horizontal="left" vertical="center" wrapText="1"/>
    </xf>
    <xf numFmtId="0" fontId="45" fillId="0" borderId="22" xfId="0" applyFont="1" applyBorder="1" applyAlignment="1">
      <alignment horizontal="center" vertical="center" wrapText="1"/>
    </xf>
    <xf numFmtId="0" fontId="45" fillId="0" borderId="0" xfId="0" applyFont="1" applyBorder="1" applyAlignment="1">
      <alignment horizontal="center" vertical="center" wrapText="1"/>
    </xf>
    <xf numFmtId="0" fontId="44" fillId="0" borderId="14" xfId="0" applyFont="1" applyBorder="1" applyAlignment="1">
      <alignment horizontal="center" vertical="center"/>
    </xf>
    <xf numFmtId="0" fontId="44" fillId="0" borderId="18" xfId="0" applyFont="1" applyBorder="1" applyAlignment="1">
      <alignment horizontal="center" vertical="center"/>
    </xf>
    <xf numFmtId="0" fontId="44" fillId="0" borderId="24" xfId="0" applyFont="1" applyBorder="1" applyAlignment="1">
      <alignment horizontal="center" vertical="center"/>
    </xf>
    <xf numFmtId="0" fontId="62" fillId="34" borderId="84" xfId="0" applyFont="1" applyFill="1" applyBorder="1" applyAlignment="1">
      <alignment horizontal="center" vertical="center" wrapText="1"/>
    </xf>
    <xf numFmtId="0" fontId="62" fillId="34" borderId="45" xfId="0" applyFont="1" applyFill="1" applyBorder="1" applyAlignment="1">
      <alignment horizontal="center" vertical="center" wrapText="1"/>
    </xf>
    <xf numFmtId="0" fontId="62" fillId="34" borderId="47" xfId="0" applyFont="1" applyFill="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23" xfId="0" applyFont="1" applyBorder="1" applyAlignment="1">
      <alignment horizontal="center" vertical="center" wrapText="1"/>
    </xf>
    <xf numFmtId="0" fontId="75" fillId="39" borderId="145" xfId="0" applyFont="1" applyFill="1" applyBorder="1" applyAlignment="1">
      <alignment horizontal="left" vertical="top" wrapText="1"/>
    </xf>
    <xf numFmtId="0" fontId="75" fillId="39" borderId="16" xfId="0" applyFont="1" applyFill="1" applyBorder="1" applyAlignment="1">
      <alignment horizontal="left" vertical="top" wrapText="1"/>
    </xf>
    <xf numFmtId="0" fontId="75" fillId="39" borderId="80" xfId="0" applyFont="1" applyFill="1" applyBorder="1" applyAlignment="1">
      <alignment horizontal="left" vertical="top" wrapText="1"/>
    </xf>
    <xf numFmtId="0" fontId="66" fillId="39" borderId="31" xfId="0" applyFont="1" applyFill="1" applyBorder="1" applyAlignment="1">
      <alignment horizontal="left" vertical="center" shrinkToFit="1"/>
    </xf>
    <xf numFmtId="0" fontId="66" fillId="39" borderId="32" xfId="0" applyFont="1" applyFill="1" applyBorder="1" applyAlignment="1">
      <alignment horizontal="left" vertical="center" shrinkToFit="1"/>
    </xf>
    <xf numFmtId="0" fontId="66" fillId="39" borderId="44" xfId="0" applyFont="1" applyFill="1" applyBorder="1" applyAlignment="1">
      <alignment horizontal="left" vertical="center" shrinkToFit="1"/>
    </xf>
    <xf numFmtId="0" fontId="75" fillId="34" borderId="82" xfId="0" applyFont="1" applyFill="1" applyBorder="1" applyAlignment="1">
      <alignment horizontal="left" vertical="center" wrapText="1" indent="1"/>
    </xf>
    <xf numFmtId="0" fontId="75" fillId="34" borderId="22" xfId="0" applyFont="1" applyFill="1" applyBorder="1" applyAlignment="1">
      <alignment horizontal="left" vertical="center" wrapText="1" indent="1"/>
    </xf>
    <xf numFmtId="0" fontId="75" fillId="34" borderId="78" xfId="0" applyFont="1" applyFill="1" applyBorder="1" applyAlignment="1">
      <alignment horizontal="left" vertical="center" wrapText="1" indent="1"/>
    </xf>
    <xf numFmtId="0" fontId="75" fillId="34" borderId="82" xfId="0" applyFont="1" applyFill="1" applyBorder="1" applyAlignment="1">
      <alignment horizontal="left" vertical="center" wrapText="1"/>
    </xf>
    <xf numFmtId="0" fontId="75" fillId="34" borderId="78" xfId="0" applyFont="1" applyFill="1" applyBorder="1" applyAlignment="1">
      <alignment horizontal="left" vertical="center" wrapText="1"/>
    </xf>
    <xf numFmtId="0" fontId="84" fillId="0" borderId="0" xfId="0" applyFont="1" applyFill="1" applyBorder="1" applyAlignment="1">
      <alignment horizontal="left" vertical="center" wrapText="1"/>
    </xf>
    <xf numFmtId="0" fontId="35" fillId="39" borderId="0" xfId="0" applyFont="1" applyFill="1" applyAlignment="1">
      <alignment horizontal="left" vertical="center" shrinkToFit="1"/>
    </xf>
    <xf numFmtId="38" fontId="66" fillId="39" borderId="0" xfId="44" applyFont="1" applyFill="1" applyAlignment="1">
      <alignment horizontal="left" vertical="center" shrinkToFit="1"/>
    </xf>
    <xf numFmtId="0" fontId="75" fillId="34" borderId="38" xfId="0" applyFont="1" applyFill="1" applyBorder="1" applyAlignment="1">
      <alignment horizontal="left" vertical="center" wrapText="1"/>
    </xf>
    <xf numFmtId="0" fontId="75" fillId="34" borderId="45" xfId="0" applyFont="1" applyFill="1" applyBorder="1" applyAlignment="1">
      <alignment horizontal="left" vertical="center" wrapText="1"/>
    </xf>
    <xf numFmtId="0" fontId="75" fillId="34" borderId="46" xfId="0" applyFont="1" applyFill="1" applyBorder="1" applyAlignment="1">
      <alignment horizontal="left" vertical="center" wrapText="1"/>
    </xf>
    <xf numFmtId="0" fontId="75" fillId="39" borderId="34" xfId="0" applyFont="1" applyFill="1" applyBorder="1" applyAlignment="1">
      <alignment horizontal="left" vertical="top" wrapText="1"/>
    </xf>
    <xf numFmtId="0" fontId="75" fillId="39" borderId="35" xfId="0" applyFont="1" applyFill="1" applyBorder="1" applyAlignment="1">
      <alignment horizontal="left" vertical="top" wrapText="1"/>
    </xf>
    <xf numFmtId="0" fontId="75" fillId="39" borderId="66" xfId="0" applyFont="1" applyFill="1" applyBorder="1" applyAlignment="1">
      <alignment horizontal="left" vertical="top" wrapText="1"/>
    </xf>
    <xf numFmtId="0" fontId="75" fillId="39" borderId="38" xfId="0" applyFont="1" applyFill="1" applyBorder="1" applyAlignment="1">
      <alignment horizontal="left" vertical="top" wrapText="1"/>
    </xf>
    <xf numFmtId="0" fontId="101" fillId="39" borderId="45" xfId="0" applyFont="1" applyFill="1" applyBorder="1" applyAlignment="1">
      <alignment horizontal="left" vertical="top" wrapText="1"/>
    </xf>
    <xf numFmtId="0" fontId="101" fillId="39" borderId="46" xfId="0" applyFont="1" applyFill="1" applyBorder="1" applyAlignment="1">
      <alignment horizontal="left" vertical="top" wrapText="1"/>
    </xf>
    <xf numFmtId="0" fontId="75" fillId="39" borderId="45" xfId="0" applyFont="1" applyFill="1" applyBorder="1" applyAlignment="1">
      <alignment horizontal="left" vertical="top" wrapText="1"/>
    </xf>
    <xf numFmtId="0" fontId="75" fillId="39" borderId="46" xfId="0" applyFont="1" applyFill="1" applyBorder="1" applyAlignment="1">
      <alignment horizontal="left" vertical="top" wrapText="1"/>
    </xf>
    <xf numFmtId="0" fontId="97" fillId="39" borderId="16" xfId="0" applyFont="1" applyFill="1" applyBorder="1" applyAlignment="1">
      <alignment horizontal="left" vertical="top" wrapText="1"/>
    </xf>
    <xf numFmtId="0" fontId="97" fillId="39" borderId="80" xfId="0" applyFont="1" applyFill="1" applyBorder="1" applyAlignment="1">
      <alignment horizontal="left" vertical="top" wrapText="1"/>
    </xf>
    <xf numFmtId="0" fontId="75" fillId="34" borderId="49" xfId="0" applyFont="1" applyFill="1" applyBorder="1" applyAlignment="1">
      <alignment vertical="center" wrapText="1"/>
    </xf>
    <xf numFmtId="0" fontId="75" fillId="34" borderId="12" xfId="0" applyFont="1" applyFill="1" applyBorder="1" applyAlignment="1">
      <alignment vertical="center" wrapText="1"/>
    </xf>
    <xf numFmtId="0" fontId="75" fillId="34" borderId="50" xfId="0" applyFont="1" applyFill="1" applyBorder="1" applyAlignment="1">
      <alignment vertical="center" wrapText="1"/>
    </xf>
    <xf numFmtId="0" fontId="35" fillId="39" borderId="0" xfId="0" applyFont="1" applyFill="1" applyBorder="1" applyAlignment="1">
      <alignment horizontal="left" vertical="center" shrinkToFit="1"/>
    </xf>
    <xf numFmtId="0" fontId="50" fillId="0" borderId="0" xfId="0" applyFont="1" applyFill="1" applyBorder="1" applyAlignment="1">
      <alignment horizontal="right" vertical="center"/>
    </xf>
    <xf numFmtId="0" fontId="66" fillId="39" borderId="0" xfId="0" applyFont="1" applyFill="1" applyBorder="1" applyAlignment="1">
      <alignment horizontal="left" vertical="center"/>
    </xf>
    <xf numFmtId="0" fontId="75" fillId="0" borderId="0" xfId="0" applyFont="1" applyFill="1" applyBorder="1" applyAlignment="1">
      <alignment vertical="center" shrinkToFit="1"/>
    </xf>
    <xf numFmtId="0" fontId="75" fillId="34" borderId="56" xfId="0" applyFont="1" applyFill="1" applyBorder="1" applyAlignment="1">
      <alignment vertical="center" wrapText="1"/>
    </xf>
    <xf numFmtId="0" fontId="75" fillId="34" borderId="83" xfId="0" applyFont="1" applyFill="1" applyBorder="1" applyAlignment="1">
      <alignment vertical="center" wrapText="1"/>
    </xf>
    <xf numFmtId="0" fontId="75" fillId="34" borderId="57" xfId="0" applyFont="1" applyFill="1" applyBorder="1" applyAlignment="1">
      <alignment vertical="center" wrapText="1"/>
    </xf>
    <xf numFmtId="0" fontId="75" fillId="34" borderId="83" xfId="0" applyFont="1" applyFill="1" applyBorder="1" applyAlignment="1">
      <alignment horizontal="center" vertical="center" wrapText="1"/>
    </xf>
    <xf numFmtId="0" fontId="97" fillId="34" borderId="83" xfId="0" applyFont="1" applyFill="1" applyBorder="1" applyAlignment="1">
      <alignment horizontal="center" vertical="center" wrapText="1"/>
    </xf>
    <xf numFmtId="0" fontId="75" fillId="34" borderId="57" xfId="0" applyFont="1" applyFill="1" applyBorder="1" applyAlignment="1">
      <alignment horizontal="center" vertical="center" wrapText="1"/>
    </xf>
    <xf numFmtId="0" fontId="101" fillId="39" borderId="83" xfId="0" applyFont="1" applyFill="1" applyBorder="1" applyAlignment="1">
      <alignment horizontal="left" vertical="center" wrapText="1"/>
    </xf>
    <xf numFmtId="0" fontId="101" fillId="39" borderId="57"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75" fillId="34" borderId="37" xfId="0" applyFont="1" applyFill="1" applyBorder="1" applyAlignment="1">
      <alignment vertical="center" wrapText="1"/>
    </xf>
    <xf numFmtId="0" fontId="75" fillId="34" borderId="27" xfId="0" applyFont="1" applyFill="1" applyBorder="1" applyAlignment="1">
      <alignment vertical="center" wrapText="1"/>
    </xf>
    <xf numFmtId="0" fontId="65" fillId="39" borderId="25" xfId="0" applyFont="1" applyFill="1" applyBorder="1" applyAlignment="1">
      <alignment horizontal="center" vertical="center" wrapText="1"/>
    </xf>
    <xf numFmtId="0" fontId="65" fillId="39" borderId="35" xfId="0" applyFont="1" applyFill="1" applyBorder="1" applyAlignment="1">
      <alignment horizontal="center" vertical="center" wrapText="1"/>
    </xf>
    <xf numFmtId="0" fontId="75" fillId="0" borderId="0" xfId="0" applyFont="1" applyBorder="1" applyAlignment="1">
      <alignment horizontal="left" vertical="center" wrapText="1" shrinkToFit="1"/>
    </xf>
    <xf numFmtId="0" fontId="75" fillId="0" borderId="0" xfId="0" applyFont="1" applyBorder="1" applyAlignment="1">
      <alignment horizontal="left" vertical="center" shrinkToFit="1"/>
    </xf>
    <xf numFmtId="0" fontId="75" fillId="0" borderId="0" xfId="0" applyFont="1" applyBorder="1" applyAlignment="1">
      <alignment vertical="center" shrinkToFit="1"/>
    </xf>
    <xf numFmtId="176" fontId="66" fillId="39" borderId="0" xfId="0" applyNumberFormat="1" applyFont="1" applyFill="1" applyAlignment="1">
      <alignment horizontal="left" vertical="center"/>
    </xf>
    <xf numFmtId="0" fontId="50" fillId="34" borderId="141" xfId="0" applyFont="1" applyFill="1" applyBorder="1" applyAlignment="1">
      <alignment horizontal="center" vertical="center" wrapText="1"/>
    </xf>
    <xf numFmtId="0" fontId="50" fillId="34" borderId="142" xfId="0" applyFont="1" applyFill="1" applyBorder="1" applyAlignment="1">
      <alignment horizontal="center" vertical="center" wrapText="1"/>
    </xf>
    <xf numFmtId="0" fontId="50" fillId="34" borderId="139" xfId="0" applyFont="1" applyFill="1" applyBorder="1" applyAlignment="1">
      <alignment horizontal="center" vertical="center"/>
    </xf>
    <xf numFmtId="0" fontId="50" fillId="34" borderId="140" xfId="0" applyFont="1" applyFill="1" applyBorder="1" applyAlignment="1">
      <alignment horizontal="center" vertical="center"/>
    </xf>
    <xf numFmtId="0" fontId="50" fillId="34" borderId="134" xfId="0" applyFont="1" applyFill="1" applyBorder="1" applyAlignment="1">
      <alignment horizontal="center" vertical="center"/>
    </xf>
    <xf numFmtId="0" fontId="50" fillId="34" borderId="99" xfId="0" applyFont="1" applyFill="1" applyBorder="1" applyAlignment="1">
      <alignment horizontal="center" vertical="center"/>
    </xf>
    <xf numFmtId="0" fontId="50" fillId="34" borderId="133" xfId="0" applyFont="1" applyFill="1" applyBorder="1" applyAlignment="1">
      <alignment horizontal="center" vertical="center"/>
    </xf>
    <xf numFmtId="0" fontId="50" fillId="34" borderId="96" xfId="0" applyFont="1" applyFill="1" applyBorder="1" applyAlignment="1">
      <alignment horizontal="center" vertical="center"/>
    </xf>
    <xf numFmtId="0" fontId="50" fillId="34" borderId="137" xfId="0" applyFont="1" applyFill="1" applyBorder="1" applyAlignment="1">
      <alignment horizontal="center" vertical="center"/>
    </xf>
    <xf numFmtId="0" fontId="50" fillId="34" borderId="138" xfId="0" applyFont="1" applyFill="1" applyBorder="1" applyAlignment="1">
      <alignment horizontal="center" vertical="center"/>
    </xf>
    <xf numFmtId="0" fontId="92" fillId="34" borderId="135" xfId="0" applyFont="1" applyFill="1" applyBorder="1" applyAlignment="1">
      <alignment horizontal="center" vertical="center"/>
    </xf>
    <xf numFmtId="0" fontId="92" fillId="34" borderId="136" xfId="0" applyFont="1" applyFill="1" applyBorder="1" applyAlignment="1">
      <alignment horizontal="center" vertical="center"/>
    </xf>
    <xf numFmtId="0" fontId="72" fillId="0" borderId="0" xfId="86" applyFont="1" applyAlignment="1">
      <alignment horizontal="center" vertical="center"/>
    </xf>
    <xf numFmtId="0" fontId="66" fillId="39" borderId="0" xfId="87" applyFont="1" applyFill="1" applyAlignment="1">
      <alignment horizontal="left" vertical="center"/>
    </xf>
    <xf numFmtId="0" fontId="50" fillId="0" borderId="0" xfId="87" applyFont="1" applyAlignment="1">
      <alignment horizontal="right" vertical="center"/>
    </xf>
    <xf numFmtId="0" fontId="30" fillId="0" borderId="0" xfId="45" applyFont="1" applyAlignment="1">
      <alignment horizontal="center" vertical="center"/>
    </xf>
    <xf numFmtId="0" fontId="66" fillId="39" borderId="0" xfId="87" applyFont="1" applyFill="1" applyAlignment="1">
      <alignment horizontal="left" vertical="center" shrinkToFit="1"/>
    </xf>
    <xf numFmtId="0" fontId="105" fillId="0" borderId="161" xfId="0" applyFont="1" applyBorder="1" applyAlignment="1">
      <alignment horizontal="center" vertical="center" textRotation="255"/>
    </xf>
    <xf numFmtId="0" fontId="105" fillId="0" borderId="111" xfId="0" applyFont="1" applyBorder="1" applyAlignment="1">
      <alignment horizontal="center" vertical="center" textRotation="255"/>
    </xf>
    <xf numFmtId="0" fontId="105" fillId="0" borderId="132" xfId="0" applyFont="1" applyBorder="1" applyAlignment="1">
      <alignment horizontal="center" vertical="center" textRotation="255"/>
    </xf>
    <xf numFmtId="0" fontId="105" fillId="0" borderId="148" xfId="0" applyFont="1" applyBorder="1" applyAlignment="1">
      <alignment horizontal="left" vertical="center" wrapText="1"/>
    </xf>
    <xf numFmtId="0" fontId="105" fillId="0" borderId="18" xfId="0" applyFont="1" applyBorder="1" applyAlignment="1">
      <alignment horizontal="left" vertical="center" wrapText="1"/>
    </xf>
    <xf numFmtId="0" fontId="105" fillId="0" borderId="24" xfId="0" applyFont="1" applyBorder="1" applyAlignment="1">
      <alignment horizontal="left" vertical="center" wrapText="1"/>
    </xf>
    <xf numFmtId="0" fontId="105" fillId="0" borderId="14" xfId="0" applyFont="1" applyBorder="1" applyAlignment="1">
      <alignment horizontal="left" vertical="center" wrapText="1"/>
    </xf>
    <xf numFmtId="0" fontId="105" fillId="0" borderId="149" xfId="0" applyFont="1" applyBorder="1" applyAlignment="1">
      <alignment horizontal="left" vertical="center" wrapText="1"/>
    </xf>
    <xf numFmtId="0" fontId="105" fillId="0" borderId="161" xfId="0" applyFont="1" applyBorder="1" applyAlignment="1">
      <alignment horizontal="center" vertical="center" textRotation="255" wrapText="1"/>
    </xf>
    <xf numFmtId="0" fontId="105" fillId="0" borderId="111" xfId="0" applyFont="1" applyBorder="1" applyAlignment="1">
      <alignment horizontal="center" vertical="center" textRotation="255" wrapText="1"/>
    </xf>
    <xf numFmtId="0" fontId="105" fillId="0" borderId="132" xfId="0" applyFont="1" applyBorder="1" applyAlignment="1">
      <alignment horizontal="center" vertical="center" textRotation="255" wrapText="1"/>
    </xf>
  </cellXfs>
  <cellStyles count="9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パーセント 3" xfId="49" xr:uid="{00000000-0005-0000-0000-00001C000000}"/>
    <cellStyle name="パーセント 4" xfId="73" xr:uid="{00000000-0005-0000-0000-00001D000000}"/>
    <cellStyle name="パーセント 5" xfId="81" xr:uid="{00000000-0005-0000-0000-00001E000000}"/>
    <cellStyle name="パーセント 6" xfId="74" xr:uid="{00000000-0005-0000-0000-00001F000000}"/>
    <cellStyle name="ハイパーリンク 2" xfId="50"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10" xfId="91" xr:uid="{916FC470-9745-42B4-A037-34D5F7B5190F}"/>
    <cellStyle name="桁区切り 2" xfId="51" xr:uid="{00000000-0005-0000-0000-000027000000}"/>
    <cellStyle name="桁区切り 3" xfId="52" xr:uid="{00000000-0005-0000-0000-000028000000}"/>
    <cellStyle name="桁区切り 3 2" xfId="53" xr:uid="{00000000-0005-0000-0000-000029000000}"/>
    <cellStyle name="桁区切り 4" xfId="54" xr:uid="{00000000-0005-0000-0000-00002A000000}"/>
    <cellStyle name="桁区切り 5" xfId="71" xr:uid="{00000000-0005-0000-0000-00002B000000}"/>
    <cellStyle name="桁区切り 6" xfId="70" xr:uid="{00000000-0005-0000-0000-00002C000000}"/>
    <cellStyle name="桁区切り 7" xfId="83" xr:uid="{00000000-0005-0000-0000-00002D000000}"/>
    <cellStyle name="桁区切り 8" xfId="85" xr:uid="{00000000-0005-0000-0000-00002E000000}"/>
    <cellStyle name="桁区切り 9" xfId="88"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5" xr:uid="{00000000-0005-0000-0000-000037000000}"/>
    <cellStyle name="入力" xfId="9" builtinId="20" customBuiltin="1"/>
    <cellStyle name="標準" xfId="0" builtinId="0"/>
    <cellStyle name="標準 10" xfId="77" xr:uid="{00000000-0005-0000-0000-00003A000000}"/>
    <cellStyle name="標準 11" xfId="47" xr:uid="{00000000-0005-0000-0000-00003B000000}"/>
    <cellStyle name="標準 12" xfId="84" xr:uid="{00000000-0005-0000-0000-00003C000000}"/>
    <cellStyle name="標準 13" xfId="89" xr:uid="{76DC91CD-8CBA-49B0-80A2-CC208C8452A0}"/>
    <cellStyle name="標準 14" xfId="92" xr:uid="{E8B3D873-6B40-4FF3-9997-89C6F3ED93CB}"/>
    <cellStyle name="標準 16" xfId="45" xr:uid="{00000000-0005-0000-0000-00003D000000}"/>
    <cellStyle name="標準 16 2" xfId="78" xr:uid="{00000000-0005-0000-0000-00003E000000}"/>
    <cellStyle name="標準 16 3" xfId="86" xr:uid="{00000000-0005-0000-0000-00003F000000}"/>
    <cellStyle name="標準 2" xfId="46" xr:uid="{00000000-0005-0000-0000-000040000000}"/>
    <cellStyle name="標準 2 2" xfId="57" xr:uid="{00000000-0005-0000-0000-000041000000}"/>
    <cellStyle name="標準 2 2 2" xfId="58" xr:uid="{00000000-0005-0000-0000-000042000000}"/>
    <cellStyle name="標準 2 2 3" xfId="59" xr:uid="{00000000-0005-0000-0000-000043000000}"/>
    <cellStyle name="標準 2 2 4" xfId="80" xr:uid="{00000000-0005-0000-0000-000044000000}"/>
    <cellStyle name="標準 2 2 5" xfId="87" xr:uid="{00000000-0005-0000-0000-000045000000}"/>
    <cellStyle name="標準 2 3" xfId="60" xr:uid="{00000000-0005-0000-0000-000046000000}"/>
    <cellStyle name="標準 2 3 2" xfId="82" xr:uid="{00000000-0005-0000-0000-000047000000}"/>
    <cellStyle name="標準 2 4" xfId="79" xr:uid="{00000000-0005-0000-0000-000048000000}"/>
    <cellStyle name="標準 2 5" xfId="56" xr:uid="{00000000-0005-0000-0000-000049000000}"/>
    <cellStyle name="標準 2_5月以降実施カリキュラム" xfId="61" xr:uid="{00000000-0005-0000-0000-00004A000000}"/>
    <cellStyle name="標準 3" xfId="62" xr:uid="{00000000-0005-0000-0000-00004B000000}"/>
    <cellStyle name="標準 3 2" xfId="63" xr:uid="{00000000-0005-0000-0000-00004C000000}"/>
    <cellStyle name="標準 4" xfId="64" xr:uid="{00000000-0005-0000-0000-00004D000000}"/>
    <cellStyle name="標準 4 2" xfId="65" xr:uid="{00000000-0005-0000-0000-00004E000000}"/>
    <cellStyle name="標準 5" xfId="43" xr:uid="{00000000-0005-0000-0000-00004F000000}"/>
    <cellStyle name="標準 5 2" xfId="67" xr:uid="{00000000-0005-0000-0000-000050000000}"/>
    <cellStyle name="標準 5 3" xfId="66" xr:uid="{00000000-0005-0000-0000-000051000000}"/>
    <cellStyle name="標準 6" xfId="68" xr:uid="{00000000-0005-0000-0000-000052000000}"/>
    <cellStyle name="標準 7" xfId="42" xr:uid="{00000000-0005-0000-0000-000053000000}"/>
    <cellStyle name="標準 7 2" xfId="72" xr:uid="{00000000-0005-0000-0000-000054000000}"/>
    <cellStyle name="標準 8" xfId="75" xr:uid="{00000000-0005-0000-0000-000055000000}"/>
    <cellStyle name="標準 9" xfId="76" xr:uid="{00000000-0005-0000-0000-000056000000}"/>
    <cellStyle name="標準_様式（P25～P38)" xfId="90" xr:uid="{7EFD8378-5601-4978-94B5-BCB51BDE40D0}"/>
    <cellStyle name="未定義" xfId="69"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35860</xdr:colOff>
      <xdr:row>35</xdr:row>
      <xdr:rowOff>71718</xdr:rowOff>
    </xdr:from>
    <xdr:to>
      <xdr:col>5</xdr:col>
      <xdr:colOff>2160495</xdr:colOff>
      <xdr:row>36</xdr:row>
      <xdr:rowOff>251011</xdr:rowOff>
    </xdr:to>
    <xdr:sp macro="" textlink="">
      <xdr:nvSpPr>
        <xdr:cNvPr id="2" name="大かっこ 1">
          <a:extLst>
            <a:ext uri="{FF2B5EF4-FFF2-40B4-BE49-F238E27FC236}">
              <a16:creationId xmlns:a16="http://schemas.microsoft.com/office/drawing/2014/main" id="{D36F4055-FA09-459E-B9EC-531BFD90E53B}"/>
            </a:ext>
          </a:extLst>
        </xdr:cNvPr>
        <xdr:cNvSpPr/>
      </xdr:nvSpPr>
      <xdr:spPr>
        <a:xfrm>
          <a:off x="134472" y="11358283"/>
          <a:ext cx="5952564" cy="457199"/>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26894</xdr:colOff>
      <xdr:row>7</xdr:row>
      <xdr:rowOff>286870</xdr:rowOff>
    </xdr:from>
    <xdr:to>
      <xdr:col>10</xdr:col>
      <xdr:colOff>412376</xdr:colOff>
      <xdr:row>19</xdr:row>
      <xdr:rowOff>134471</xdr:rowOff>
    </xdr:to>
    <xdr:sp macro="" textlink="">
      <xdr:nvSpPr>
        <xdr:cNvPr id="4" name="Rectangle 2">
          <a:extLst>
            <a:ext uri="{FF2B5EF4-FFF2-40B4-BE49-F238E27FC236}">
              <a16:creationId xmlns:a16="http://schemas.microsoft.com/office/drawing/2014/main" id="{00000000-0008-0000-0B00-000004000000}"/>
            </a:ext>
          </a:extLst>
        </xdr:cNvPr>
        <xdr:cNvSpPr>
          <a:spLocks noChangeArrowheads="1"/>
        </xdr:cNvSpPr>
      </xdr:nvSpPr>
      <xdr:spPr bwMode="auto">
        <a:xfrm>
          <a:off x="690282" y="2788023"/>
          <a:ext cx="5405718" cy="4159624"/>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Century"/>
              <a:ea typeface="ＭＳ ゴシック"/>
            </a:rPr>
            <a:t>【</a:t>
          </a:r>
          <a:r>
            <a:rPr kumimoji="0" lang="ja-JP" altLang="en-US" sz="1050" b="1" i="0" u="sng" strike="noStrike" kern="0" cap="none" spc="0" normalizeH="0" baseline="0" noProof="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a:ln>
                <a:noFill/>
              </a:ln>
              <a:solidFill>
                <a:srgbClr val="000000"/>
              </a:solidFill>
              <a:effectLst/>
              <a:uLnTx/>
              <a:uFillTx/>
              <a:latin typeface="Century"/>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358589</xdr:colOff>
      <xdr:row>7</xdr:row>
      <xdr:rowOff>277906</xdr:rowOff>
    </xdr:from>
    <xdr:to>
      <xdr:col>10</xdr:col>
      <xdr:colOff>457201</xdr:colOff>
      <xdr:row>18</xdr:row>
      <xdr:rowOff>242048</xdr:rowOff>
    </xdr:to>
    <xdr:sp macro="" textlink="">
      <xdr:nvSpPr>
        <xdr:cNvPr id="6" name="Rectangle 2">
          <a:extLst>
            <a:ext uri="{FF2B5EF4-FFF2-40B4-BE49-F238E27FC236}">
              <a16:creationId xmlns:a16="http://schemas.microsoft.com/office/drawing/2014/main" id="{912AA456-71BE-433D-ACA1-50432A27DEEB}"/>
            </a:ext>
          </a:extLst>
        </xdr:cNvPr>
        <xdr:cNvSpPr>
          <a:spLocks noChangeArrowheads="1"/>
        </xdr:cNvSpPr>
      </xdr:nvSpPr>
      <xdr:spPr bwMode="auto">
        <a:xfrm>
          <a:off x="833718" y="2841812"/>
          <a:ext cx="5405718" cy="4159624"/>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Century"/>
              <a:ea typeface="ＭＳ ゴシック"/>
            </a:rPr>
            <a:t>【</a:t>
          </a:r>
          <a:r>
            <a:rPr kumimoji="0" lang="ja-JP" altLang="en-US" sz="1050" b="1" i="0" u="sng" strike="noStrike" kern="0" cap="none" spc="0" normalizeH="0" baseline="0" noProof="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a:ln>
                <a:noFill/>
              </a:ln>
              <a:solidFill>
                <a:srgbClr val="000000"/>
              </a:solidFill>
              <a:effectLst/>
              <a:uLnTx/>
              <a:uFillTx/>
              <a:latin typeface="Century"/>
              <a:ea typeface="ＭＳ 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600634</xdr:colOff>
      <xdr:row>7</xdr:row>
      <xdr:rowOff>251012</xdr:rowOff>
    </xdr:from>
    <xdr:to>
      <xdr:col>8</xdr:col>
      <xdr:colOff>609599</xdr:colOff>
      <xdr:row>20</xdr:row>
      <xdr:rowOff>44824</xdr:rowOff>
    </xdr:to>
    <xdr:sp macro="" textlink="">
      <xdr:nvSpPr>
        <xdr:cNvPr id="4" name="Rectangle 2">
          <a:extLst>
            <a:ext uri="{FF2B5EF4-FFF2-40B4-BE49-F238E27FC236}">
              <a16:creationId xmlns:a16="http://schemas.microsoft.com/office/drawing/2014/main" id="{749953E3-81D0-4695-8BEB-5AD3318F2A7A}"/>
            </a:ext>
          </a:extLst>
        </xdr:cNvPr>
        <xdr:cNvSpPr>
          <a:spLocks noChangeArrowheads="1"/>
        </xdr:cNvSpPr>
      </xdr:nvSpPr>
      <xdr:spPr bwMode="auto">
        <a:xfrm>
          <a:off x="726140" y="2563906"/>
          <a:ext cx="5405718" cy="4159624"/>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Century"/>
              <a:ea typeface="ＭＳ ゴシック"/>
            </a:rPr>
            <a:t>【</a:t>
          </a:r>
          <a:r>
            <a:rPr kumimoji="0" lang="ja-JP" altLang="en-US" sz="1050" b="1" i="0" u="sng" strike="noStrike" kern="0" cap="none" spc="0" normalizeH="0" baseline="0" noProof="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a:ln>
                <a:noFill/>
              </a:ln>
              <a:solidFill>
                <a:srgbClr val="000000"/>
              </a:solidFill>
              <a:effectLst/>
              <a:uLnTx/>
              <a:uFillTx/>
              <a:latin typeface="Century"/>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6B1F-182E-48D4-8DE1-E987732D98DE}">
  <sheetPr>
    <tabColor rgb="FFFF0000"/>
    <pageSetUpPr fitToPage="1"/>
  </sheetPr>
  <dimension ref="A1:U67"/>
  <sheetViews>
    <sheetView view="pageBreakPreview" zoomScale="46" zoomScaleNormal="48" zoomScaleSheetLayoutView="40" workbookViewId="0">
      <pane xSplit="2" ySplit="3" topLeftCell="C4" activePane="bottomRight" state="frozen"/>
      <selection pane="topRight" activeCell="C1" sqref="C1"/>
      <selection pane="bottomLeft" activeCell="A4" sqref="A4"/>
      <selection pane="bottomRight" activeCell="E71" sqref="E71"/>
    </sheetView>
  </sheetViews>
  <sheetFormatPr defaultRowHeight="60.6" customHeight="1"/>
  <cols>
    <col min="1" max="4" width="8.796875" style="215"/>
    <col min="5" max="6" width="56.796875" style="215" customWidth="1"/>
    <col min="7" max="18" width="8.796875" style="215"/>
    <col min="19" max="20" width="10.69921875" style="215" customWidth="1"/>
    <col min="21" max="21" width="12.69921875" style="215" customWidth="1"/>
    <col min="22" max="16384" width="8.796875" style="215"/>
  </cols>
  <sheetData>
    <row r="1" spans="1:21" ht="45" customHeight="1" thickBot="1">
      <c r="A1" s="214" t="s">
        <v>377</v>
      </c>
      <c r="B1" s="214"/>
      <c r="C1" s="214"/>
      <c r="D1" s="214"/>
      <c r="E1" s="214"/>
      <c r="F1" s="214"/>
      <c r="G1" s="214"/>
      <c r="H1" s="214"/>
      <c r="I1" s="214"/>
      <c r="J1" s="214"/>
      <c r="K1" s="214"/>
      <c r="L1" s="214"/>
      <c r="M1" s="214"/>
      <c r="N1" s="214"/>
      <c r="O1" s="214"/>
      <c r="P1" s="214"/>
      <c r="Q1" s="214"/>
      <c r="R1" s="214"/>
      <c r="S1" s="214"/>
      <c r="T1" s="214"/>
      <c r="U1" s="214"/>
    </row>
    <row r="2" spans="1:21" ht="45" customHeight="1">
      <c r="A2" s="700" t="s">
        <v>378</v>
      </c>
      <c r="B2" s="692" t="s">
        <v>379</v>
      </c>
      <c r="C2" s="693" t="s">
        <v>380</v>
      </c>
      <c r="D2" s="692" t="s">
        <v>381</v>
      </c>
      <c r="E2" s="705" t="s">
        <v>382</v>
      </c>
      <c r="F2" s="705"/>
      <c r="G2" s="692" t="s">
        <v>383</v>
      </c>
      <c r="H2" s="216"/>
      <c r="I2" s="692" t="s">
        <v>384</v>
      </c>
      <c r="J2" s="692"/>
      <c r="K2" s="692"/>
      <c r="L2" s="692"/>
      <c r="M2" s="692"/>
      <c r="N2" s="692"/>
      <c r="O2" s="692"/>
      <c r="P2" s="692"/>
      <c r="Q2" s="692"/>
      <c r="R2" s="692"/>
      <c r="S2" s="693" t="s">
        <v>385</v>
      </c>
      <c r="T2" s="693" t="s">
        <v>386</v>
      </c>
      <c r="U2" s="695" t="s">
        <v>387</v>
      </c>
    </row>
    <row r="3" spans="1:21" ht="45" customHeight="1" thickBot="1">
      <c r="A3" s="701"/>
      <c r="B3" s="702"/>
      <c r="C3" s="703"/>
      <c r="D3" s="704"/>
      <c r="E3" s="706"/>
      <c r="F3" s="706"/>
      <c r="G3" s="707"/>
      <c r="H3" s="217">
        <v>4</v>
      </c>
      <c r="I3" s="218">
        <v>6</v>
      </c>
      <c r="J3" s="218">
        <v>7</v>
      </c>
      <c r="K3" s="218">
        <v>8</v>
      </c>
      <c r="L3" s="218">
        <v>9</v>
      </c>
      <c r="M3" s="218">
        <v>10</v>
      </c>
      <c r="N3" s="218">
        <v>11</v>
      </c>
      <c r="O3" s="218">
        <v>12</v>
      </c>
      <c r="P3" s="218">
        <v>1</v>
      </c>
      <c r="Q3" s="218">
        <v>2</v>
      </c>
      <c r="R3" s="218">
        <v>3</v>
      </c>
      <c r="S3" s="694"/>
      <c r="T3" s="694"/>
      <c r="U3" s="696"/>
    </row>
    <row r="4" spans="1:21" ht="45" customHeight="1">
      <c r="A4" s="697" t="s">
        <v>388</v>
      </c>
      <c r="B4" s="690" t="s">
        <v>389</v>
      </c>
      <c r="C4" s="623" t="s">
        <v>390</v>
      </c>
      <c r="D4" s="624" t="s">
        <v>391</v>
      </c>
      <c r="E4" s="698" t="s">
        <v>392</v>
      </c>
      <c r="F4" s="699"/>
      <c r="G4" s="625">
        <v>4</v>
      </c>
      <c r="H4" s="625"/>
      <c r="I4" s="625"/>
      <c r="J4" s="625"/>
      <c r="K4" s="625">
        <v>1</v>
      </c>
      <c r="L4" s="625"/>
      <c r="M4" s="625">
        <v>1</v>
      </c>
      <c r="N4" s="625"/>
      <c r="O4" s="625">
        <v>1</v>
      </c>
      <c r="P4" s="625"/>
      <c r="Q4" s="625">
        <v>1</v>
      </c>
      <c r="R4" s="625"/>
      <c r="S4" s="653">
        <f>SUM(I4:R4)</f>
        <v>4</v>
      </c>
      <c r="T4" s="654">
        <v>30</v>
      </c>
      <c r="U4" s="646">
        <f t="shared" ref="U4:U21" si="0">S4*T4</f>
        <v>120</v>
      </c>
    </row>
    <row r="5" spans="1:21" ht="45" customHeight="1">
      <c r="A5" s="697"/>
      <c r="B5" s="690"/>
      <c r="C5" s="626" t="s">
        <v>390</v>
      </c>
      <c r="D5" s="627" t="s">
        <v>393</v>
      </c>
      <c r="E5" s="685" t="s">
        <v>678</v>
      </c>
      <c r="F5" s="686"/>
      <c r="G5" s="625">
        <v>5</v>
      </c>
      <c r="H5" s="628"/>
      <c r="I5" s="629"/>
      <c r="J5" s="629"/>
      <c r="K5" s="629"/>
      <c r="L5" s="629"/>
      <c r="M5" s="629">
        <v>1</v>
      </c>
      <c r="N5" s="629"/>
      <c r="O5" s="629"/>
      <c r="P5" s="629"/>
      <c r="Q5" s="629">
        <v>1</v>
      </c>
      <c r="R5" s="629"/>
      <c r="S5" s="655">
        <f>SUM(I5:R5)</f>
        <v>2</v>
      </c>
      <c r="T5" s="656">
        <v>30</v>
      </c>
      <c r="U5" s="647">
        <f t="shared" si="0"/>
        <v>60</v>
      </c>
    </row>
    <row r="6" spans="1:21" ht="45" customHeight="1">
      <c r="A6" s="697"/>
      <c r="B6" s="690"/>
      <c r="C6" s="630" t="s">
        <v>390</v>
      </c>
      <c r="D6" s="627" t="s">
        <v>394</v>
      </c>
      <c r="E6" s="668" t="s">
        <v>395</v>
      </c>
      <c r="F6" s="669"/>
      <c r="G6" s="631">
        <v>4</v>
      </c>
      <c r="H6" s="631"/>
      <c r="I6" s="631">
        <v>1</v>
      </c>
      <c r="J6" s="631">
        <v>1</v>
      </c>
      <c r="K6" s="631">
        <v>1</v>
      </c>
      <c r="L6" s="631"/>
      <c r="M6" s="631">
        <v>1</v>
      </c>
      <c r="N6" s="631">
        <v>1</v>
      </c>
      <c r="O6" s="631">
        <v>1</v>
      </c>
      <c r="P6" s="631"/>
      <c r="Q6" s="631">
        <v>1</v>
      </c>
      <c r="R6" s="631">
        <v>1</v>
      </c>
      <c r="S6" s="655">
        <f t="shared" ref="S6:S60" si="1">SUM(I6:R6)</f>
        <v>8</v>
      </c>
      <c r="T6" s="655">
        <v>20</v>
      </c>
      <c r="U6" s="648">
        <f t="shared" si="0"/>
        <v>160</v>
      </c>
    </row>
    <row r="7" spans="1:21" ht="45" customHeight="1">
      <c r="A7" s="697"/>
      <c r="B7" s="690"/>
      <c r="C7" s="630" t="s">
        <v>390</v>
      </c>
      <c r="D7" s="627" t="s">
        <v>396</v>
      </c>
      <c r="E7" s="668" t="s">
        <v>679</v>
      </c>
      <c r="F7" s="669"/>
      <c r="G7" s="631">
        <v>5</v>
      </c>
      <c r="H7" s="628"/>
      <c r="I7" s="629"/>
      <c r="J7" s="629"/>
      <c r="K7" s="629">
        <v>1</v>
      </c>
      <c r="L7" s="629"/>
      <c r="M7" s="629"/>
      <c r="N7" s="629"/>
      <c r="O7" s="629"/>
      <c r="P7" s="629">
        <v>1</v>
      </c>
      <c r="Q7" s="629"/>
      <c r="R7" s="629"/>
      <c r="S7" s="655">
        <f t="shared" si="1"/>
        <v>2</v>
      </c>
      <c r="T7" s="655">
        <v>30</v>
      </c>
      <c r="U7" s="648">
        <f>S7*T7</f>
        <v>60</v>
      </c>
    </row>
    <row r="8" spans="1:21" ht="45" customHeight="1">
      <c r="A8" s="697"/>
      <c r="B8" s="690"/>
      <c r="C8" s="630" t="s">
        <v>390</v>
      </c>
      <c r="D8" s="627" t="s">
        <v>397</v>
      </c>
      <c r="E8" s="685" t="s">
        <v>398</v>
      </c>
      <c r="F8" s="686"/>
      <c r="G8" s="631">
        <v>5</v>
      </c>
      <c r="H8" s="631"/>
      <c r="I8" s="629">
        <v>1</v>
      </c>
      <c r="J8" s="629"/>
      <c r="K8" s="629"/>
      <c r="L8" s="629"/>
      <c r="M8" s="629"/>
      <c r="N8" s="629"/>
      <c r="O8" s="629"/>
      <c r="P8" s="629"/>
      <c r="Q8" s="629"/>
      <c r="R8" s="629">
        <v>1</v>
      </c>
      <c r="S8" s="655">
        <f t="shared" si="1"/>
        <v>2</v>
      </c>
      <c r="T8" s="655">
        <v>30</v>
      </c>
      <c r="U8" s="648">
        <f>S8*T8</f>
        <v>60</v>
      </c>
    </row>
    <row r="9" spans="1:21" ht="45" customHeight="1">
      <c r="A9" s="697"/>
      <c r="B9" s="690"/>
      <c r="C9" s="630" t="s">
        <v>390</v>
      </c>
      <c r="D9" s="627" t="s">
        <v>399</v>
      </c>
      <c r="E9" s="668" t="s">
        <v>400</v>
      </c>
      <c r="F9" s="669"/>
      <c r="G9" s="631">
        <v>5</v>
      </c>
      <c r="H9" s="628"/>
      <c r="I9" s="682">
        <v>1</v>
      </c>
      <c r="J9" s="682"/>
      <c r="K9" s="682"/>
      <c r="L9" s="682"/>
      <c r="M9" s="682"/>
      <c r="N9" s="679">
        <v>1</v>
      </c>
      <c r="O9" s="680"/>
      <c r="P9" s="680"/>
      <c r="Q9" s="680"/>
      <c r="R9" s="681"/>
      <c r="S9" s="655">
        <f t="shared" si="1"/>
        <v>2</v>
      </c>
      <c r="T9" s="655">
        <v>30</v>
      </c>
      <c r="U9" s="648">
        <f t="shared" si="0"/>
        <v>60</v>
      </c>
    </row>
    <row r="10" spans="1:21" ht="45" customHeight="1">
      <c r="A10" s="697"/>
      <c r="B10" s="690"/>
      <c r="C10" s="630" t="s">
        <v>390</v>
      </c>
      <c r="D10" s="627" t="s">
        <v>401</v>
      </c>
      <c r="E10" s="668" t="s">
        <v>402</v>
      </c>
      <c r="F10" s="669"/>
      <c r="G10" s="631">
        <v>4</v>
      </c>
      <c r="H10" s="631"/>
      <c r="I10" s="631"/>
      <c r="J10" s="631">
        <v>1</v>
      </c>
      <c r="K10" s="631"/>
      <c r="L10" s="631">
        <v>1</v>
      </c>
      <c r="M10" s="631"/>
      <c r="N10" s="631">
        <v>1</v>
      </c>
      <c r="O10" s="631"/>
      <c r="P10" s="631">
        <v>1</v>
      </c>
      <c r="Q10" s="631"/>
      <c r="R10" s="631"/>
      <c r="S10" s="655">
        <f t="shared" si="1"/>
        <v>4</v>
      </c>
      <c r="T10" s="655">
        <v>30</v>
      </c>
      <c r="U10" s="648">
        <f t="shared" si="0"/>
        <v>120</v>
      </c>
    </row>
    <row r="11" spans="1:21" ht="45" customHeight="1">
      <c r="A11" s="697"/>
      <c r="B11" s="690"/>
      <c r="C11" s="630" t="s">
        <v>390</v>
      </c>
      <c r="D11" s="627" t="s">
        <v>403</v>
      </c>
      <c r="E11" s="668" t="s">
        <v>404</v>
      </c>
      <c r="F11" s="669"/>
      <c r="G11" s="631">
        <v>6</v>
      </c>
      <c r="H11" s="628"/>
      <c r="I11" s="682">
        <v>1</v>
      </c>
      <c r="J11" s="682"/>
      <c r="K11" s="682"/>
      <c r="L11" s="682"/>
      <c r="M11" s="682"/>
      <c r="N11" s="679">
        <v>1</v>
      </c>
      <c r="O11" s="680"/>
      <c r="P11" s="680"/>
      <c r="Q11" s="680"/>
      <c r="R11" s="681"/>
      <c r="S11" s="655">
        <f t="shared" si="1"/>
        <v>2</v>
      </c>
      <c r="T11" s="655">
        <v>30</v>
      </c>
      <c r="U11" s="648">
        <f t="shared" si="0"/>
        <v>60</v>
      </c>
    </row>
    <row r="12" spans="1:21" ht="45" customHeight="1">
      <c r="A12" s="697"/>
      <c r="B12" s="690"/>
      <c r="C12" s="630" t="s">
        <v>390</v>
      </c>
      <c r="D12" s="627" t="s">
        <v>405</v>
      </c>
      <c r="E12" s="691" t="s">
        <v>680</v>
      </c>
      <c r="F12" s="686"/>
      <c r="G12" s="631">
        <v>6</v>
      </c>
      <c r="H12" s="628"/>
      <c r="I12" s="682">
        <v>1</v>
      </c>
      <c r="J12" s="682"/>
      <c r="K12" s="682"/>
      <c r="L12" s="682"/>
      <c r="M12" s="682"/>
      <c r="N12" s="679">
        <v>1</v>
      </c>
      <c r="O12" s="680"/>
      <c r="P12" s="680"/>
      <c r="Q12" s="680"/>
      <c r="R12" s="681"/>
      <c r="S12" s="655">
        <f t="shared" si="1"/>
        <v>2</v>
      </c>
      <c r="T12" s="655">
        <v>20</v>
      </c>
      <c r="U12" s="648">
        <f t="shared" si="0"/>
        <v>40</v>
      </c>
    </row>
    <row r="13" spans="1:21" ht="45" customHeight="1">
      <c r="A13" s="697"/>
      <c r="B13" s="690"/>
      <c r="C13" s="630" t="s">
        <v>390</v>
      </c>
      <c r="D13" s="627" t="s">
        <v>406</v>
      </c>
      <c r="E13" s="691" t="s">
        <v>407</v>
      </c>
      <c r="F13" s="686"/>
      <c r="G13" s="631">
        <v>6</v>
      </c>
      <c r="H13" s="628"/>
      <c r="I13" s="682">
        <v>1</v>
      </c>
      <c r="J13" s="682"/>
      <c r="K13" s="682"/>
      <c r="L13" s="682"/>
      <c r="M13" s="682"/>
      <c r="N13" s="679">
        <v>1</v>
      </c>
      <c r="O13" s="680"/>
      <c r="P13" s="680"/>
      <c r="Q13" s="680"/>
      <c r="R13" s="681"/>
      <c r="S13" s="655">
        <f t="shared" si="1"/>
        <v>2</v>
      </c>
      <c r="T13" s="655">
        <v>20</v>
      </c>
      <c r="U13" s="648">
        <f t="shared" si="0"/>
        <v>40</v>
      </c>
    </row>
    <row r="14" spans="1:21" ht="45" customHeight="1">
      <c r="A14" s="697"/>
      <c r="B14" s="690"/>
      <c r="C14" s="630" t="s">
        <v>390</v>
      </c>
      <c r="D14" s="627" t="s">
        <v>408</v>
      </c>
      <c r="E14" s="685" t="s">
        <v>681</v>
      </c>
      <c r="F14" s="686"/>
      <c r="G14" s="631">
        <v>3</v>
      </c>
      <c r="H14" s="628"/>
      <c r="I14" s="628"/>
      <c r="J14" s="682">
        <v>1</v>
      </c>
      <c r="K14" s="682"/>
      <c r="L14" s="682"/>
      <c r="M14" s="679">
        <v>1</v>
      </c>
      <c r="N14" s="680"/>
      <c r="O14" s="681"/>
      <c r="P14" s="679">
        <v>1</v>
      </c>
      <c r="Q14" s="680"/>
      <c r="R14" s="681"/>
      <c r="S14" s="655">
        <f t="shared" si="1"/>
        <v>3</v>
      </c>
      <c r="T14" s="655">
        <v>15</v>
      </c>
      <c r="U14" s="648">
        <f>S14*T14</f>
        <v>45</v>
      </c>
    </row>
    <row r="15" spans="1:21" ht="45" customHeight="1">
      <c r="A15" s="697"/>
      <c r="B15" s="690"/>
      <c r="C15" s="630" t="s">
        <v>390</v>
      </c>
      <c r="D15" s="627" t="s">
        <v>409</v>
      </c>
      <c r="E15" s="691" t="s">
        <v>682</v>
      </c>
      <c r="F15" s="686"/>
      <c r="G15" s="631">
        <v>6</v>
      </c>
      <c r="H15" s="631"/>
      <c r="I15" s="629"/>
      <c r="J15" s="680">
        <v>1</v>
      </c>
      <c r="K15" s="680"/>
      <c r="L15" s="680"/>
      <c r="M15" s="681"/>
      <c r="N15" s="679">
        <v>1</v>
      </c>
      <c r="O15" s="680"/>
      <c r="P15" s="680"/>
      <c r="Q15" s="680"/>
      <c r="R15" s="681"/>
      <c r="S15" s="655">
        <f t="shared" si="1"/>
        <v>2</v>
      </c>
      <c r="T15" s="655">
        <v>20</v>
      </c>
      <c r="U15" s="648">
        <f t="shared" si="0"/>
        <v>40</v>
      </c>
    </row>
    <row r="16" spans="1:21" ht="45" customHeight="1">
      <c r="A16" s="697"/>
      <c r="B16" s="690"/>
      <c r="C16" s="630" t="s">
        <v>390</v>
      </c>
      <c r="D16" s="627" t="s">
        <v>410</v>
      </c>
      <c r="E16" s="691" t="s">
        <v>683</v>
      </c>
      <c r="F16" s="686"/>
      <c r="G16" s="631">
        <v>5</v>
      </c>
      <c r="H16" s="628"/>
      <c r="I16" s="682">
        <v>1</v>
      </c>
      <c r="J16" s="682"/>
      <c r="K16" s="682"/>
      <c r="L16" s="682"/>
      <c r="M16" s="682"/>
      <c r="N16" s="679">
        <v>1</v>
      </c>
      <c r="O16" s="680"/>
      <c r="P16" s="680"/>
      <c r="Q16" s="680"/>
      <c r="R16" s="681"/>
      <c r="S16" s="655">
        <f t="shared" si="1"/>
        <v>2</v>
      </c>
      <c r="T16" s="655">
        <v>20</v>
      </c>
      <c r="U16" s="648">
        <f t="shared" si="0"/>
        <v>40</v>
      </c>
    </row>
    <row r="17" spans="1:21" ht="45" customHeight="1">
      <c r="A17" s="697"/>
      <c r="B17" s="690"/>
      <c r="C17" s="630" t="s">
        <v>390</v>
      </c>
      <c r="D17" s="627" t="s">
        <v>411</v>
      </c>
      <c r="E17" s="685" t="s">
        <v>684</v>
      </c>
      <c r="F17" s="686"/>
      <c r="G17" s="631">
        <v>6</v>
      </c>
      <c r="H17" s="628"/>
      <c r="I17" s="679">
        <v>1</v>
      </c>
      <c r="J17" s="680"/>
      <c r="K17" s="680"/>
      <c r="L17" s="680"/>
      <c r="M17" s="681"/>
      <c r="N17" s="679">
        <v>1</v>
      </c>
      <c r="O17" s="680"/>
      <c r="P17" s="680"/>
      <c r="Q17" s="680"/>
      <c r="R17" s="681"/>
      <c r="S17" s="655">
        <f t="shared" si="1"/>
        <v>2</v>
      </c>
      <c r="T17" s="655">
        <v>20</v>
      </c>
      <c r="U17" s="648">
        <f t="shared" si="0"/>
        <v>40</v>
      </c>
    </row>
    <row r="18" spans="1:21" ht="45" customHeight="1">
      <c r="A18" s="697"/>
      <c r="B18" s="690"/>
      <c r="C18" s="630" t="s">
        <v>390</v>
      </c>
      <c r="D18" s="627" t="s">
        <v>412</v>
      </c>
      <c r="E18" s="685" t="s">
        <v>685</v>
      </c>
      <c r="F18" s="686"/>
      <c r="G18" s="631">
        <v>6</v>
      </c>
      <c r="H18" s="628"/>
      <c r="I18" s="629"/>
      <c r="J18" s="679">
        <v>1</v>
      </c>
      <c r="K18" s="680"/>
      <c r="L18" s="680"/>
      <c r="M18" s="681"/>
      <c r="N18" s="679">
        <v>1</v>
      </c>
      <c r="O18" s="680"/>
      <c r="P18" s="680"/>
      <c r="Q18" s="680"/>
      <c r="R18" s="681"/>
      <c r="S18" s="655">
        <f t="shared" si="1"/>
        <v>2</v>
      </c>
      <c r="T18" s="655">
        <v>20</v>
      </c>
      <c r="U18" s="648">
        <f>S18*T18</f>
        <v>40</v>
      </c>
    </row>
    <row r="19" spans="1:21" ht="45" customHeight="1">
      <c r="A19" s="697"/>
      <c r="B19" s="690"/>
      <c r="C19" s="630" t="s">
        <v>390</v>
      </c>
      <c r="D19" s="627" t="s">
        <v>413</v>
      </c>
      <c r="E19" s="686" t="s">
        <v>414</v>
      </c>
      <c r="F19" s="688"/>
      <c r="G19" s="631" t="s">
        <v>415</v>
      </c>
      <c r="H19" s="631"/>
      <c r="I19" s="631"/>
      <c r="J19" s="631"/>
      <c r="K19" s="631">
        <v>1</v>
      </c>
      <c r="L19" s="631">
        <v>1</v>
      </c>
      <c r="M19" s="631"/>
      <c r="N19" s="631"/>
      <c r="O19" s="631"/>
      <c r="P19" s="631">
        <v>1</v>
      </c>
      <c r="Q19" s="631">
        <v>1</v>
      </c>
      <c r="R19" s="631"/>
      <c r="S19" s="655">
        <f t="shared" si="1"/>
        <v>4</v>
      </c>
      <c r="T19" s="655">
        <v>30</v>
      </c>
      <c r="U19" s="648">
        <f t="shared" si="0"/>
        <v>120</v>
      </c>
    </row>
    <row r="20" spans="1:21" ht="45" customHeight="1">
      <c r="A20" s="697"/>
      <c r="B20" s="675"/>
      <c r="C20" s="630" t="s">
        <v>390</v>
      </c>
      <c r="D20" s="627" t="s">
        <v>416</v>
      </c>
      <c r="E20" s="686" t="s">
        <v>686</v>
      </c>
      <c r="F20" s="688"/>
      <c r="G20" s="631" t="s">
        <v>415</v>
      </c>
      <c r="H20" s="631"/>
      <c r="I20" s="631"/>
      <c r="J20" s="631"/>
      <c r="K20" s="631">
        <v>1</v>
      </c>
      <c r="L20" s="631">
        <v>1</v>
      </c>
      <c r="M20" s="631">
        <v>1</v>
      </c>
      <c r="N20" s="631"/>
      <c r="O20" s="631"/>
      <c r="P20" s="631">
        <v>1</v>
      </c>
      <c r="Q20" s="631">
        <v>1</v>
      </c>
      <c r="R20" s="631">
        <v>1</v>
      </c>
      <c r="S20" s="655">
        <f t="shared" si="1"/>
        <v>6</v>
      </c>
      <c r="T20" s="655">
        <v>20</v>
      </c>
      <c r="U20" s="648">
        <f t="shared" si="0"/>
        <v>120</v>
      </c>
    </row>
    <row r="21" spans="1:21" ht="45" customHeight="1">
      <c r="A21" s="697"/>
      <c r="B21" s="689" t="s">
        <v>417</v>
      </c>
      <c r="C21" s="630" t="s">
        <v>418</v>
      </c>
      <c r="D21" s="627" t="s">
        <v>419</v>
      </c>
      <c r="E21" s="668" t="s">
        <v>687</v>
      </c>
      <c r="F21" s="669"/>
      <c r="G21" s="631">
        <v>2</v>
      </c>
      <c r="H21" s="631"/>
      <c r="I21" s="631">
        <v>1</v>
      </c>
      <c r="J21" s="631"/>
      <c r="K21" s="631">
        <v>1</v>
      </c>
      <c r="L21" s="631"/>
      <c r="M21" s="631">
        <v>1</v>
      </c>
      <c r="N21" s="631"/>
      <c r="O21" s="631">
        <v>1</v>
      </c>
      <c r="P21" s="631"/>
      <c r="Q21" s="631">
        <v>1</v>
      </c>
      <c r="R21" s="631"/>
      <c r="S21" s="655">
        <f t="shared" si="1"/>
        <v>5</v>
      </c>
      <c r="T21" s="655">
        <v>20</v>
      </c>
      <c r="U21" s="648">
        <f t="shared" si="0"/>
        <v>100</v>
      </c>
    </row>
    <row r="22" spans="1:21" ht="45" customHeight="1">
      <c r="A22" s="697"/>
      <c r="B22" s="690"/>
      <c r="C22" s="630" t="s">
        <v>418</v>
      </c>
      <c r="D22" s="627" t="s">
        <v>420</v>
      </c>
      <c r="E22" s="668" t="s">
        <v>421</v>
      </c>
      <c r="F22" s="669"/>
      <c r="G22" s="631">
        <v>2</v>
      </c>
      <c r="H22" s="631"/>
      <c r="I22" s="631"/>
      <c r="J22" s="631">
        <v>1</v>
      </c>
      <c r="K22" s="631"/>
      <c r="L22" s="631">
        <v>1</v>
      </c>
      <c r="M22" s="631"/>
      <c r="N22" s="631">
        <v>1</v>
      </c>
      <c r="O22" s="631"/>
      <c r="P22" s="631">
        <v>1</v>
      </c>
      <c r="Q22" s="631"/>
      <c r="R22" s="631">
        <v>1</v>
      </c>
      <c r="S22" s="655">
        <f t="shared" si="1"/>
        <v>5</v>
      </c>
      <c r="T22" s="655">
        <v>20</v>
      </c>
      <c r="U22" s="648">
        <f>S22*T22</f>
        <v>100</v>
      </c>
    </row>
    <row r="23" spans="1:21" ht="45" customHeight="1">
      <c r="A23" s="697"/>
      <c r="B23" s="690"/>
      <c r="C23" s="630" t="s">
        <v>418</v>
      </c>
      <c r="D23" s="627" t="s">
        <v>422</v>
      </c>
      <c r="E23" s="668" t="s">
        <v>688</v>
      </c>
      <c r="F23" s="669"/>
      <c r="G23" s="631">
        <v>3</v>
      </c>
      <c r="H23" s="628"/>
      <c r="I23" s="631">
        <v>1</v>
      </c>
      <c r="J23" s="631"/>
      <c r="K23" s="631"/>
      <c r="L23" s="631">
        <v>1</v>
      </c>
      <c r="M23" s="631"/>
      <c r="N23" s="631"/>
      <c r="O23" s="631">
        <v>1</v>
      </c>
      <c r="P23" s="631"/>
      <c r="Q23" s="631"/>
      <c r="R23" s="631"/>
      <c r="S23" s="655">
        <f t="shared" si="1"/>
        <v>3</v>
      </c>
      <c r="T23" s="655">
        <v>20</v>
      </c>
      <c r="U23" s="648">
        <f t="shared" ref="U23:U49" si="2">S23*T23</f>
        <v>60</v>
      </c>
    </row>
    <row r="24" spans="1:21" ht="45" customHeight="1">
      <c r="A24" s="697"/>
      <c r="B24" s="690"/>
      <c r="C24" s="630" t="s">
        <v>418</v>
      </c>
      <c r="D24" s="627" t="s">
        <v>423</v>
      </c>
      <c r="E24" s="668" t="s">
        <v>689</v>
      </c>
      <c r="F24" s="669"/>
      <c r="G24" s="631">
        <v>3</v>
      </c>
      <c r="H24" s="628"/>
      <c r="I24" s="631"/>
      <c r="J24" s="631">
        <v>1</v>
      </c>
      <c r="K24" s="631"/>
      <c r="L24" s="631"/>
      <c r="M24" s="631">
        <v>1</v>
      </c>
      <c r="N24" s="631"/>
      <c r="O24" s="631"/>
      <c r="P24" s="631">
        <v>1</v>
      </c>
      <c r="Q24" s="631"/>
      <c r="R24" s="631"/>
      <c r="S24" s="655">
        <f t="shared" si="1"/>
        <v>3</v>
      </c>
      <c r="T24" s="655">
        <v>20</v>
      </c>
      <c r="U24" s="648">
        <f t="shared" si="2"/>
        <v>60</v>
      </c>
    </row>
    <row r="25" spans="1:21" ht="45" customHeight="1">
      <c r="A25" s="697"/>
      <c r="B25" s="690"/>
      <c r="C25" s="630" t="s">
        <v>418</v>
      </c>
      <c r="D25" s="627" t="s">
        <v>424</v>
      </c>
      <c r="E25" s="691" t="s">
        <v>690</v>
      </c>
      <c r="F25" s="686"/>
      <c r="G25" s="631">
        <v>3</v>
      </c>
      <c r="H25" s="628"/>
      <c r="I25" s="631"/>
      <c r="J25" s="631"/>
      <c r="K25" s="631">
        <v>1</v>
      </c>
      <c r="L25" s="631"/>
      <c r="M25" s="631"/>
      <c r="N25" s="631">
        <v>1</v>
      </c>
      <c r="O25" s="631"/>
      <c r="P25" s="631"/>
      <c r="Q25" s="631">
        <v>1</v>
      </c>
      <c r="R25" s="631"/>
      <c r="S25" s="655">
        <f t="shared" si="1"/>
        <v>3</v>
      </c>
      <c r="T25" s="655">
        <v>20</v>
      </c>
      <c r="U25" s="648">
        <f t="shared" si="2"/>
        <v>60</v>
      </c>
    </row>
    <row r="26" spans="1:21" ht="45" customHeight="1">
      <c r="A26" s="697"/>
      <c r="B26" s="690"/>
      <c r="C26" s="630" t="s">
        <v>418</v>
      </c>
      <c r="D26" s="627" t="s">
        <v>425</v>
      </c>
      <c r="E26" s="691" t="s">
        <v>691</v>
      </c>
      <c r="F26" s="686"/>
      <c r="G26" s="631">
        <v>3</v>
      </c>
      <c r="H26" s="628"/>
      <c r="I26" s="631"/>
      <c r="J26" s="631">
        <v>1</v>
      </c>
      <c r="K26" s="631"/>
      <c r="L26" s="631"/>
      <c r="M26" s="631">
        <v>1</v>
      </c>
      <c r="N26" s="631"/>
      <c r="O26" s="631"/>
      <c r="P26" s="631">
        <v>1</v>
      </c>
      <c r="Q26" s="631"/>
      <c r="R26" s="631"/>
      <c r="S26" s="655">
        <f t="shared" si="1"/>
        <v>3</v>
      </c>
      <c r="T26" s="655">
        <v>20</v>
      </c>
      <c r="U26" s="648">
        <f t="shared" si="2"/>
        <v>60</v>
      </c>
    </row>
    <row r="27" spans="1:21" ht="45" customHeight="1">
      <c r="A27" s="697"/>
      <c r="B27" s="690"/>
      <c r="C27" s="630" t="s">
        <v>418</v>
      </c>
      <c r="D27" s="627" t="s">
        <v>426</v>
      </c>
      <c r="E27" s="691" t="s">
        <v>692</v>
      </c>
      <c r="F27" s="686"/>
      <c r="G27" s="631">
        <v>3</v>
      </c>
      <c r="H27" s="628"/>
      <c r="I27" s="631">
        <v>1</v>
      </c>
      <c r="J27" s="631"/>
      <c r="K27" s="631"/>
      <c r="L27" s="631">
        <v>1</v>
      </c>
      <c r="M27" s="631"/>
      <c r="N27" s="631"/>
      <c r="O27" s="631">
        <v>1</v>
      </c>
      <c r="P27" s="631"/>
      <c r="Q27" s="631"/>
      <c r="R27" s="631">
        <v>1</v>
      </c>
      <c r="S27" s="655">
        <f t="shared" si="1"/>
        <v>4</v>
      </c>
      <c r="T27" s="655">
        <v>20</v>
      </c>
      <c r="U27" s="648">
        <f t="shared" si="2"/>
        <v>80</v>
      </c>
    </row>
    <row r="28" spans="1:21" ht="45" customHeight="1">
      <c r="A28" s="697"/>
      <c r="B28" s="690"/>
      <c r="C28" s="630" t="s">
        <v>418</v>
      </c>
      <c r="D28" s="627" t="s">
        <v>427</v>
      </c>
      <c r="E28" s="687" t="s">
        <v>693</v>
      </c>
      <c r="F28" s="668"/>
      <c r="G28" s="631">
        <v>6</v>
      </c>
      <c r="H28" s="631"/>
      <c r="I28" s="631">
        <v>1</v>
      </c>
      <c r="J28" s="631">
        <v>1</v>
      </c>
      <c r="K28" s="631">
        <v>1</v>
      </c>
      <c r="L28" s="631">
        <v>1</v>
      </c>
      <c r="M28" s="631">
        <v>1</v>
      </c>
      <c r="N28" s="631">
        <v>1</v>
      </c>
      <c r="O28" s="631">
        <v>1</v>
      </c>
      <c r="P28" s="631">
        <v>1</v>
      </c>
      <c r="Q28" s="631">
        <v>1</v>
      </c>
      <c r="R28" s="631">
        <v>1</v>
      </c>
      <c r="S28" s="655">
        <f t="shared" si="1"/>
        <v>10</v>
      </c>
      <c r="T28" s="655">
        <v>20</v>
      </c>
      <c r="U28" s="648">
        <f t="shared" si="2"/>
        <v>200</v>
      </c>
    </row>
    <row r="29" spans="1:21" ht="45" customHeight="1">
      <c r="A29" s="697"/>
      <c r="B29" s="690"/>
      <c r="C29" s="630" t="s">
        <v>418</v>
      </c>
      <c r="D29" s="627" t="s">
        <v>428</v>
      </c>
      <c r="E29" s="668" t="s">
        <v>429</v>
      </c>
      <c r="F29" s="669"/>
      <c r="G29" s="631">
        <v>6</v>
      </c>
      <c r="H29" s="628"/>
      <c r="I29" s="682">
        <v>1</v>
      </c>
      <c r="J29" s="682"/>
      <c r="K29" s="682"/>
      <c r="L29" s="682"/>
      <c r="M29" s="682"/>
      <c r="N29" s="679">
        <v>1</v>
      </c>
      <c r="O29" s="680"/>
      <c r="P29" s="680"/>
      <c r="Q29" s="680"/>
      <c r="R29" s="681"/>
      <c r="S29" s="655">
        <f t="shared" si="1"/>
        <v>2</v>
      </c>
      <c r="T29" s="655">
        <v>20</v>
      </c>
      <c r="U29" s="648">
        <f t="shared" si="2"/>
        <v>40</v>
      </c>
    </row>
    <row r="30" spans="1:21" ht="45" customHeight="1">
      <c r="A30" s="697"/>
      <c r="B30" s="690"/>
      <c r="C30" s="630" t="s">
        <v>418</v>
      </c>
      <c r="D30" s="627" t="s">
        <v>430</v>
      </c>
      <c r="E30" s="668" t="s">
        <v>431</v>
      </c>
      <c r="F30" s="669"/>
      <c r="G30" s="631">
        <v>6</v>
      </c>
      <c r="H30" s="628"/>
      <c r="I30" s="682">
        <v>1</v>
      </c>
      <c r="J30" s="682"/>
      <c r="K30" s="682"/>
      <c r="L30" s="682"/>
      <c r="M30" s="682"/>
      <c r="N30" s="679">
        <v>1</v>
      </c>
      <c r="O30" s="680"/>
      <c r="P30" s="680"/>
      <c r="Q30" s="680"/>
      <c r="R30" s="681"/>
      <c r="S30" s="655">
        <f t="shared" si="1"/>
        <v>2</v>
      </c>
      <c r="T30" s="655">
        <v>20</v>
      </c>
      <c r="U30" s="648">
        <f t="shared" si="2"/>
        <v>40</v>
      </c>
    </row>
    <row r="31" spans="1:21" ht="45" customHeight="1">
      <c r="A31" s="697"/>
      <c r="B31" s="675"/>
      <c r="C31" s="630" t="s">
        <v>418</v>
      </c>
      <c r="D31" s="627" t="s">
        <v>432</v>
      </c>
      <c r="E31" s="668" t="s">
        <v>433</v>
      </c>
      <c r="F31" s="669"/>
      <c r="G31" s="631">
        <v>6</v>
      </c>
      <c r="H31" s="628"/>
      <c r="I31" s="682">
        <v>1</v>
      </c>
      <c r="J31" s="682"/>
      <c r="K31" s="682"/>
      <c r="L31" s="682"/>
      <c r="M31" s="682"/>
      <c r="N31" s="679">
        <v>1</v>
      </c>
      <c r="O31" s="680"/>
      <c r="P31" s="680"/>
      <c r="Q31" s="680"/>
      <c r="R31" s="681"/>
      <c r="S31" s="655">
        <f t="shared" si="1"/>
        <v>2</v>
      </c>
      <c r="T31" s="655">
        <v>20</v>
      </c>
      <c r="U31" s="648">
        <f t="shared" si="2"/>
        <v>40</v>
      </c>
    </row>
    <row r="32" spans="1:21" ht="45" customHeight="1">
      <c r="A32" s="697"/>
      <c r="B32" s="683" t="s">
        <v>434</v>
      </c>
      <c r="C32" s="630" t="s">
        <v>418</v>
      </c>
      <c r="D32" s="627" t="s">
        <v>435</v>
      </c>
      <c r="E32" s="668" t="s">
        <v>694</v>
      </c>
      <c r="F32" s="669"/>
      <c r="G32" s="631">
        <v>3</v>
      </c>
      <c r="H32" s="631"/>
      <c r="I32" s="631">
        <v>1</v>
      </c>
      <c r="J32" s="631"/>
      <c r="K32" s="631"/>
      <c r="L32" s="631">
        <v>1</v>
      </c>
      <c r="M32" s="631"/>
      <c r="N32" s="631"/>
      <c r="O32" s="631">
        <v>1</v>
      </c>
      <c r="P32" s="631"/>
      <c r="Q32" s="631"/>
      <c r="R32" s="631"/>
      <c r="S32" s="655">
        <f t="shared" si="1"/>
        <v>3</v>
      </c>
      <c r="T32" s="655">
        <v>20</v>
      </c>
      <c r="U32" s="648">
        <f t="shared" si="2"/>
        <v>60</v>
      </c>
    </row>
    <row r="33" spans="1:21" ht="45" customHeight="1">
      <c r="A33" s="697"/>
      <c r="B33" s="684"/>
      <c r="C33" s="630" t="s">
        <v>418</v>
      </c>
      <c r="D33" s="627" t="s">
        <v>436</v>
      </c>
      <c r="E33" s="685" t="s">
        <v>695</v>
      </c>
      <c r="F33" s="686"/>
      <c r="G33" s="631">
        <v>3</v>
      </c>
      <c r="H33" s="628"/>
      <c r="I33" s="682">
        <v>1</v>
      </c>
      <c r="J33" s="682"/>
      <c r="K33" s="682"/>
      <c r="L33" s="682"/>
      <c r="M33" s="682"/>
      <c r="N33" s="679">
        <v>1</v>
      </c>
      <c r="O33" s="680"/>
      <c r="P33" s="680"/>
      <c r="Q33" s="680"/>
      <c r="R33" s="681"/>
      <c r="S33" s="655">
        <f t="shared" si="1"/>
        <v>2</v>
      </c>
      <c r="T33" s="655">
        <v>20</v>
      </c>
      <c r="U33" s="648">
        <f t="shared" si="2"/>
        <v>40</v>
      </c>
    </row>
    <row r="34" spans="1:21" ht="45" customHeight="1">
      <c r="A34" s="697"/>
      <c r="B34" s="684"/>
      <c r="C34" s="630" t="s">
        <v>418</v>
      </c>
      <c r="D34" s="627" t="s">
        <v>437</v>
      </c>
      <c r="E34" s="668" t="s">
        <v>696</v>
      </c>
      <c r="F34" s="669"/>
      <c r="G34" s="631">
        <v>3</v>
      </c>
      <c r="H34" s="628"/>
      <c r="I34" s="629"/>
      <c r="J34" s="629"/>
      <c r="K34" s="629"/>
      <c r="L34" s="629">
        <v>1</v>
      </c>
      <c r="M34" s="629"/>
      <c r="N34" s="629"/>
      <c r="O34" s="629"/>
      <c r="P34" s="629"/>
      <c r="Q34" s="629"/>
      <c r="R34" s="629">
        <v>1</v>
      </c>
      <c r="S34" s="655">
        <f t="shared" si="1"/>
        <v>2</v>
      </c>
      <c r="T34" s="655">
        <v>20</v>
      </c>
      <c r="U34" s="648">
        <f t="shared" si="2"/>
        <v>40</v>
      </c>
    </row>
    <row r="35" spans="1:21" ht="45" customHeight="1">
      <c r="A35" s="697"/>
      <c r="B35" s="684"/>
      <c r="C35" s="630" t="s">
        <v>418</v>
      </c>
      <c r="D35" s="627" t="s">
        <v>438</v>
      </c>
      <c r="E35" s="685" t="s">
        <v>697</v>
      </c>
      <c r="F35" s="686"/>
      <c r="G35" s="631">
        <v>3</v>
      </c>
      <c r="H35" s="631"/>
      <c r="I35" s="679">
        <v>1</v>
      </c>
      <c r="J35" s="680"/>
      <c r="K35" s="680"/>
      <c r="L35" s="681"/>
      <c r="M35" s="679">
        <v>1</v>
      </c>
      <c r="N35" s="680"/>
      <c r="O35" s="681"/>
      <c r="P35" s="679">
        <v>1</v>
      </c>
      <c r="Q35" s="680"/>
      <c r="R35" s="681"/>
      <c r="S35" s="655">
        <f t="shared" si="1"/>
        <v>3</v>
      </c>
      <c r="T35" s="655">
        <v>20</v>
      </c>
      <c r="U35" s="648">
        <f t="shared" si="2"/>
        <v>60</v>
      </c>
    </row>
    <row r="36" spans="1:21" ht="45" customHeight="1">
      <c r="A36" s="697"/>
      <c r="B36" s="684"/>
      <c r="C36" s="630" t="s">
        <v>418</v>
      </c>
      <c r="D36" s="627" t="s">
        <v>439</v>
      </c>
      <c r="E36" s="668" t="s">
        <v>440</v>
      </c>
      <c r="F36" s="669"/>
      <c r="G36" s="631">
        <v>3</v>
      </c>
      <c r="H36" s="631"/>
      <c r="I36" s="631">
        <v>1</v>
      </c>
      <c r="J36" s="631"/>
      <c r="K36" s="631"/>
      <c r="L36" s="631"/>
      <c r="M36" s="631"/>
      <c r="N36" s="631"/>
      <c r="O36" s="631">
        <v>1</v>
      </c>
      <c r="P36" s="631"/>
      <c r="Q36" s="631"/>
      <c r="R36" s="631"/>
      <c r="S36" s="655">
        <f t="shared" si="1"/>
        <v>2</v>
      </c>
      <c r="T36" s="655">
        <v>30</v>
      </c>
      <c r="U36" s="648">
        <f t="shared" si="2"/>
        <v>60</v>
      </c>
    </row>
    <row r="37" spans="1:21" ht="45" customHeight="1">
      <c r="A37" s="697"/>
      <c r="B37" s="684"/>
      <c r="C37" s="630" t="s">
        <v>418</v>
      </c>
      <c r="D37" s="627" t="s">
        <v>441</v>
      </c>
      <c r="E37" s="687" t="s">
        <v>698</v>
      </c>
      <c r="F37" s="668"/>
      <c r="G37" s="631">
        <v>4</v>
      </c>
      <c r="H37" s="631"/>
      <c r="I37" s="631"/>
      <c r="J37" s="631"/>
      <c r="K37" s="631"/>
      <c r="L37" s="631">
        <v>1</v>
      </c>
      <c r="M37" s="631" t="s">
        <v>442</v>
      </c>
      <c r="N37" s="631"/>
      <c r="O37" s="631"/>
      <c r="P37" s="631">
        <v>1</v>
      </c>
      <c r="Q37" s="631" t="s">
        <v>442</v>
      </c>
      <c r="R37" s="631"/>
      <c r="S37" s="655">
        <f t="shared" si="1"/>
        <v>2</v>
      </c>
      <c r="T37" s="655">
        <v>20</v>
      </c>
      <c r="U37" s="648">
        <f t="shared" si="2"/>
        <v>40</v>
      </c>
    </row>
    <row r="38" spans="1:21" ht="45" customHeight="1">
      <c r="A38" s="697"/>
      <c r="B38" s="684"/>
      <c r="C38" s="626" t="s">
        <v>418</v>
      </c>
      <c r="D38" s="627" t="s">
        <v>443</v>
      </c>
      <c r="E38" s="668" t="s">
        <v>699</v>
      </c>
      <c r="F38" s="669"/>
      <c r="G38" s="631">
        <v>2</v>
      </c>
      <c r="H38" s="628"/>
      <c r="I38" s="682">
        <v>1</v>
      </c>
      <c r="J38" s="682"/>
      <c r="K38" s="682"/>
      <c r="L38" s="682"/>
      <c r="M38" s="682"/>
      <c r="N38" s="679">
        <v>1</v>
      </c>
      <c r="O38" s="680"/>
      <c r="P38" s="680"/>
      <c r="Q38" s="680"/>
      <c r="R38" s="681"/>
      <c r="S38" s="655">
        <f t="shared" si="1"/>
        <v>2</v>
      </c>
      <c r="T38" s="655">
        <v>10</v>
      </c>
      <c r="U38" s="648">
        <f t="shared" si="2"/>
        <v>20</v>
      </c>
    </row>
    <row r="39" spans="1:21" ht="45" customHeight="1">
      <c r="A39" s="697"/>
      <c r="B39" s="684"/>
      <c r="C39" s="632" t="s">
        <v>444</v>
      </c>
      <c r="D39" s="627" t="s">
        <v>445</v>
      </c>
      <c r="E39" s="668" t="s">
        <v>700</v>
      </c>
      <c r="F39" s="669"/>
      <c r="G39" s="631">
        <v>3</v>
      </c>
      <c r="H39" s="631"/>
      <c r="I39" s="631">
        <v>1</v>
      </c>
      <c r="J39" s="631"/>
      <c r="K39" s="631">
        <v>1</v>
      </c>
      <c r="L39" s="631">
        <v>1</v>
      </c>
      <c r="M39" s="631"/>
      <c r="N39" s="631">
        <v>1</v>
      </c>
      <c r="O39" s="631">
        <v>1</v>
      </c>
      <c r="P39" s="631"/>
      <c r="Q39" s="631">
        <v>1</v>
      </c>
      <c r="R39" s="631">
        <v>1</v>
      </c>
      <c r="S39" s="655">
        <f t="shared" si="1"/>
        <v>7</v>
      </c>
      <c r="T39" s="655">
        <v>30</v>
      </c>
      <c r="U39" s="648">
        <f t="shared" si="2"/>
        <v>210</v>
      </c>
    </row>
    <row r="40" spans="1:21" ht="45" customHeight="1">
      <c r="A40" s="697"/>
      <c r="B40" s="684"/>
      <c r="C40" s="632" t="s">
        <v>444</v>
      </c>
      <c r="D40" s="627" t="s">
        <v>446</v>
      </c>
      <c r="E40" s="668" t="s">
        <v>701</v>
      </c>
      <c r="F40" s="669"/>
      <c r="G40" s="631">
        <v>3</v>
      </c>
      <c r="H40" s="631"/>
      <c r="I40" s="631"/>
      <c r="J40" s="631">
        <v>1</v>
      </c>
      <c r="K40" s="631"/>
      <c r="L40" s="631"/>
      <c r="M40" s="631">
        <v>1</v>
      </c>
      <c r="N40" s="631"/>
      <c r="O40" s="631"/>
      <c r="P40" s="631">
        <v>1</v>
      </c>
      <c r="Q40" s="631"/>
      <c r="R40" s="631"/>
      <c r="S40" s="655">
        <f t="shared" si="1"/>
        <v>3</v>
      </c>
      <c r="T40" s="655">
        <v>30</v>
      </c>
      <c r="U40" s="648">
        <f t="shared" si="2"/>
        <v>90</v>
      </c>
    </row>
    <row r="41" spans="1:21" ht="45" customHeight="1">
      <c r="A41" s="697"/>
      <c r="B41" s="684"/>
      <c r="C41" s="632" t="s">
        <v>444</v>
      </c>
      <c r="D41" s="627" t="s">
        <v>447</v>
      </c>
      <c r="E41" s="668" t="s">
        <v>448</v>
      </c>
      <c r="F41" s="669"/>
      <c r="G41" s="631">
        <v>4</v>
      </c>
      <c r="H41" s="631"/>
      <c r="I41" s="631"/>
      <c r="J41" s="631"/>
      <c r="K41" s="631"/>
      <c r="L41" s="631"/>
      <c r="M41" s="631">
        <v>1</v>
      </c>
      <c r="N41" s="631"/>
      <c r="O41" s="631"/>
      <c r="P41" s="631"/>
      <c r="Q41" s="631">
        <v>1</v>
      </c>
      <c r="R41" s="631"/>
      <c r="S41" s="655">
        <f t="shared" si="1"/>
        <v>2</v>
      </c>
      <c r="T41" s="655">
        <v>30</v>
      </c>
      <c r="U41" s="648">
        <f t="shared" si="2"/>
        <v>60</v>
      </c>
    </row>
    <row r="42" spans="1:21" ht="45" customHeight="1">
      <c r="A42" s="697"/>
      <c r="B42" s="684"/>
      <c r="C42" s="632" t="s">
        <v>444</v>
      </c>
      <c r="D42" s="627" t="s">
        <v>449</v>
      </c>
      <c r="E42" s="668" t="s">
        <v>450</v>
      </c>
      <c r="F42" s="669"/>
      <c r="G42" s="631">
        <v>4</v>
      </c>
      <c r="H42" s="631"/>
      <c r="I42" s="631"/>
      <c r="J42" s="631"/>
      <c r="K42" s="631"/>
      <c r="L42" s="631"/>
      <c r="M42" s="631"/>
      <c r="N42" s="631"/>
      <c r="O42" s="631"/>
      <c r="P42" s="631"/>
      <c r="Q42" s="631"/>
      <c r="R42" s="631">
        <v>1</v>
      </c>
      <c r="S42" s="655">
        <f t="shared" si="1"/>
        <v>1</v>
      </c>
      <c r="T42" s="655">
        <v>30</v>
      </c>
      <c r="U42" s="648">
        <f t="shared" si="2"/>
        <v>30</v>
      </c>
    </row>
    <row r="43" spans="1:21" ht="45" customHeight="1">
      <c r="A43" s="697"/>
      <c r="B43" s="684"/>
      <c r="C43" s="632" t="s">
        <v>444</v>
      </c>
      <c r="D43" s="627" t="s">
        <v>451</v>
      </c>
      <c r="E43" s="668" t="s">
        <v>452</v>
      </c>
      <c r="F43" s="669"/>
      <c r="G43" s="631">
        <v>3</v>
      </c>
      <c r="H43" s="631"/>
      <c r="I43" s="631"/>
      <c r="J43" s="631">
        <v>1</v>
      </c>
      <c r="K43" s="631"/>
      <c r="L43" s="631"/>
      <c r="M43" s="631">
        <v>1</v>
      </c>
      <c r="N43" s="631"/>
      <c r="O43" s="631"/>
      <c r="P43" s="631">
        <v>1</v>
      </c>
      <c r="Q43" s="631"/>
      <c r="R43" s="631"/>
      <c r="S43" s="655">
        <f t="shared" si="1"/>
        <v>3</v>
      </c>
      <c r="T43" s="655">
        <v>30</v>
      </c>
      <c r="U43" s="648">
        <f t="shared" si="2"/>
        <v>90</v>
      </c>
    </row>
    <row r="44" spans="1:21" ht="45" customHeight="1">
      <c r="A44" s="697"/>
      <c r="B44" s="684"/>
      <c r="C44" s="632" t="s">
        <v>444</v>
      </c>
      <c r="D44" s="627" t="s">
        <v>453</v>
      </c>
      <c r="E44" s="668" t="s">
        <v>454</v>
      </c>
      <c r="F44" s="669"/>
      <c r="G44" s="631">
        <v>3</v>
      </c>
      <c r="H44" s="631"/>
      <c r="I44" s="631"/>
      <c r="J44" s="631"/>
      <c r="K44" s="631">
        <v>1</v>
      </c>
      <c r="L44" s="631"/>
      <c r="M44" s="631"/>
      <c r="N44" s="631">
        <v>1</v>
      </c>
      <c r="O44" s="631"/>
      <c r="P44" s="631"/>
      <c r="Q44" s="631">
        <v>1</v>
      </c>
      <c r="R44" s="631"/>
      <c r="S44" s="655">
        <f t="shared" si="1"/>
        <v>3</v>
      </c>
      <c r="T44" s="655">
        <v>30</v>
      </c>
      <c r="U44" s="648">
        <f t="shared" si="2"/>
        <v>90</v>
      </c>
    </row>
    <row r="45" spans="1:21" ht="45" customHeight="1">
      <c r="A45" s="697"/>
      <c r="B45" s="684"/>
      <c r="C45" s="632" t="s">
        <v>444</v>
      </c>
      <c r="D45" s="627" t="s">
        <v>455</v>
      </c>
      <c r="E45" s="668" t="s">
        <v>456</v>
      </c>
      <c r="F45" s="669"/>
      <c r="G45" s="631">
        <v>4</v>
      </c>
      <c r="H45" s="631"/>
      <c r="I45" s="631"/>
      <c r="J45" s="631">
        <v>1</v>
      </c>
      <c r="K45" s="631"/>
      <c r="L45" s="631"/>
      <c r="M45" s="631"/>
      <c r="N45" s="631">
        <v>1</v>
      </c>
      <c r="O45" s="631"/>
      <c r="P45" s="631"/>
      <c r="Q45" s="631"/>
      <c r="R45" s="631">
        <v>1</v>
      </c>
      <c r="S45" s="655">
        <f t="shared" si="1"/>
        <v>3</v>
      </c>
      <c r="T45" s="655">
        <v>30</v>
      </c>
      <c r="U45" s="648">
        <f t="shared" si="2"/>
        <v>90</v>
      </c>
    </row>
    <row r="46" spans="1:21" ht="45" customHeight="1">
      <c r="A46" s="697"/>
      <c r="B46" s="684"/>
      <c r="C46" s="632" t="s">
        <v>444</v>
      </c>
      <c r="D46" s="627" t="s">
        <v>457</v>
      </c>
      <c r="E46" s="668" t="s">
        <v>458</v>
      </c>
      <c r="F46" s="669"/>
      <c r="G46" s="631">
        <v>4</v>
      </c>
      <c r="H46" s="631"/>
      <c r="I46" s="631"/>
      <c r="J46" s="631"/>
      <c r="K46" s="631">
        <v>1</v>
      </c>
      <c r="L46" s="631"/>
      <c r="M46" s="631"/>
      <c r="N46" s="631"/>
      <c r="O46" s="631">
        <v>1</v>
      </c>
      <c r="P46" s="631"/>
      <c r="Q46" s="631"/>
      <c r="R46" s="631"/>
      <c r="S46" s="655">
        <f t="shared" si="1"/>
        <v>2</v>
      </c>
      <c r="T46" s="655">
        <v>30</v>
      </c>
      <c r="U46" s="648">
        <f t="shared" si="2"/>
        <v>60</v>
      </c>
    </row>
    <row r="47" spans="1:21" ht="45" customHeight="1">
      <c r="A47" s="697"/>
      <c r="B47" s="684"/>
      <c r="C47" s="632" t="s">
        <v>444</v>
      </c>
      <c r="D47" s="627" t="s">
        <v>459</v>
      </c>
      <c r="E47" s="668" t="s">
        <v>460</v>
      </c>
      <c r="F47" s="669"/>
      <c r="G47" s="631">
        <v>3</v>
      </c>
      <c r="H47" s="631"/>
      <c r="I47" s="631">
        <v>1</v>
      </c>
      <c r="J47" s="631"/>
      <c r="K47" s="631">
        <v>1</v>
      </c>
      <c r="L47" s="631">
        <v>1</v>
      </c>
      <c r="M47" s="631"/>
      <c r="N47" s="631">
        <v>1</v>
      </c>
      <c r="O47" s="631">
        <v>1</v>
      </c>
      <c r="P47" s="631"/>
      <c r="Q47" s="631">
        <v>1</v>
      </c>
      <c r="R47" s="631">
        <v>1</v>
      </c>
      <c r="S47" s="655">
        <f t="shared" si="1"/>
        <v>7</v>
      </c>
      <c r="T47" s="655">
        <v>30</v>
      </c>
      <c r="U47" s="648">
        <f t="shared" si="2"/>
        <v>210</v>
      </c>
    </row>
    <row r="48" spans="1:21" ht="45" customHeight="1">
      <c r="A48" s="697"/>
      <c r="B48" s="684"/>
      <c r="C48" s="632" t="s">
        <v>444</v>
      </c>
      <c r="D48" s="627" t="s">
        <v>461</v>
      </c>
      <c r="E48" s="668" t="s">
        <v>462</v>
      </c>
      <c r="F48" s="669"/>
      <c r="G48" s="631">
        <v>4</v>
      </c>
      <c r="H48" s="628"/>
      <c r="I48" s="629"/>
      <c r="J48" s="629">
        <v>1</v>
      </c>
      <c r="K48" s="629"/>
      <c r="L48" s="629"/>
      <c r="M48" s="629"/>
      <c r="N48" s="629"/>
      <c r="O48" s="629"/>
      <c r="P48" s="629">
        <v>1</v>
      </c>
      <c r="Q48" s="629"/>
      <c r="R48" s="629"/>
      <c r="S48" s="655">
        <f t="shared" si="1"/>
        <v>2</v>
      </c>
      <c r="T48" s="655">
        <v>20</v>
      </c>
      <c r="U48" s="648">
        <f t="shared" si="2"/>
        <v>40</v>
      </c>
    </row>
    <row r="49" spans="1:21" ht="45" customHeight="1">
      <c r="A49" s="697"/>
      <c r="B49" s="684"/>
      <c r="C49" s="632" t="s">
        <v>444</v>
      </c>
      <c r="D49" s="627" t="s">
        <v>463</v>
      </c>
      <c r="E49" s="668" t="s">
        <v>464</v>
      </c>
      <c r="F49" s="669"/>
      <c r="G49" s="631">
        <v>3</v>
      </c>
      <c r="H49" s="631"/>
      <c r="I49" s="631">
        <v>1</v>
      </c>
      <c r="J49" s="631"/>
      <c r="K49" s="631"/>
      <c r="L49" s="631"/>
      <c r="M49" s="631"/>
      <c r="N49" s="631"/>
      <c r="O49" s="631">
        <v>1</v>
      </c>
      <c r="P49" s="631"/>
      <c r="Q49" s="631"/>
      <c r="R49" s="631">
        <v>1</v>
      </c>
      <c r="S49" s="655">
        <f t="shared" si="1"/>
        <v>3</v>
      </c>
      <c r="T49" s="655">
        <v>30</v>
      </c>
      <c r="U49" s="648">
        <f t="shared" si="2"/>
        <v>90</v>
      </c>
    </row>
    <row r="50" spans="1:21" ht="45" customHeight="1">
      <c r="A50" s="697"/>
      <c r="B50" s="684"/>
      <c r="C50" s="632" t="s">
        <v>444</v>
      </c>
      <c r="D50" s="627" t="s">
        <v>465</v>
      </c>
      <c r="E50" s="668" t="s">
        <v>702</v>
      </c>
      <c r="F50" s="669"/>
      <c r="G50" s="631">
        <v>3</v>
      </c>
      <c r="H50" s="631"/>
      <c r="I50" s="631">
        <v>1</v>
      </c>
      <c r="J50" s="631"/>
      <c r="K50" s="631"/>
      <c r="L50" s="631"/>
      <c r="M50" s="631"/>
      <c r="N50" s="631"/>
      <c r="O50" s="631">
        <v>1</v>
      </c>
      <c r="P50" s="631"/>
      <c r="Q50" s="631"/>
      <c r="R50" s="631"/>
      <c r="S50" s="655">
        <f t="shared" si="1"/>
        <v>2</v>
      </c>
      <c r="T50" s="655">
        <v>20</v>
      </c>
      <c r="U50" s="648">
        <f>S50*T50</f>
        <v>40</v>
      </c>
    </row>
    <row r="51" spans="1:21" ht="45" customHeight="1">
      <c r="A51" s="697"/>
      <c r="B51" s="684"/>
      <c r="C51" s="632" t="s">
        <v>444</v>
      </c>
      <c r="D51" s="627" t="s">
        <v>466</v>
      </c>
      <c r="E51" s="668" t="s">
        <v>467</v>
      </c>
      <c r="F51" s="669"/>
      <c r="G51" s="631">
        <v>4</v>
      </c>
      <c r="H51" s="631"/>
      <c r="I51" s="631"/>
      <c r="J51" s="631"/>
      <c r="K51" s="631"/>
      <c r="L51" s="631"/>
      <c r="M51" s="631">
        <v>1</v>
      </c>
      <c r="N51" s="631"/>
      <c r="O51" s="631"/>
      <c r="P51" s="631"/>
      <c r="Q51" s="631">
        <v>1</v>
      </c>
      <c r="R51" s="631"/>
      <c r="S51" s="655">
        <f t="shared" si="1"/>
        <v>2</v>
      </c>
      <c r="T51" s="655">
        <v>20</v>
      </c>
      <c r="U51" s="648">
        <f>S51*T51</f>
        <v>40</v>
      </c>
    </row>
    <row r="52" spans="1:21" ht="45" customHeight="1" thickBot="1">
      <c r="A52" s="697"/>
      <c r="B52" s="684"/>
      <c r="C52" s="633" t="s">
        <v>444</v>
      </c>
      <c r="D52" s="634" t="s">
        <v>468</v>
      </c>
      <c r="E52" s="677" t="s">
        <v>703</v>
      </c>
      <c r="F52" s="678"/>
      <c r="G52" s="635">
        <v>3</v>
      </c>
      <c r="H52" s="635"/>
      <c r="I52" s="635"/>
      <c r="J52" s="635"/>
      <c r="K52" s="635"/>
      <c r="L52" s="635">
        <v>1</v>
      </c>
      <c r="M52" s="635"/>
      <c r="N52" s="635"/>
      <c r="O52" s="635"/>
      <c r="P52" s="635"/>
      <c r="Q52" s="635" t="s">
        <v>442</v>
      </c>
      <c r="R52" s="635">
        <v>1</v>
      </c>
      <c r="S52" s="657">
        <f t="shared" si="1"/>
        <v>2</v>
      </c>
      <c r="T52" s="657">
        <v>20</v>
      </c>
      <c r="U52" s="649">
        <f>S52*T52</f>
        <v>40</v>
      </c>
    </row>
    <row r="53" spans="1:21" ht="45" customHeight="1">
      <c r="A53" s="664" t="s">
        <v>469</v>
      </c>
      <c r="B53" s="665" t="s">
        <v>389</v>
      </c>
      <c r="C53" s="636" t="s">
        <v>390</v>
      </c>
      <c r="D53" s="637" t="s">
        <v>470</v>
      </c>
      <c r="E53" s="666" t="s">
        <v>471</v>
      </c>
      <c r="F53" s="667"/>
      <c r="G53" s="625">
        <v>4</v>
      </c>
      <c r="H53" s="625"/>
      <c r="I53" s="638"/>
      <c r="J53" s="638"/>
      <c r="K53" s="638">
        <v>1</v>
      </c>
      <c r="L53" s="638"/>
      <c r="M53" s="638"/>
      <c r="N53" s="638">
        <v>1</v>
      </c>
      <c r="O53" s="638"/>
      <c r="P53" s="638"/>
      <c r="Q53" s="638">
        <v>1</v>
      </c>
      <c r="R53" s="638"/>
      <c r="S53" s="655">
        <f t="shared" si="1"/>
        <v>3</v>
      </c>
      <c r="T53" s="655">
        <v>20</v>
      </c>
      <c r="U53" s="650">
        <f>S53*T53</f>
        <v>60</v>
      </c>
    </row>
    <row r="54" spans="1:21" ht="45" customHeight="1">
      <c r="A54" s="664"/>
      <c r="B54" s="665"/>
      <c r="C54" s="632" t="s">
        <v>390</v>
      </c>
      <c r="D54" s="639" t="s">
        <v>472</v>
      </c>
      <c r="E54" s="668" t="s">
        <v>473</v>
      </c>
      <c r="F54" s="669"/>
      <c r="G54" s="631">
        <v>5</v>
      </c>
      <c r="H54" s="631"/>
      <c r="I54" s="640"/>
      <c r="J54" s="640">
        <v>1</v>
      </c>
      <c r="K54" s="640" t="s">
        <v>442</v>
      </c>
      <c r="L54" s="640"/>
      <c r="M54" s="640"/>
      <c r="N54" s="640">
        <v>1</v>
      </c>
      <c r="O54" s="640"/>
      <c r="P54" s="640"/>
      <c r="Q54" s="640"/>
      <c r="R54" s="640">
        <v>1</v>
      </c>
      <c r="S54" s="655">
        <f t="shared" si="1"/>
        <v>3</v>
      </c>
      <c r="T54" s="655">
        <v>20</v>
      </c>
      <c r="U54" s="650">
        <f t="shared" ref="U54:U60" si="3">S54*T54</f>
        <v>60</v>
      </c>
    </row>
    <row r="55" spans="1:21" ht="45" customHeight="1">
      <c r="A55" s="664"/>
      <c r="B55" s="665"/>
      <c r="C55" s="632" t="s">
        <v>390</v>
      </c>
      <c r="D55" s="639" t="s">
        <v>474</v>
      </c>
      <c r="E55" s="668" t="s">
        <v>475</v>
      </c>
      <c r="F55" s="669"/>
      <c r="G55" s="631">
        <v>4</v>
      </c>
      <c r="H55" s="631"/>
      <c r="I55" s="640"/>
      <c r="J55" s="640">
        <v>1</v>
      </c>
      <c r="K55" s="640"/>
      <c r="L55" s="640"/>
      <c r="M55" s="640"/>
      <c r="N55" s="640"/>
      <c r="O55" s="640"/>
      <c r="P55" s="640"/>
      <c r="Q55" s="640"/>
      <c r="R55" s="640">
        <v>1</v>
      </c>
      <c r="S55" s="655">
        <f t="shared" si="1"/>
        <v>2</v>
      </c>
      <c r="T55" s="655">
        <v>20</v>
      </c>
      <c r="U55" s="651">
        <f t="shared" si="3"/>
        <v>40</v>
      </c>
    </row>
    <row r="56" spans="1:21" ht="45" customHeight="1">
      <c r="A56" s="664"/>
      <c r="B56" s="665"/>
      <c r="C56" s="632" t="s">
        <v>390</v>
      </c>
      <c r="D56" s="639" t="s">
        <v>476</v>
      </c>
      <c r="E56" s="668" t="s">
        <v>704</v>
      </c>
      <c r="F56" s="669"/>
      <c r="G56" s="631">
        <v>5</v>
      </c>
      <c r="H56" s="631"/>
      <c r="I56" s="640">
        <v>1</v>
      </c>
      <c r="J56" s="640"/>
      <c r="K56" s="640"/>
      <c r="L56" s="640"/>
      <c r="M56" s="640">
        <v>1</v>
      </c>
      <c r="N56" s="640"/>
      <c r="O56" s="640" t="s">
        <v>442</v>
      </c>
      <c r="P56" s="640"/>
      <c r="Q56" s="640"/>
      <c r="R56" s="640"/>
      <c r="S56" s="655">
        <f t="shared" si="1"/>
        <v>2</v>
      </c>
      <c r="T56" s="655">
        <v>20</v>
      </c>
      <c r="U56" s="650">
        <f t="shared" si="3"/>
        <v>40</v>
      </c>
    </row>
    <row r="57" spans="1:21" ht="45" customHeight="1">
      <c r="A57" s="664"/>
      <c r="B57" s="665"/>
      <c r="C57" s="632" t="s">
        <v>390</v>
      </c>
      <c r="D57" s="639" t="s">
        <v>477</v>
      </c>
      <c r="E57" s="668" t="s">
        <v>478</v>
      </c>
      <c r="F57" s="669"/>
      <c r="G57" s="631">
        <v>5</v>
      </c>
      <c r="H57" s="631"/>
      <c r="I57" s="640"/>
      <c r="J57" s="640"/>
      <c r="K57" s="640"/>
      <c r="L57" s="640">
        <v>1</v>
      </c>
      <c r="M57" s="640"/>
      <c r="N57" s="640"/>
      <c r="O57" s="640"/>
      <c r="P57" s="640">
        <v>1</v>
      </c>
      <c r="Q57" s="640"/>
      <c r="R57" s="640"/>
      <c r="S57" s="655">
        <f t="shared" si="1"/>
        <v>2</v>
      </c>
      <c r="T57" s="655">
        <v>20</v>
      </c>
      <c r="U57" s="650">
        <f t="shared" si="3"/>
        <v>40</v>
      </c>
    </row>
    <row r="58" spans="1:21" ht="45" customHeight="1">
      <c r="A58" s="664"/>
      <c r="B58" s="665"/>
      <c r="C58" s="632" t="s">
        <v>390</v>
      </c>
      <c r="D58" s="639" t="s">
        <v>479</v>
      </c>
      <c r="E58" s="668" t="s">
        <v>705</v>
      </c>
      <c r="F58" s="669"/>
      <c r="G58" s="631">
        <v>6</v>
      </c>
      <c r="H58" s="628"/>
      <c r="I58" s="682">
        <v>1</v>
      </c>
      <c r="J58" s="682"/>
      <c r="K58" s="682"/>
      <c r="L58" s="682"/>
      <c r="M58" s="682"/>
      <c r="N58" s="679">
        <v>1</v>
      </c>
      <c r="O58" s="680"/>
      <c r="P58" s="680"/>
      <c r="Q58" s="680"/>
      <c r="R58" s="681"/>
      <c r="S58" s="655">
        <f t="shared" si="1"/>
        <v>2</v>
      </c>
      <c r="T58" s="655">
        <v>20</v>
      </c>
      <c r="U58" s="650">
        <f t="shared" si="3"/>
        <v>40</v>
      </c>
    </row>
    <row r="59" spans="1:21" ht="45" customHeight="1">
      <c r="A59" s="664"/>
      <c r="B59" s="665" t="s">
        <v>480</v>
      </c>
      <c r="C59" s="632" t="s">
        <v>444</v>
      </c>
      <c r="D59" s="639" t="s">
        <v>481</v>
      </c>
      <c r="E59" s="668" t="s">
        <v>482</v>
      </c>
      <c r="F59" s="669"/>
      <c r="G59" s="631">
        <v>4</v>
      </c>
      <c r="H59" s="631"/>
      <c r="I59" s="631"/>
      <c r="J59" s="631"/>
      <c r="K59" s="631"/>
      <c r="L59" s="631">
        <v>1</v>
      </c>
      <c r="M59" s="631"/>
      <c r="N59" s="631"/>
      <c r="O59" s="631">
        <v>1</v>
      </c>
      <c r="P59" s="631" t="s">
        <v>442</v>
      </c>
      <c r="Q59" s="631"/>
      <c r="R59" s="631">
        <v>1</v>
      </c>
      <c r="S59" s="655">
        <f t="shared" si="1"/>
        <v>3</v>
      </c>
      <c r="T59" s="655">
        <v>20</v>
      </c>
      <c r="U59" s="650">
        <f t="shared" si="3"/>
        <v>60</v>
      </c>
    </row>
    <row r="60" spans="1:21" ht="45" customHeight="1">
      <c r="A60" s="664"/>
      <c r="B60" s="665"/>
      <c r="C60" s="632" t="s">
        <v>444</v>
      </c>
      <c r="D60" s="639" t="s">
        <v>483</v>
      </c>
      <c r="E60" s="668" t="s">
        <v>484</v>
      </c>
      <c r="F60" s="669"/>
      <c r="G60" s="631">
        <v>5</v>
      </c>
      <c r="H60" s="631"/>
      <c r="I60" s="640"/>
      <c r="J60" s="640">
        <v>1</v>
      </c>
      <c r="K60" s="640"/>
      <c r="L60" s="640"/>
      <c r="M60" s="640"/>
      <c r="N60" s="640">
        <v>1</v>
      </c>
      <c r="O60" s="640"/>
      <c r="P60" s="640"/>
      <c r="Q60" s="640"/>
      <c r="R60" s="640"/>
      <c r="S60" s="655">
        <f t="shared" si="1"/>
        <v>2</v>
      </c>
      <c r="T60" s="655">
        <v>20</v>
      </c>
      <c r="U60" s="650">
        <f t="shared" si="3"/>
        <v>40</v>
      </c>
    </row>
    <row r="61" spans="1:21" ht="45" customHeight="1">
      <c r="A61" s="672" t="s">
        <v>485</v>
      </c>
      <c r="B61" s="675" t="s">
        <v>486</v>
      </c>
      <c r="C61" s="641" t="s">
        <v>487</v>
      </c>
      <c r="D61" s="637" t="s">
        <v>488</v>
      </c>
      <c r="E61" s="666" t="s">
        <v>712</v>
      </c>
      <c r="F61" s="667"/>
      <c r="G61" s="625">
        <v>24</v>
      </c>
      <c r="H61" s="638">
        <v>4</v>
      </c>
      <c r="I61" s="638"/>
      <c r="J61" s="638"/>
      <c r="K61" s="638"/>
      <c r="L61" s="638"/>
      <c r="M61" s="638"/>
      <c r="N61" s="638"/>
      <c r="O61" s="638"/>
      <c r="P61" s="638"/>
      <c r="Q61" s="638"/>
      <c r="R61" s="638"/>
      <c r="S61" s="658">
        <f>SUM(H61:R61)</f>
        <v>4</v>
      </c>
      <c r="T61" s="659" t="s">
        <v>489</v>
      </c>
      <c r="U61" s="647">
        <v>48</v>
      </c>
    </row>
    <row r="62" spans="1:21" ht="45" customHeight="1">
      <c r="A62" s="673"/>
      <c r="B62" s="664"/>
      <c r="C62" s="626" t="s">
        <v>487</v>
      </c>
      <c r="D62" s="639" t="s">
        <v>490</v>
      </c>
      <c r="E62" s="668" t="s">
        <v>713</v>
      </c>
      <c r="F62" s="669"/>
      <c r="G62" s="642">
        <v>24</v>
      </c>
      <c r="H62" s="640">
        <v>7</v>
      </c>
      <c r="I62" s="640"/>
      <c r="J62" s="640"/>
      <c r="K62" s="640"/>
      <c r="L62" s="640"/>
      <c r="M62" s="640"/>
      <c r="N62" s="640"/>
      <c r="O62" s="640"/>
      <c r="P62" s="640"/>
      <c r="Q62" s="640"/>
      <c r="R62" s="640"/>
      <c r="S62" s="658">
        <v>7</v>
      </c>
      <c r="T62" s="660" t="s">
        <v>491</v>
      </c>
      <c r="U62" s="648">
        <v>90</v>
      </c>
    </row>
    <row r="63" spans="1:21" ht="45" customHeight="1">
      <c r="A63" s="673"/>
      <c r="B63" s="664"/>
      <c r="C63" s="626" t="s">
        <v>487</v>
      </c>
      <c r="D63" s="639" t="s">
        <v>492</v>
      </c>
      <c r="E63" s="668" t="s">
        <v>493</v>
      </c>
      <c r="F63" s="669"/>
      <c r="G63" s="642">
        <v>24</v>
      </c>
      <c r="H63" s="640">
        <v>1</v>
      </c>
      <c r="I63" s="640"/>
      <c r="J63" s="640"/>
      <c r="K63" s="640"/>
      <c r="L63" s="640"/>
      <c r="M63" s="640"/>
      <c r="N63" s="640"/>
      <c r="O63" s="640"/>
      <c r="P63" s="640"/>
      <c r="Q63" s="640"/>
      <c r="R63" s="640"/>
      <c r="S63" s="658">
        <f>SUM(H63:R63)</f>
        <v>1</v>
      </c>
      <c r="T63" s="661">
        <v>10</v>
      </c>
      <c r="U63" s="648">
        <f>S63*T63</f>
        <v>10</v>
      </c>
    </row>
    <row r="64" spans="1:21" ht="45" customHeight="1">
      <c r="A64" s="673"/>
      <c r="B64" s="664"/>
      <c r="C64" s="626" t="s">
        <v>487</v>
      </c>
      <c r="D64" s="639" t="s">
        <v>494</v>
      </c>
      <c r="E64" s="668" t="s">
        <v>495</v>
      </c>
      <c r="F64" s="669"/>
      <c r="G64" s="642">
        <v>12</v>
      </c>
      <c r="H64" s="640">
        <v>1</v>
      </c>
      <c r="I64" s="640"/>
      <c r="J64" s="640"/>
      <c r="K64" s="640"/>
      <c r="L64" s="640"/>
      <c r="M64" s="640"/>
      <c r="N64" s="640"/>
      <c r="O64" s="640"/>
      <c r="P64" s="640"/>
      <c r="Q64" s="640"/>
      <c r="R64" s="640"/>
      <c r="S64" s="658">
        <f>SUM(H64:R64)</f>
        <v>1</v>
      </c>
      <c r="T64" s="661">
        <v>10</v>
      </c>
      <c r="U64" s="648">
        <f>S64*T64</f>
        <v>10</v>
      </c>
    </row>
    <row r="65" spans="1:21" ht="45" customHeight="1" thickBot="1">
      <c r="A65" s="674"/>
      <c r="B65" s="676"/>
      <c r="C65" s="643" t="s">
        <v>487</v>
      </c>
      <c r="D65" s="634" t="s">
        <v>496</v>
      </c>
      <c r="E65" s="677" t="s">
        <v>497</v>
      </c>
      <c r="F65" s="678"/>
      <c r="G65" s="644" t="s">
        <v>498</v>
      </c>
      <c r="H65" s="645">
        <v>3</v>
      </c>
      <c r="I65" s="645"/>
      <c r="J65" s="645"/>
      <c r="K65" s="645"/>
      <c r="L65" s="645"/>
      <c r="M65" s="645"/>
      <c r="N65" s="645"/>
      <c r="O65" s="645"/>
      <c r="P65" s="645"/>
      <c r="Q65" s="645"/>
      <c r="R65" s="645"/>
      <c r="S65" s="658">
        <f>SUM(H65:R65)</f>
        <v>3</v>
      </c>
      <c r="T65" s="662">
        <v>10</v>
      </c>
      <c r="U65" s="652">
        <v>30</v>
      </c>
    </row>
    <row r="66" spans="1:21" ht="45" customHeight="1" thickBot="1">
      <c r="A66" s="219"/>
      <c r="B66" s="220"/>
      <c r="C66" s="220"/>
      <c r="D66" s="221"/>
      <c r="E66" s="670"/>
      <c r="F66" s="671"/>
      <c r="G66" s="222"/>
      <c r="H66" s="223">
        <f>SUM(H4:H65)</f>
        <v>16</v>
      </c>
      <c r="I66" s="223">
        <f t="shared" ref="I66:R66" si="4">SUM(I4:I65)</f>
        <v>26</v>
      </c>
      <c r="J66" s="223">
        <f t="shared" si="4"/>
        <v>16</v>
      </c>
      <c r="K66" s="223">
        <f t="shared" si="4"/>
        <v>13</v>
      </c>
      <c r="L66" s="223">
        <f t="shared" si="4"/>
        <v>15</v>
      </c>
      <c r="M66" s="223">
        <f t="shared" si="4"/>
        <v>15</v>
      </c>
      <c r="N66" s="223">
        <f t="shared" si="4"/>
        <v>26</v>
      </c>
      <c r="O66" s="223">
        <f t="shared" si="4"/>
        <v>14</v>
      </c>
      <c r="P66" s="223">
        <f t="shared" si="4"/>
        <v>15</v>
      </c>
      <c r="Q66" s="223">
        <f t="shared" si="4"/>
        <v>14</v>
      </c>
      <c r="R66" s="223">
        <f t="shared" si="4"/>
        <v>16</v>
      </c>
      <c r="S66" s="223">
        <f>SUM(S4:S65)</f>
        <v>186</v>
      </c>
      <c r="T66" s="223"/>
      <c r="U66" s="224">
        <f>SUM(U4:U65)</f>
        <v>4133</v>
      </c>
    </row>
    <row r="67" spans="1:21" ht="60.6" customHeight="1">
      <c r="A67" s="225"/>
      <c r="B67" s="226"/>
      <c r="C67" s="226"/>
      <c r="D67" s="225"/>
      <c r="E67" s="227"/>
      <c r="F67" s="227"/>
      <c r="G67" s="228"/>
      <c r="H67" s="228"/>
      <c r="I67" s="228"/>
      <c r="J67" s="228"/>
      <c r="K67" s="228"/>
      <c r="L67" s="228"/>
      <c r="M67" s="228"/>
      <c r="N67" s="228"/>
      <c r="O67" s="228"/>
      <c r="P67" s="228"/>
      <c r="Q67" s="228"/>
      <c r="R67" s="228"/>
      <c r="S67" s="228"/>
      <c r="T67" s="228"/>
      <c r="U67" s="229"/>
    </row>
  </sheetData>
  <autoFilter ref="H3:R66" xr:uid="{D669F037-936F-4F90-8A33-B72FBDAD4009}"/>
  <mergeCells count="116">
    <mergeCell ref="I2:R2"/>
    <mergeCell ref="S2:S3"/>
    <mergeCell ref="T2:T3"/>
    <mergeCell ref="U2:U3"/>
    <mergeCell ref="A4:A52"/>
    <mergeCell ref="B4:B20"/>
    <mergeCell ref="E4:F4"/>
    <mergeCell ref="E5:F5"/>
    <mergeCell ref="E6:F6"/>
    <mergeCell ref="E7:F7"/>
    <mergeCell ref="A2:A3"/>
    <mergeCell ref="B2:B3"/>
    <mergeCell ref="C2:C3"/>
    <mergeCell ref="D2:D3"/>
    <mergeCell ref="E2:F3"/>
    <mergeCell ref="G2:G3"/>
    <mergeCell ref="E12:F12"/>
    <mergeCell ref="I12:M12"/>
    <mergeCell ref="N12:R12"/>
    <mergeCell ref="E13:F13"/>
    <mergeCell ref="I13:M13"/>
    <mergeCell ref="N13:R13"/>
    <mergeCell ref="E8:F8"/>
    <mergeCell ref="E9:F9"/>
    <mergeCell ref="I9:M9"/>
    <mergeCell ref="N9:R9"/>
    <mergeCell ref="E10:F10"/>
    <mergeCell ref="E11:F11"/>
    <mergeCell ref="I11:M11"/>
    <mergeCell ref="N11:R11"/>
    <mergeCell ref="E16:F16"/>
    <mergeCell ref="I16:M16"/>
    <mergeCell ref="N16:R16"/>
    <mergeCell ref="E17:F17"/>
    <mergeCell ref="I17:M17"/>
    <mergeCell ref="N17:R17"/>
    <mergeCell ref="E14:F14"/>
    <mergeCell ref="M14:O14"/>
    <mergeCell ref="P14:R14"/>
    <mergeCell ref="E15:F15"/>
    <mergeCell ref="N15:R15"/>
    <mergeCell ref="J14:L14"/>
    <mergeCell ref="J15:M15"/>
    <mergeCell ref="E48:F48"/>
    <mergeCell ref="E18:F18"/>
    <mergeCell ref="N18:R18"/>
    <mergeCell ref="E19:F19"/>
    <mergeCell ref="E20:F20"/>
    <mergeCell ref="B21:B31"/>
    <mergeCell ref="E21:F21"/>
    <mergeCell ref="E22:F22"/>
    <mergeCell ref="E23:F23"/>
    <mergeCell ref="E24:F24"/>
    <mergeCell ref="N29:R29"/>
    <mergeCell ref="E30:F30"/>
    <mergeCell ref="I30:M30"/>
    <mergeCell ref="N30:R30"/>
    <mergeCell ref="E31:F31"/>
    <mergeCell ref="I31:M31"/>
    <mergeCell ref="N31:R31"/>
    <mergeCell ref="E25:F25"/>
    <mergeCell ref="E26:F26"/>
    <mergeCell ref="E27:F27"/>
    <mergeCell ref="E28:F28"/>
    <mergeCell ref="E29:F29"/>
    <mergeCell ref="I29:M29"/>
    <mergeCell ref="J18:M18"/>
    <mergeCell ref="E45:F45"/>
    <mergeCell ref="E46:F46"/>
    <mergeCell ref="E47:F47"/>
    <mergeCell ref="I38:M38"/>
    <mergeCell ref="N38:R38"/>
    <mergeCell ref="E39:F39"/>
    <mergeCell ref="E40:F40"/>
    <mergeCell ref="E41:F41"/>
    <mergeCell ref="E42:F42"/>
    <mergeCell ref="N58:R58"/>
    <mergeCell ref="B59:B60"/>
    <mergeCell ref="E59:F59"/>
    <mergeCell ref="E60:F60"/>
    <mergeCell ref="E49:F49"/>
    <mergeCell ref="E50:F50"/>
    <mergeCell ref="E51:F51"/>
    <mergeCell ref="E52:F52"/>
    <mergeCell ref="I58:M58"/>
    <mergeCell ref="B32:B52"/>
    <mergeCell ref="E32:F32"/>
    <mergeCell ref="E33:F33"/>
    <mergeCell ref="I33:M33"/>
    <mergeCell ref="N33:R33"/>
    <mergeCell ref="E34:F34"/>
    <mergeCell ref="E35:F35"/>
    <mergeCell ref="E36:F36"/>
    <mergeCell ref="E37:F37"/>
    <mergeCell ref="E38:F38"/>
    <mergeCell ref="I35:L35"/>
    <mergeCell ref="M35:O35"/>
    <mergeCell ref="P35:R35"/>
    <mergeCell ref="E43:F43"/>
    <mergeCell ref="E44:F44"/>
    <mergeCell ref="A53:A60"/>
    <mergeCell ref="B53:B58"/>
    <mergeCell ref="E53:F53"/>
    <mergeCell ref="E54:F54"/>
    <mergeCell ref="E55:F55"/>
    <mergeCell ref="E56:F56"/>
    <mergeCell ref="E66:F66"/>
    <mergeCell ref="A61:A65"/>
    <mergeCell ref="B61:B65"/>
    <mergeCell ref="E61:F61"/>
    <mergeCell ref="E62:F62"/>
    <mergeCell ref="E63:F63"/>
    <mergeCell ref="E64:F64"/>
    <mergeCell ref="E65:F65"/>
    <mergeCell ref="E57:F57"/>
    <mergeCell ref="E58:F58"/>
  </mergeCells>
  <phoneticPr fontId="29"/>
  <printOptions horizontalCentered="1"/>
  <pageMargins left="0.70866141732283472" right="0.70866141732283472" top="0.74803149606299213" bottom="0.74803149606299213" header="0.31496062992125984" footer="0.31496062992125984"/>
  <pageSetup paperSize="9" scale="28" fitToHeight="0" orientation="portrait" r:id="rId1"/>
  <rowBreaks count="1" manualBreakCount="1">
    <brk id="52" max="2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3541-AE0A-4216-801B-6E266FD5E5A8}">
  <sheetPr>
    <pageSetUpPr fitToPage="1"/>
  </sheetPr>
  <dimension ref="B1:G28"/>
  <sheetViews>
    <sheetView showZeros="0" view="pageBreakPreview" zoomScale="70" zoomScaleNormal="100" zoomScaleSheetLayoutView="70" workbookViewId="0">
      <selection activeCell="B2" sqref="B2:I2"/>
    </sheetView>
  </sheetViews>
  <sheetFormatPr defaultRowHeight="18"/>
  <cols>
    <col min="1" max="1" width="1.296875" customWidth="1"/>
    <col min="2" max="2" width="10.69921875" customWidth="1"/>
    <col min="3" max="3" width="20.69921875" customWidth="1"/>
    <col min="4" max="5" width="18.69921875" customWidth="1"/>
    <col min="6" max="6" width="13.69921875" customWidth="1"/>
    <col min="7" max="7" width="18.69921875" customWidth="1"/>
    <col min="8" max="8" width="1.296875" customWidth="1"/>
  </cols>
  <sheetData>
    <row r="1" spans="2:7" ht="21.6" customHeight="1">
      <c r="B1" s="954" t="s">
        <v>234</v>
      </c>
      <c r="C1" s="954"/>
      <c r="D1" s="955"/>
      <c r="E1" s="955"/>
      <c r="F1" s="955"/>
      <c r="G1" s="955"/>
    </row>
    <row r="2" spans="2:7" ht="27" customHeight="1">
      <c r="B2" s="761" t="s">
        <v>235</v>
      </c>
      <c r="C2" s="761"/>
      <c r="D2" s="956"/>
      <c r="E2" s="956"/>
      <c r="F2" s="956"/>
      <c r="G2" s="956"/>
    </row>
    <row r="3" spans="2:7" ht="10.050000000000001" customHeight="1">
      <c r="B3" s="333"/>
      <c r="C3" s="333"/>
      <c r="D3" s="129"/>
      <c r="E3" s="129"/>
      <c r="F3" s="129"/>
      <c r="G3" s="129"/>
    </row>
    <row r="4" spans="2:7" ht="25.05" customHeight="1">
      <c r="B4" s="405" t="s">
        <v>42</v>
      </c>
      <c r="C4" s="192">
        <f>共通入力シート!B3</f>
        <v>0</v>
      </c>
      <c r="D4" s="405" t="s">
        <v>44</v>
      </c>
      <c r="E4" s="795" t="str">
        <f>共通入力シート!B4</f>
        <v/>
      </c>
      <c r="F4" s="795"/>
      <c r="G4" s="795"/>
    </row>
    <row r="5" spans="2:7" ht="25.05" customHeight="1">
      <c r="B5" s="435"/>
      <c r="C5" s="435"/>
      <c r="D5" s="405" t="s">
        <v>279</v>
      </c>
      <c r="E5" s="795">
        <f>共通入力シート!B7</f>
        <v>0</v>
      </c>
      <c r="F5" s="795"/>
      <c r="G5" s="795"/>
    </row>
    <row r="6" spans="2:7" ht="25.05" customHeight="1">
      <c r="B6" s="435"/>
      <c r="C6" s="435"/>
      <c r="D6" s="405" t="s">
        <v>43</v>
      </c>
      <c r="E6" s="795">
        <f>共通入力シート!B9</f>
        <v>0</v>
      </c>
      <c r="F6" s="795"/>
      <c r="G6" s="795"/>
    </row>
    <row r="7" spans="2:7" s="191" customFormat="1" ht="10.050000000000001" customHeight="1">
      <c r="B7" s="453"/>
      <c r="C7" s="453"/>
      <c r="D7" s="454"/>
      <c r="E7" s="190"/>
      <c r="F7" s="190"/>
      <c r="G7" s="190"/>
    </row>
    <row r="8" spans="2:7" ht="22.05" customHeight="1" thickBot="1">
      <c r="B8" s="416" t="s">
        <v>236</v>
      </c>
      <c r="C8" s="417"/>
      <c r="D8" s="129"/>
      <c r="E8" s="129"/>
      <c r="F8" s="129"/>
      <c r="G8" s="129"/>
    </row>
    <row r="9" spans="2:7" ht="45" customHeight="1">
      <c r="B9" s="959" t="s">
        <v>288</v>
      </c>
      <c r="C9" s="960"/>
      <c r="D9" s="961"/>
      <c r="E9" s="325" t="s">
        <v>651</v>
      </c>
      <c r="F9" s="455" t="s">
        <v>237</v>
      </c>
      <c r="G9" s="456" t="s">
        <v>22</v>
      </c>
    </row>
    <row r="10" spans="2:7" ht="34.950000000000003" customHeight="1">
      <c r="B10" s="440">
        <v>1</v>
      </c>
      <c r="C10" s="938"/>
      <c r="D10" s="944"/>
      <c r="E10" s="319"/>
      <c r="F10" s="329"/>
      <c r="G10" s="321"/>
    </row>
    <row r="11" spans="2:7" ht="34.950000000000003" customHeight="1">
      <c r="B11" s="440">
        <v>2</v>
      </c>
      <c r="C11" s="938"/>
      <c r="D11" s="944"/>
      <c r="E11" s="319"/>
      <c r="F11" s="329"/>
      <c r="G11" s="321"/>
    </row>
    <row r="12" spans="2:7" ht="34.950000000000003" customHeight="1">
      <c r="B12" s="440">
        <v>3</v>
      </c>
      <c r="C12" s="938"/>
      <c r="D12" s="944"/>
      <c r="E12" s="319"/>
      <c r="F12" s="329"/>
      <c r="G12" s="321"/>
    </row>
    <row r="13" spans="2:7" ht="34.950000000000003" customHeight="1">
      <c r="B13" s="440">
        <v>4</v>
      </c>
      <c r="C13" s="938"/>
      <c r="D13" s="944"/>
      <c r="E13" s="319"/>
      <c r="F13" s="329"/>
      <c r="G13" s="321"/>
    </row>
    <row r="14" spans="2:7" ht="34.950000000000003" customHeight="1">
      <c r="B14" s="440">
        <v>5</v>
      </c>
      <c r="C14" s="938"/>
      <c r="D14" s="944"/>
      <c r="E14" s="319"/>
      <c r="F14" s="329"/>
      <c r="G14" s="321"/>
    </row>
    <row r="15" spans="2:7" ht="34.950000000000003" customHeight="1">
      <c r="B15" s="440">
        <v>6</v>
      </c>
      <c r="C15" s="938"/>
      <c r="D15" s="944"/>
      <c r="E15" s="319"/>
      <c r="F15" s="329"/>
      <c r="G15" s="321"/>
    </row>
    <row r="16" spans="2:7" ht="34.950000000000003" customHeight="1">
      <c r="B16" s="440">
        <v>7</v>
      </c>
      <c r="C16" s="938"/>
      <c r="D16" s="944"/>
      <c r="E16" s="319"/>
      <c r="F16" s="329"/>
      <c r="G16" s="321"/>
    </row>
    <row r="17" spans="2:7" ht="34.950000000000003" customHeight="1">
      <c r="B17" s="440">
        <v>8</v>
      </c>
      <c r="C17" s="938"/>
      <c r="D17" s="944"/>
      <c r="E17" s="319"/>
      <c r="F17" s="329"/>
      <c r="G17" s="321"/>
    </row>
    <row r="18" spans="2:7" ht="34.950000000000003" customHeight="1">
      <c r="B18" s="440">
        <v>9</v>
      </c>
      <c r="C18" s="938"/>
      <c r="D18" s="944"/>
      <c r="E18" s="319"/>
      <c r="F18" s="329"/>
      <c r="G18" s="321"/>
    </row>
    <row r="19" spans="2:7" ht="34.950000000000003" customHeight="1">
      <c r="B19" s="440">
        <v>10</v>
      </c>
      <c r="C19" s="938"/>
      <c r="D19" s="944"/>
      <c r="E19" s="319"/>
      <c r="F19" s="329"/>
      <c r="G19" s="321"/>
    </row>
    <row r="20" spans="2:7" ht="34.950000000000003" customHeight="1">
      <c r="B20" s="440">
        <v>11</v>
      </c>
      <c r="C20" s="938"/>
      <c r="D20" s="944"/>
      <c r="E20" s="319"/>
      <c r="F20" s="329"/>
      <c r="G20" s="321"/>
    </row>
    <row r="21" spans="2:7" ht="34.950000000000003" customHeight="1">
      <c r="B21" s="440">
        <v>12</v>
      </c>
      <c r="C21" s="938"/>
      <c r="D21" s="944"/>
      <c r="E21" s="319"/>
      <c r="F21" s="329"/>
      <c r="G21" s="321"/>
    </row>
    <row r="22" spans="2:7" ht="34.950000000000003" customHeight="1">
      <c r="B22" s="440">
        <v>13</v>
      </c>
      <c r="C22" s="938"/>
      <c r="D22" s="944"/>
      <c r="E22" s="319"/>
      <c r="F22" s="329"/>
      <c r="G22" s="321"/>
    </row>
    <row r="23" spans="2:7" ht="34.950000000000003" customHeight="1">
      <c r="B23" s="440">
        <v>14</v>
      </c>
      <c r="C23" s="938"/>
      <c r="D23" s="944"/>
      <c r="E23" s="319"/>
      <c r="F23" s="329"/>
      <c r="G23" s="321"/>
    </row>
    <row r="24" spans="2:7" ht="34.950000000000003" customHeight="1">
      <c r="B24" s="440">
        <v>15</v>
      </c>
      <c r="C24" s="938"/>
      <c r="D24" s="944"/>
      <c r="E24" s="319"/>
      <c r="F24" s="329"/>
      <c r="G24" s="321"/>
    </row>
    <row r="25" spans="2:7" ht="34.950000000000003" customHeight="1" thickBot="1">
      <c r="B25" s="934" t="s">
        <v>23</v>
      </c>
      <c r="C25" s="935"/>
      <c r="D25" s="935"/>
      <c r="E25" s="940"/>
      <c r="F25" s="323">
        <f>SUM(F10:F24)</f>
        <v>0</v>
      </c>
      <c r="G25" s="441" t="s">
        <v>50</v>
      </c>
    </row>
    <row r="26" spans="2:7" ht="22.8" customHeight="1">
      <c r="B26" s="963" t="s">
        <v>675</v>
      </c>
      <c r="C26" s="963"/>
      <c r="D26" s="963"/>
      <c r="E26" s="963"/>
      <c r="F26" s="963"/>
      <c r="G26" s="963"/>
    </row>
    <row r="27" spans="2:7" ht="74.400000000000006" customHeight="1">
      <c r="B27" s="941" t="s">
        <v>672</v>
      </c>
      <c r="C27" s="941"/>
      <c r="D27" s="941"/>
      <c r="E27" s="941"/>
      <c r="F27" s="941"/>
      <c r="G27" s="941"/>
    </row>
    <row r="28" spans="2:7" ht="32.4" customHeight="1">
      <c r="B28" s="962"/>
      <c r="C28" s="962"/>
      <c r="D28" s="65"/>
      <c r="E28" s="63"/>
      <c r="F28" s="56"/>
      <c r="G28" s="56"/>
    </row>
  </sheetData>
  <mergeCells count="25">
    <mergeCell ref="C23:D23"/>
    <mergeCell ref="C24:D24"/>
    <mergeCell ref="B25:E25"/>
    <mergeCell ref="B28:C28"/>
    <mergeCell ref="B26:G26"/>
    <mergeCell ref="B27:G27"/>
    <mergeCell ref="C22:D22"/>
    <mergeCell ref="C11:D11"/>
    <mergeCell ref="C12:D12"/>
    <mergeCell ref="C13:D13"/>
    <mergeCell ref="C14:D14"/>
    <mergeCell ref="C15:D15"/>
    <mergeCell ref="C16:D16"/>
    <mergeCell ref="C17:D17"/>
    <mergeCell ref="C18:D18"/>
    <mergeCell ref="C19:D19"/>
    <mergeCell ref="C20:D20"/>
    <mergeCell ref="C21:D21"/>
    <mergeCell ref="C10:D10"/>
    <mergeCell ref="E5:G5"/>
    <mergeCell ref="E6:G6"/>
    <mergeCell ref="B1:G1"/>
    <mergeCell ref="B2:G2"/>
    <mergeCell ref="B9:D9"/>
    <mergeCell ref="E4:G4"/>
  </mergeCells>
  <phoneticPr fontId="29"/>
  <printOptions horizontalCentered="1" verticalCentered="1"/>
  <pageMargins left="0.39370078740157483" right="0.39370078740157483" top="0.39370078740157483" bottom="0.39370078740157483" header="0.39370078740157483" footer="0.39370078740157483"/>
  <pageSetup paperSize="9" scale="85"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EB1FB-7833-42DE-A4DD-FEC96D0DDC72}">
  <sheetPr>
    <pageSetUpPr fitToPage="1"/>
  </sheetPr>
  <dimension ref="B1:G29"/>
  <sheetViews>
    <sheetView showZeros="0" view="pageBreakPreview" zoomScale="70" zoomScaleNormal="100" zoomScaleSheetLayoutView="70" workbookViewId="0">
      <selection activeCell="B2" sqref="B2:I2"/>
    </sheetView>
  </sheetViews>
  <sheetFormatPr defaultRowHeight="18"/>
  <cols>
    <col min="1" max="1" width="1.296875" customWidth="1"/>
    <col min="2" max="2" width="10.69921875" customWidth="1"/>
    <col min="3" max="3" width="20.69921875" customWidth="1"/>
    <col min="4" max="5" width="18.69921875" customWidth="1"/>
    <col min="6" max="6" width="13.69921875" customWidth="1"/>
    <col min="7" max="7" width="12.19921875" customWidth="1"/>
    <col min="8" max="8" width="1.296875" customWidth="1"/>
  </cols>
  <sheetData>
    <row r="1" spans="2:7" ht="21.6" customHeight="1">
      <c r="B1" s="954" t="s">
        <v>241</v>
      </c>
      <c r="C1" s="954"/>
      <c r="D1" s="955"/>
      <c r="E1" s="955"/>
      <c r="F1" s="955"/>
      <c r="G1" s="955"/>
    </row>
    <row r="2" spans="2:7" ht="27" customHeight="1">
      <c r="B2" s="761" t="s">
        <v>235</v>
      </c>
      <c r="C2" s="761"/>
      <c r="D2" s="956"/>
      <c r="E2" s="956"/>
      <c r="F2" s="956"/>
      <c r="G2" s="956"/>
    </row>
    <row r="3" spans="2:7" ht="10.050000000000001" customHeight="1">
      <c r="B3" s="333"/>
      <c r="C3" s="333"/>
      <c r="D3" s="129"/>
      <c r="E3" s="129"/>
      <c r="F3" s="129"/>
      <c r="G3" s="129"/>
    </row>
    <row r="4" spans="2:7" ht="25.05" customHeight="1">
      <c r="B4" s="405" t="s">
        <v>42</v>
      </c>
      <c r="C4" s="192">
        <f>共通入力シート!B3</f>
        <v>0</v>
      </c>
      <c r="D4" s="405" t="s">
        <v>44</v>
      </c>
      <c r="E4" s="795" t="str">
        <f>共通入力シート!B4</f>
        <v/>
      </c>
      <c r="F4" s="795"/>
      <c r="G4" s="795"/>
    </row>
    <row r="5" spans="2:7" ht="25.05" customHeight="1">
      <c r="B5" s="435"/>
      <c r="C5" s="435"/>
      <c r="D5" s="405" t="s">
        <v>279</v>
      </c>
      <c r="E5" s="795">
        <f>共通入力シート!B7</f>
        <v>0</v>
      </c>
      <c r="F5" s="795"/>
      <c r="G5" s="795"/>
    </row>
    <row r="6" spans="2:7" ht="25.05" customHeight="1">
      <c r="B6" s="435"/>
      <c r="C6" s="435"/>
      <c r="D6" s="405" t="s">
        <v>43</v>
      </c>
      <c r="E6" s="795">
        <f>共通入力シート!B9</f>
        <v>0</v>
      </c>
      <c r="F6" s="795"/>
      <c r="G6" s="795"/>
    </row>
    <row r="7" spans="2:7" ht="10.050000000000001" customHeight="1">
      <c r="B7" s="435"/>
      <c r="C7" s="435"/>
      <c r="D7" s="436"/>
      <c r="E7" s="190"/>
      <c r="F7" s="190"/>
      <c r="G7" s="190"/>
    </row>
    <row r="8" spans="2:7" ht="22.05" customHeight="1" thickBot="1">
      <c r="B8" s="416" t="s">
        <v>242</v>
      </c>
      <c r="C8" s="417"/>
      <c r="D8" s="129"/>
      <c r="E8" s="129"/>
      <c r="F8" s="129"/>
      <c r="G8" s="129"/>
    </row>
    <row r="9" spans="2:7" ht="45" customHeight="1">
      <c r="B9" s="959" t="s">
        <v>316</v>
      </c>
      <c r="C9" s="960"/>
      <c r="D9" s="961"/>
      <c r="E9" s="325" t="s">
        <v>651</v>
      </c>
      <c r="F9" s="455" t="s">
        <v>237</v>
      </c>
      <c r="G9" s="456" t="s">
        <v>22</v>
      </c>
    </row>
    <row r="10" spans="2:7" ht="30" customHeight="1">
      <c r="B10" s="457">
        <v>1</v>
      </c>
      <c r="C10" s="938"/>
      <c r="D10" s="944"/>
      <c r="E10" s="319"/>
      <c r="F10" s="329"/>
      <c r="G10" s="321"/>
    </row>
    <row r="11" spans="2:7" ht="30" customHeight="1">
      <c r="B11" s="457">
        <v>2</v>
      </c>
      <c r="C11" s="938"/>
      <c r="D11" s="944"/>
      <c r="E11" s="319"/>
      <c r="F11" s="329"/>
      <c r="G11" s="321"/>
    </row>
    <row r="12" spans="2:7" ht="30" customHeight="1">
      <c r="B12" s="457">
        <v>3</v>
      </c>
      <c r="C12" s="938"/>
      <c r="D12" s="944"/>
      <c r="E12" s="319"/>
      <c r="F12" s="329"/>
      <c r="G12" s="321"/>
    </row>
    <row r="13" spans="2:7" ht="30" customHeight="1">
      <c r="B13" s="457">
        <v>4</v>
      </c>
      <c r="C13" s="938"/>
      <c r="D13" s="944"/>
      <c r="E13" s="319"/>
      <c r="F13" s="329"/>
      <c r="G13" s="321"/>
    </row>
    <row r="14" spans="2:7" ht="30" customHeight="1">
      <c r="B14" s="457">
        <v>5</v>
      </c>
      <c r="C14" s="938"/>
      <c r="D14" s="944"/>
      <c r="E14" s="319"/>
      <c r="F14" s="329"/>
      <c r="G14" s="321"/>
    </row>
    <row r="15" spans="2:7" ht="30" customHeight="1">
      <c r="B15" s="457">
        <v>6</v>
      </c>
      <c r="C15" s="938"/>
      <c r="D15" s="944"/>
      <c r="E15" s="319"/>
      <c r="F15" s="329"/>
      <c r="G15" s="321"/>
    </row>
    <row r="16" spans="2:7" ht="30" customHeight="1">
      <c r="B16" s="457">
        <v>7</v>
      </c>
      <c r="C16" s="938"/>
      <c r="D16" s="944"/>
      <c r="E16" s="319"/>
      <c r="F16" s="329"/>
      <c r="G16" s="321"/>
    </row>
    <row r="17" spans="2:7" ht="30" customHeight="1">
      <c r="B17" s="457">
        <v>8</v>
      </c>
      <c r="C17" s="938"/>
      <c r="D17" s="944"/>
      <c r="E17" s="319"/>
      <c r="F17" s="329"/>
      <c r="G17" s="321"/>
    </row>
    <row r="18" spans="2:7" ht="30" customHeight="1">
      <c r="B18" s="457">
        <v>9</v>
      </c>
      <c r="C18" s="938"/>
      <c r="D18" s="944"/>
      <c r="E18" s="319"/>
      <c r="F18" s="329"/>
      <c r="G18" s="321"/>
    </row>
    <row r="19" spans="2:7" ht="30" customHeight="1">
      <c r="B19" s="457">
        <v>10</v>
      </c>
      <c r="C19" s="938"/>
      <c r="D19" s="944"/>
      <c r="E19" s="319"/>
      <c r="F19" s="329"/>
      <c r="G19" s="321"/>
    </row>
    <row r="20" spans="2:7" ht="30" customHeight="1">
      <c r="B20" s="457">
        <v>11</v>
      </c>
      <c r="C20" s="938"/>
      <c r="D20" s="944"/>
      <c r="E20" s="319"/>
      <c r="F20" s="329"/>
      <c r="G20" s="321"/>
    </row>
    <row r="21" spans="2:7" ht="30" customHeight="1">
      <c r="B21" s="457">
        <v>12</v>
      </c>
      <c r="C21" s="938"/>
      <c r="D21" s="944"/>
      <c r="E21" s="319"/>
      <c r="F21" s="329"/>
      <c r="G21" s="321"/>
    </row>
    <row r="22" spans="2:7" ht="30" customHeight="1">
      <c r="B22" s="457">
        <v>13</v>
      </c>
      <c r="C22" s="938"/>
      <c r="D22" s="944"/>
      <c r="E22" s="319"/>
      <c r="F22" s="329"/>
      <c r="G22" s="321"/>
    </row>
    <row r="23" spans="2:7" ht="30" customHeight="1">
      <c r="B23" s="457">
        <v>14</v>
      </c>
      <c r="C23" s="938"/>
      <c r="D23" s="944"/>
      <c r="E23" s="319"/>
      <c r="F23" s="329"/>
      <c r="G23" s="321"/>
    </row>
    <row r="24" spans="2:7" ht="30" customHeight="1">
      <c r="B24" s="457">
        <v>15</v>
      </c>
      <c r="C24" s="938"/>
      <c r="D24" s="944"/>
      <c r="E24" s="319"/>
      <c r="F24" s="329"/>
      <c r="G24" s="321"/>
    </row>
    <row r="25" spans="2:7" ht="34.950000000000003" customHeight="1" thickBot="1">
      <c r="B25" s="934" t="s">
        <v>23</v>
      </c>
      <c r="C25" s="935"/>
      <c r="D25" s="935"/>
      <c r="E25" s="940"/>
      <c r="F25" s="323">
        <f>SUM(F10:F24)</f>
        <v>0</v>
      </c>
      <c r="G25" s="441" t="s">
        <v>50</v>
      </c>
    </row>
    <row r="26" spans="2:7" ht="24" customHeight="1">
      <c r="B26" s="963" t="s">
        <v>676</v>
      </c>
      <c r="C26" s="963"/>
      <c r="D26" s="963"/>
      <c r="E26" s="963"/>
      <c r="F26" s="963"/>
      <c r="G26" s="963"/>
    </row>
    <row r="27" spans="2:7" ht="141" customHeight="1">
      <c r="B27" s="942" t="s">
        <v>677</v>
      </c>
      <c r="C27" s="942"/>
      <c r="D27" s="942"/>
      <c r="E27" s="942"/>
      <c r="F27" s="942"/>
      <c r="G27" s="942"/>
    </row>
    <row r="28" spans="2:7" ht="10.050000000000001" customHeight="1" thickBot="1">
      <c r="B28" s="335"/>
      <c r="C28" s="335"/>
      <c r="D28" s="335"/>
      <c r="E28" s="335"/>
      <c r="F28" s="335"/>
      <c r="G28" s="335"/>
    </row>
    <row r="29" spans="2:7" ht="34.950000000000003" customHeight="1" thickBot="1">
      <c r="B29" s="964" t="s">
        <v>289</v>
      </c>
      <c r="C29" s="965"/>
      <c r="D29" s="458">
        <f>'A-08'!F25+F25</f>
        <v>0</v>
      </c>
      <c r="E29" s="459" t="s">
        <v>50</v>
      </c>
      <c r="F29" s="129"/>
      <c r="G29" s="129"/>
    </row>
  </sheetData>
  <mergeCells count="25">
    <mergeCell ref="E6:G6"/>
    <mergeCell ref="B1:G1"/>
    <mergeCell ref="B2:G2"/>
    <mergeCell ref="E5:G5"/>
    <mergeCell ref="E4:G4"/>
    <mergeCell ref="C20:D20"/>
    <mergeCell ref="B9:D9"/>
    <mergeCell ref="C10:D10"/>
    <mergeCell ref="C11:D11"/>
    <mergeCell ref="C12:D12"/>
    <mergeCell ref="C13:D13"/>
    <mergeCell ref="C14:D14"/>
    <mergeCell ref="C15:D15"/>
    <mergeCell ref="C16:D16"/>
    <mergeCell ref="C17:D17"/>
    <mergeCell ref="C18:D18"/>
    <mergeCell ref="C19:D19"/>
    <mergeCell ref="B29:C29"/>
    <mergeCell ref="C21:D21"/>
    <mergeCell ref="C22:D22"/>
    <mergeCell ref="C23:D23"/>
    <mergeCell ref="C24:D24"/>
    <mergeCell ref="B25:E25"/>
    <mergeCell ref="B27:G27"/>
    <mergeCell ref="B26:G26"/>
  </mergeCells>
  <phoneticPr fontId="29"/>
  <printOptions horizontalCentered="1" verticalCentered="1"/>
  <pageMargins left="0.39370078740157483" right="0.39370078740157483" top="0.39370078740157483" bottom="0.39370078740157483" header="0.39370078740157483" footer="0.39370078740157483"/>
  <pageSetup paperSize="9" scale="84"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31"/>
  <sheetViews>
    <sheetView showGridLines="0" view="pageBreakPreview" zoomScale="70" zoomScaleNormal="100" zoomScaleSheetLayoutView="70" workbookViewId="0">
      <selection activeCell="B2" sqref="B2:I2"/>
    </sheetView>
  </sheetViews>
  <sheetFormatPr defaultColWidth="9" defaultRowHeight="18" customHeight="1"/>
  <cols>
    <col min="1" max="1" width="1.69921875" style="31" customWidth="1"/>
    <col min="2" max="2" width="3.8984375" style="31" customWidth="1"/>
    <col min="3" max="3" width="3.19921875" style="31" customWidth="1"/>
    <col min="4" max="4" width="12.5" style="31" customWidth="1"/>
    <col min="5" max="5" width="7.3984375" style="31" customWidth="1"/>
    <col min="6" max="7" width="9.69921875" style="31" customWidth="1"/>
    <col min="8" max="9" width="9.09765625" style="31" customWidth="1"/>
    <col min="10" max="10" width="8.59765625" style="31" customWidth="1"/>
    <col min="11" max="11" width="12.59765625" style="31" customWidth="1"/>
    <col min="12" max="12" width="7.296875" style="31" customWidth="1"/>
    <col min="13" max="13" width="6.19921875" style="31" customWidth="1"/>
    <col min="14" max="16384" width="9" style="31"/>
  </cols>
  <sheetData>
    <row r="1" spans="2:23" ht="21.6" customHeight="1">
      <c r="K1" s="31" t="s">
        <v>327</v>
      </c>
    </row>
    <row r="2" spans="2:23" ht="18" customHeight="1">
      <c r="B2" s="45" t="s">
        <v>142</v>
      </c>
      <c r="C2" s="20"/>
      <c r="D2" s="20"/>
      <c r="E2" s="20"/>
      <c r="F2" s="20"/>
      <c r="G2" s="20"/>
      <c r="H2" s="20"/>
      <c r="I2" s="20"/>
      <c r="J2" s="20"/>
      <c r="K2" s="44"/>
    </row>
    <row r="3" spans="2:23" s="33" customFormat="1" ht="21.9" customHeight="1" thickBot="1">
      <c r="B3" s="986" t="s">
        <v>53</v>
      </c>
      <c r="C3" s="987"/>
      <c r="D3" s="987"/>
      <c r="E3" s="987"/>
      <c r="F3" s="987"/>
      <c r="G3" s="987"/>
      <c r="H3" s="987"/>
      <c r="I3" s="987"/>
      <c r="J3" s="987"/>
      <c r="K3" s="987"/>
    </row>
    <row r="4" spans="2:23" s="32" customFormat="1" ht="33.6" customHeight="1" thickBot="1">
      <c r="B4" s="972" t="s">
        <v>287</v>
      </c>
      <c r="C4" s="972"/>
      <c r="D4" s="972"/>
      <c r="E4" s="66" t="s">
        <v>280</v>
      </c>
      <c r="F4" s="988" t="s">
        <v>707</v>
      </c>
      <c r="G4" s="989"/>
      <c r="H4" s="66" t="s">
        <v>281</v>
      </c>
      <c r="I4" s="998" t="s">
        <v>152</v>
      </c>
      <c r="J4" s="966"/>
      <c r="K4" s="966"/>
    </row>
    <row r="5" spans="2:23" ht="34.5" customHeight="1">
      <c r="B5" s="990" t="s">
        <v>62</v>
      </c>
      <c r="C5" s="990"/>
      <c r="D5" s="990"/>
      <c r="E5" s="991" t="str">
        <f>共通入力シート!B4</f>
        <v/>
      </c>
      <c r="F5" s="992"/>
      <c r="G5" s="992"/>
      <c r="H5" s="993" t="s">
        <v>57</v>
      </c>
      <c r="I5" s="984"/>
      <c r="J5" s="984"/>
      <c r="K5" s="984"/>
    </row>
    <row r="6" spans="2:23" ht="36" customHeight="1">
      <c r="B6" s="983" t="s">
        <v>143</v>
      </c>
      <c r="C6" s="983"/>
      <c r="D6" s="983"/>
      <c r="E6" s="995" t="s">
        <v>271</v>
      </c>
      <c r="F6" s="996"/>
      <c r="G6" s="997"/>
      <c r="H6" s="994"/>
      <c r="I6" s="984"/>
      <c r="J6" s="984"/>
      <c r="K6" s="984"/>
    </row>
    <row r="7" spans="2:23" ht="31.5" customHeight="1">
      <c r="B7" s="983" t="s">
        <v>509</v>
      </c>
      <c r="C7" s="983"/>
      <c r="D7" s="983"/>
      <c r="E7" s="984"/>
      <c r="F7" s="984"/>
      <c r="G7" s="984"/>
      <c r="H7" s="984"/>
      <c r="I7" s="984"/>
      <c r="J7" s="984"/>
      <c r="K7" s="984"/>
    </row>
    <row r="8" spans="2:23" ht="45.75" customHeight="1">
      <c r="B8" s="983" t="s">
        <v>144</v>
      </c>
      <c r="C8" s="983"/>
      <c r="D8" s="983"/>
      <c r="E8" s="984"/>
      <c r="F8" s="984"/>
      <c r="G8" s="984"/>
      <c r="H8" s="984"/>
      <c r="I8" s="984"/>
      <c r="J8" s="984"/>
      <c r="K8" s="984"/>
      <c r="W8" s="31" t="s">
        <v>285</v>
      </c>
    </row>
    <row r="9" spans="2:23" ht="30.75" customHeight="1">
      <c r="B9" s="983" t="s">
        <v>117</v>
      </c>
      <c r="C9" s="983"/>
      <c r="D9" s="983"/>
      <c r="E9" s="984"/>
      <c r="F9" s="984"/>
      <c r="G9" s="984"/>
      <c r="H9" s="984"/>
      <c r="I9" s="984"/>
      <c r="J9" s="984"/>
      <c r="K9" s="984"/>
    </row>
    <row r="10" spans="2:23" ht="66" customHeight="1">
      <c r="B10" s="972" t="s">
        <v>710</v>
      </c>
      <c r="C10" s="972"/>
      <c r="D10" s="972"/>
      <c r="E10" s="966" t="s">
        <v>283</v>
      </c>
      <c r="F10" s="966"/>
      <c r="G10" s="966"/>
      <c r="H10" s="966"/>
      <c r="I10" s="966"/>
      <c r="J10" s="966"/>
      <c r="K10" s="966"/>
    </row>
    <row r="11" spans="2:23" ht="21.6" customHeight="1">
      <c r="B11" s="973" t="s">
        <v>116</v>
      </c>
      <c r="C11" s="976" t="s">
        <v>145</v>
      </c>
      <c r="D11" s="976"/>
      <c r="E11" s="977"/>
      <c r="F11" s="985" t="s">
        <v>54</v>
      </c>
      <c r="G11" s="976"/>
      <c r="H11" s="976"/>
      <c r="I11" s="976"/>
      <c r="J11" s="977"/>
      <c r="K11" s="51" t="s">
        <v>55</v>
      </c>
      <c r="L11" s="115" t="s">
        <v>668</v>
      </c>
      <c r="M11" s="115" t="s">
        <v>284</v>
      </c>
    </row>
    <row r="12" spans="2:23" ht="21.9" customHeight="1">
      <c r="B12" s="974"/>
      <c r="C12" s="978" t="s">
        <v>146</v>
      </c>
      <c r="D12" s="970"/>
      <c r="E12" s="971"/>
      <c r="F12" s="967"/>
      <c r="G12" s="968"/>
      <c r="H12" s="968"/>
      <c r="I12" s="968"/>
      <c r="J12" s="969"/>
      <c r="K12" s="82"/>
      <c r="L12" s="47"/>
      <c r="M12" s="47"/>
    </row>
    <row r="13" spans="2:23" ht="21.9" customHeight="1">
      <c r="B13" s="974"/>
      <c r="C13" s="979"/>
      <c r="D13" s="59"/>
      <c r="E13" s="60"/>
      <c r="F13" s="48"/>
      <c r="G13" s="49"/>
      <c r="H13" s="49"/>
      <c r="I13" s="49"/>
      <c r="J13" s="50"/>
      <c r="K13" s="82"/>
      <c r="L13" s="47"/>
      <c r="M13" s="47"/>
    </row>
    <row r="14" spans="2:23" ht="21.9" customHeight="1">
      <c r="B14" s="974"/>
      <c r="C14" s="979"/>
      <c r="D14" s="59"/>
      <c r="E14" s="60"/>
      <c r="F14" s="48"/>
      <c r="G14" s="49"/>
      <c r="H14" s="49"/>
      <c r="I14" s="49"/>
      <c r="J14" s="50"/>
      <c r="K14" s="82"/>
      <c r="L14" s="47"/>
      <c r="M14" s="47"/>
    </row>
    <row r="15" spans="2:23" ht="21.9" customHeight="1">
      <c r="B15" s="974"/>
      <c r="C15" s="979"/>
      <c r="D15" s="970"/>
      <c r="E15" s="971"/>
      <c r="F15" s="967"/>
      <c r="G15" s="968"/>
      <c r="H15" s="968"/>
      <c r="I15" s="968"/>
      <c r="J15" s="969"/>
      <c r="K15" s="82"/>
      <c r="L15" s="114"/>
      <c r="M15" s="114"/>
    </row>
    <row r="16" spans="2:23" ht="21.9" customHeight="1">
      <c r="B16" s="974"/>
      <c r="C16" s="979"/>
      <c r="D16" s="970"/>
      <c r="E16" s="971"/>
      <c r="F16" s="967"/>
      <c r="G16" s="968"/>
      <c r="H16" s="968"/>
      <c r="I16" s="968"/>
      <c r="J16" s="969"/>
      <c r="K16" s="82"/>
      <c r="L16" s="47"/>
      <c r="M16" s="47"/>
    </row>
    <row r="17" spans="1:13" ht="21.9" customHeight="1">
      <c r="B17" s="974"/>
      <c r="C17" s="979"/>
      <c r="D17" s="59"/>
      <c r="E17" s="60"/>
      <c r="F17" s="48"/>
      <c r="G17" s="49"/>
      <c r="H17" s="49"/>
      <c r="I17" s="49"/>
      <c r="J17" s="50"/>
      <c r="K17" s="82"/>
      <c r="L17" s="47"/>
      <c r="M17" s="47"/>
    </row>
    <row r="18" spans="1:13" ht="21.9" customHeight="1">
      <c r="B18" s="974"/>
      <c r="C18" s="979"/>
      <c r="D18" s="970"/>
      <c r="E18" s="971"/>
      <c r="F18" s="967"/>
      <c r="G18" s="968"/>
      <c r="H18" s="968"/>
      <c r="I18" s="968"/>
      <c r="J18" s="969"/>
      <c r="K18" s="83"/>
      <c r="L18" s="47"/>
      <c r="M18" s="47"/>
    </row>
    <row r="19" spans="1:13" ht="21.9" customHeight="1">
      <c r="B19" s="974"/>
      <c r="C19" s="980"/>
      <c r="D19" s="970"/>
      <c r="E19" s="971"/>
      <c r="F19" s="967"/>
      <c r="G19" s="968"/>
      <c r="H19" s="968"/>
      <c r="I19" s="968"/>
      <c r="J19" s="969"/>
      <c r="K19" s="83"/>
      <c r="L19" s="47"/>
      <c r="M19" s="47"/>
    </row>
    <row r="20" spans="1:13" ht="21.9" customHeight="1">
      <c r="B20" s="974"/>
      <c r="C20" s="981" t="s">
        <v>115</v>
      </c>
      <c r="D20" s="970"/>
      <c r="E20" s="971"/>
      <c r="F20" s="967"/>
      <c r="G20" s="968"/>
      <c r="H20" s="968"/>
      <c r="I20" s="968"/>
      <c r="J20" s="969"/>
      <c r="K20" s="82"/>
      <c r="L20" s="47"/>
      <c r="M20" s="47"/>
    </row>
    <row r="21" spans="1:13" ht="21.9" customHeight="1">
      <c r="B21" s="974"/>
      <c r="C21" s="981"/>
      <c r="D21" s="970"/>
      <c r="E21" s="971"/>
      <c r="F21" s="967"/>
      <c r="G21" s="968"/>
      <c r="H21" s="968"/>
      <c r="I21" s="968"/>
      <c r="J21" s="969"/>
      <c r="K21" s="82"/>
      <c r="L21" s="47"/>
      <c r="M21" s="47"/>
    </row>
    <row r="22" spans="1:13" ht="21.9" customHeight="1">
      <c r="B22" s="974"/>
      <c r="C22" s="981"/>
      <c r="D22" s="970"/>
      <c r="E22" s="971"/>
      <c r="F22" s="967"/>
      <c r="G22" s="968"/>
      <c r="H22" s="968"/>
      <c r="I22" s="968"/>
      <c r="J22" s="969"/>
      <c r="K22" s="82"/>
      <c r="L22" s="47"/>
      <c r="M22" s="47"/>
    </row>
    <row r="23" spans="1:13" ht="21.9" customHeight="1">
      <c r="B23" s="974"/>
      <c r="C23" s="981"/>
      <c r="D23" s="970"/>
      <c r="E23" s="971"/>
      <c r="F23" s="967"/>
      <c r="G23" s="968"/>
      <c r="H23" s="968"/>
      <c r="I23" s="968"/>
      <c r="J23" s="969"/>
      <c r="K23" s="82"/>
      <c r="L23" s="47"/>
      <c r="M23" s="47"/>
    </row>
    <row r="24" spans="1:13" ht="21.9" customHeight="1">
      <c r="B24" s="974"/>
      <c r="C24" s="981"/>
      <c r="D24" s="970"/>
      <c r="E24" s="971"/>
      <c r="F24" s="967"/>
      <c r="G24" s="968"/>
      <c r="H24" s="968"/>
      <c r="I24" s="968"/>
      <c r="J24" s="969"/>
      <c r="K24" s="82"/>
      <c r="L24" s="47"/>
      <c r="M24" s="47"/>
    </row>
    <row r="25" spans="1:13" ht="21.9" customHeight="1">
      <c r="B25" s="974"/>
      <c r="C25" s="982" t="s">
        <v>66</v>
      </c>
      <c r="D25" s="970"/>
      <c r="E25" s="971"/>
      <c r="F25" s="967"/>
      <c r="G25" s="968"/>
      <c r="H25" s="968"/>
      <c r="I25" s="968"/>
      <c r="J25" s="969"/>
      <c r="K25" s="82"/>
      <c r="L25" s="47"/>
      <c r="M25" s="47"/>
    </row>
    <row r="26" spans="1:13" ht="21.9" customHeight="1">
      <c r="B26" s="974"/>
      <c r="C26" s="982"/>
      <c r="D26" s="970"/>
      <c r="E26" s="971"/>
      <c r="F26" s="967"/>
      <c r="G26" s="968"/>
      <c r="H26" s="968"/>
      <c r="I26" s="968"/>
      <c r="J26" s="969"/>
      <c r="K26" s="82"/>
      <c r="L26" s="47"/>
      <c r="M26" s="47"/>
    </row>
    <row r="27" spans="1:13" ht="21.9" customHeight="1">
      <c r="B27" s="974"/>
      <c r="C27" s="982"/>
      <c r="D27" s="970"/>
      <c r="E27" s="971"/>
      <c r="F27" s="967"/>
      <c r="G27" s="968"/>
      <c r="H27" s="968"/>
      <c r="I27" s="968"/>
      <c r="J27" s="969"/>
      <c r="K27" s="82"/>
      <c r="L27" s="47"/>
      <c r="M27" s="47"/>
    </row>
    <row r="28" spans="1:13" ht="21.9" customHeight="1">
      <c r="B28" s="975"/>
      <c r="C28" s="982"/>
      <c r="D28" s="970"/>
      <c r="E28" s="971"/>
      <c r="F28" s="967"/>
      <c r="G28" s="968"/>
      <c r="H28" s="968"/>
      <c r="I28" s="968"/>
      <c r="J28" s="969"/>
      <c r="K28" s="82"/>
      <c r="L28" s="47"/>
      <c r="M28" s="47"/>
    </row>
    <row r="29" spans="1:13" ht="21.9" customHeight="1">
      <c r="A29" s="36"/>
      <c r="B29" s="67"/>
      <c r="C29" s="68"/>
      <c r="D29" s="68"/>
      <c r="E29" s="68"/>
      <c r="F29" s="68"/>
      <c r="G29" s="68"/>
      <c r="H29" s="68"/>
      <c r="I29" s="69" t="s">
        <v>59</v>
      </c>
      <c r="J29" s="81">
        <f>SUM(K12:K28)</f>
        <v>0</v>
      </c>
      <c r="K29" s="71" t="s">
        <v>58</v>
      </c>
    </row>
    <row r="30" spans="1:13" ht="21" customHeight="1">
      <c r="B30" s="72"/>
      <c r="C30" s="74" t="s">
        <v>147</v>
      </c>
      <c r="D30" s="75">
        <f>SUM(K12:K19)</f>
        <v>0</v>
      </c>
      <c r="E30" s="73" t="s">
        <v>58</v>
      </c>
      <c r="F30" s="76" t="s">
        <v>61</v>
      </c>
      <c r="G30" s="77">
        <f>SUM(K20:K24)</f>
        <v>0</v>
      </c>
      <c r="H30" s="78" t="s">
        <v>58</v>
      </c>
      <c r="I30" s="79" t="s">
        <v>148</v>
      </c>
      <c r="J30" s="75">
        <f>SUM(K25:K28)</f>
        <v>0</v>
      </c>
      <c r="K30" s="80" t="s">
        <v>58</v>
      </c>
    </row>
    <row r="31" spans="1:13" ht="5.4" customHeight="1"/>
  </sheetData>
  <mergeCells count="52">
    <mergeCell ref="D27:E27"/>
    <mergeCell ref="F27:J27"/>
    <mergeCell ref="D28:E28"/>
    <mergeCell ref="F28:J28"/>
    <mergeCell ref="B3:K3"/>
    <mergeCell ref="B4:D4"/>
    <mergeCell ref="F4:G4"/>
    <mergeCell ref="B5:D5"/>
    <mergeCell ref="E5:G5"/>
    <mergeCell ref="H5:H6"/>
    <mergeCell ref="B6:D6"/>
    <mergeCell ref="E6:G6"/>
    <mergeCell ref="I4:K4"/>
    <mergeCell ref="I5:K6"/>
    <mergeCell ref="D25:E25"/>
    <mergeCell ref="F25:J25"/>
    <mergeCell ref="D26:E26"/>
    <mergeCell ref="F26:J26"/>
    <mergeCell ref="F11:J11"/>
    <mergeCell ref="D12:E12"/>
    <mergeCell ref="F12:J12"/>
    <mergeCell ref="D16:E16"/>
    <mergeCell ref="D19:E19"/>
    <mergeCell ref="F19:J19"/>
    <mergeCell ref="D20:E20"/>
    <mergeCell ref="F20:J20"/>
    <mergeCell ref="D21:E21"/>
    <mergeCell ref="F21:J21"/>
    <mergeCell ref="D22:E22"/>
    <mergeCell ref="F16:J16"/>
    <mergeCell ref="B7:D7"/>
    <mergeCell ref="B8:D8"/>
    <mergeCell ref="B9:D9"/>
    <mergeCell ref="E7:K7"/>
    <mergeCell ref="E8:K8"/>
    <mergeCell ref="E9:K9"/>
    <mergeCell ref="E10:K10"/>
    <mergeCell ref="F22:J22"/>
    <mergeCell ref="D23:E23"/>
    <mergeCell ref="F23:J23"/>
    <mergeCell ref="D24:E24"/>
    <mergeCell ref="F24:J24"/>
    <mergeCell ref="D18:E18"/>
    <mergeCell ref="F18:J18"/>
    <mergeCell ref="D15:E15"/>
    <mergeCell ref="F15:J15"/>
    <mergeCell ref="B10:D10"/>
    <mergeCell ref="B11:B28"/>
    <mergeCell ref="C11:E11"/>
    <mergeCell ref="C12:C19"/>
    <mergeCell ref="C20:C24"/>
    <mergeCell ref="C25:C28"/>
  </mergeCells>
  <phoneticPr fontId="29"/>
  <dataValidations count="1">
    <dataValidation type="list" allowBlank="1" showInputMessage="1" showErrorMessage="1" sqref="E4 H4" xr:uid="{08C0C920-A973-4D1B-85F8-7C35810511DE}">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6"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32"/>
  <sheetViews>
    <sheetView showGridLines="0" view="pageBreakPreview" zoomScale="70" zoomScaleNormal="100" zoomScaleSheetLayoutView="70" workbookViewId="0">
      <selection activeCell="B2" sqref="B2:I2"/>
    </sheetView>
  </sheetViews>
  <sheetFormatPr defaultColWidth="9" defaultRowHeight="18" customHeight="1"/>
  <cols>
    <col min="1" max="1" width="1.69921875" style="31" customWidth="1"/>
    <col min="2" max="2" width="4.59765625" style="31" customWidth="1"/>
    <col min="3" max="3" width="5.296875" style="31" customWidth="1"/>
    <col min="4" max="4" width="13.5" style="31" customWidth="1"/>
    <col min="5" max="5" width="6.8984375" style="31" customWidth="1"/>
    <col min="6" max="9" width="9.09765625" style="31" customWidth="1"/>
    <col min="10" max="10" width="7.59765625" style="31" customWidth="1"/>
    <col min="11" max="11" width="11.19921875" style="31" customWidth="1"/>
    <col min="12" max="12" width="6.59765625" style="31" customWidth="1"/>
    <col min="13" max="13" width="6.5" style="31" customWidth="1"/>
    <col min="14" max="16384" width="9" style="31"/>
  </cols>
  <sheetData>
    <row r="1" spans="2:13" ht="21.6" customHeight="1">
      <c r="K1" s="123" t="s">
        <v>88</v>
      </c>
    </row>
    <row r="2" spans="2:13" ht="18" customHeight="1">
      <c r="B2" s="45" t="s">
        <v>67</v>
      </c>
      <c r="C2" s="20"/>
      <c r="D2" s="20"/>
      <c r="E2" s="20"/>
      <c r="F2" s="20"/>
      <c r="G2" s="20"/>
      <c r="H2" s="20"/>
      <c r="I2" s="20"/>
      <c r="J2" s="20"/>
      <c r="K2" s="44"/>
    </row>
    <row r="3" spans="2:13" s="33" customFormat="1" ht="21.9" customHeight="1">
      <c r="B3" s="986" t="s">
        <v>53</v>
      </c>
      <c r="C3" s="987"/>
      <c r="D3" s="987"/>
      <c r="E3" s="987"/>
      <c r="F3" s="987"/>
      <c r="G3" s="987"/>
      <c r="H3" s="987"/>
      <c r="I3" s="987"/>
      <c r="J3" s="987"/>
      <c r="K3" s="987"/>
    </row>
    <row r="4" spans="2:13" s="32" customFormat="1" ht="36" customHeight="1" thickBot="1">
      <c r="B4" s="1011" t="s">
        <v>149</v>
      </c>
      <c r="C4" s="1011"/>
      <c r="D4" s="1012"/>
      <c r="E4" s="589"/>
      <c r="F4" s="1002" t="s">
        <v>708</v>
      </c>
      <c r="G4" s="1002"/>
      <c r="H4" s="1002"/>
      <c r="I4" s="1002"/>
      <c r="J4" s="1002"/>
      <c r="K4" s="1003"/>
    </row>
    <row r="5" spans="2:13" ht="31.5" customHeight="1">
      <c r="B5" s="1013" t="s">
        <v>62</v>
      </c>
      <c r="C5" s="1014"/>
      <c r="D5" s="1014"/>
      <c r="E5" s="1015" t="str">
        <f>共通入力シート!B4</f>
        <v/>
      </c>
      <c r="F5" s="1016"/>
      <c r="G5" s="1017"/>
      <c r="H5" s="982" t="s">
        <v>57</v>
      </c>
      <c r="I5" s="984"/>
      <c r="J5" s="984"/>
      <c r="K5" s="984"/>
    </row>
    <row r="6" spans="2:13" ht="36" customHeight="1">
      <c r="B6" s="983" t="s">
        <v>143</v>
      </c>
      <c r="C6" s="983"/>
      <c r="D6" s="999"/>
      <c r="E6" s="1000" t="s">
        <v>151</v>
      </c>
      <c r="F6" s="1001"/>
      <c r="G6" s="46" t="s">
        <v>141</v>
      </c>
      <c r="H6" s="982"/>
      <c r="I6" s="984"/>
      <c r="J6" s="984"/>
      <c r="K6" s="984"/>
    </row>
    <row r="7" spans="2:13" ht="36.75" customHeight="1">
      <c r="B7" s="983" t="s">
        <v>509</v>
      </c>
      <c r="C7" s="983"/>
      <c r="D7" s="999"/>
      <c r="E7" s="1018"/>
      <c r="F7" s="1019"/>
      <c r="G7" s="1019"/>
      <c r="H7" s="1019"/>
      <c r="I7" s="1019"/>
      <c r="J7" s="1019"/>
      <c r="K7" s="1020"/>
    </row>
    <row r="8" spans="2:13" ht="36.75" customHeight="1">
      <c r="B8" s="983" t="s">
        <v>150</v>
      </c>
      <c r="C8" s="983"/>
      <c r="D8" s="999"/>
      <c r="E8" s="1021"/>
      <c r="F8" s="1022"/>
      <c r="G8" s="1022"/>
      <c r="H8" s="1022"/>
      <c r="I8" s="1022"/>
      <c r="J8" s="1022"/>
      <c r="K8" s="1023"/>
    </row>
    <row r="9" spans="2:13" ht="42.75" customHeight="1">
      <c r="B9" s="983" t="s">
        <v>117</v>
      </c>
      <c r="C9" s="983"/>
      <c r="D9" s="999"/>
      <c r="E9" s="1018"/>
      <c r="F9" s="1019"/>
      <c r="G9" s="1019"/>
      <c r="H9" s="1019"/>
      <c r="I9" s="1019"/>
      <c r="J9" s="1019"/>
      <c r="K9" s="1020"/>
    </row>
    <row r="10" spans="2:13" ht="68.25" customHeight="1">
      <c r="B10" s="972" t="s">
        <v>711</v>
      </c>
      <c r="C10" s="972"/>
      <c r="D10" s="1006"/>
      <c r="E10" s="966" t="s">
        <v>290</v>
      </c>
      <c r="F10" s="966"/>
      <c r="G10" s="966"/>
      <c r="H10" s="966"/>
      <c r="I10" s="966"/>
      <c r="J10" s="966"/>
      <c r="K10" s="966"/>
    </row>
    <row r="11" spans="2:13" ht="30" customHeight="1">
      <c r="B11" s="978" t="s">
        <v>116</v>
      </c>
      <c r="C11" s="976" t="s">
        <v>140</v>
      </c>
      <c r="D11" s="976"/>
      <c r="E11" s="1010"/>
      <c r="F11" s="1008" t="s">
        <v>54</v>
      </c>
      <c r="G11" s="1009"/>
      <c r="H11" s="1009"/>
      <c r="I11" s="1009"/>
      <c r="J11" s="1010"/>
      <c r="K11" s="116" t="s">
        <v>55</v>
      </c>
      <c r="L11" s="115" t="s">
        <v>282</v>
      </c>
      <c r="M11" s="115" t="s">
        <v>284</v>
      </c>
    </row>
    <row r="12" spans="2:13" ht="21.9" customHeight="1">
      <c r="B12" s="979"/>
      <c r="C12" s="1007" t="s">
        <v>63</v>
      </c>
      <c r="D12" s="970"/>
      <c r="E12" s="971"/>
      <c r="F12" s="967"/>
      <c r="G12" s="968"/>
      <c r="H12" s="968"/>
      <c r="I12" s="968"/>
      <c r="J12" s="969"/>
      <c r="K12" s="117"/>
      <c r="L12" s="47"/>
      <c r="M12" s="47"/>
    </row>
    <row r="13" spans="2:13" ht="21.9" customHeight="1">
      <c r="B13" s="979"/>
      <c r="C13" s="1007"/>
      <c r="D13" s="59"/>
      <c r="E13" s="60"/>
      <c r="F13" s="48"/>
      <c r="G13" s="49"/>
      <c r="H13" s="49"/>
      <c r="I13" s="49"/>
      <c r="J13" s="50"/>
      <c r="K13" s="117"/>
      <c r="L13" s="47"/>
      <c r="M13" s="47"/>
    </row>
    <row r="14" spans="2:13" ht="21.9" customHeight="1">
      <c r="B14" s="979"/>
      <c r="C14" s="1007"/>
      <c r="D14" s="970"/>
      <c r="E14" s="971"/>
      <c r="F14" s="967"/>
      <c r="G14" s="968"/>
      <c r="H14" s="968"/>
      <c r="I14" s="968"/>
      <c r="J14" s="969"/>
      <c r="K14" s="117"/>
      <c r="L14" s="47"/>
      <c r="M14" s="47"/>
    </row>
    <row r="15" spans="2:13" ht="21.9" customHeight="1">
      <c r="B15" s="979"/>
      <c r="C15" s="1007"/>
      <c r="D15" s="970"/>
      <c r="E15" s="971"/>
      <c r="F15" s="967"/>
      <c r="G15" s="968"/>
      <c r="H15" s="968"/>
      <c r="I15" s="968"/>
      <c r="J15" s="969"/>
      <c r="K15" s="117"/>
      <c r="L15" s="114"/>
      <c r="M15" s="114"/>
    </row>
    <row r="16" spans="2:13" ht="21.9" customHeight="1">
      <c r="B16" s="979"/>
      <c r="C16" s="1007"/>
      <c r="D16" s="970"/>
      <c r="E16" s="971"/>
      <c r="F16" s="967"/>
      <c r="G16" s="968"/>
      <c r="H16" s="968"/>
      <c r="I16" s="968"/>
      <c r="J16" s="969"/>
      <c r="K16" s="117"/>
      <c r="L16" s="47"/>
      <c r="M16" s="47"/>
    </row>
    <row r="17" spans="2:13" ht="21.9" customHeight="1">
      <c r="B17" s="979"/>
      <c r="C17" s="1007"/>
      <c r="D17" s="970"/>
      <c r="E17" s="971"/>
      <c r="F17" s="967"/>
      <c r="G17" s="968"/>
      <c r="H17" s="968"/>
      <c r="I17" s="968"/>
      <c r="J17" s="969"/>
      <c r="K17" s="117"/>
      <c r="L17" s="47"/>
      <c r="M17" s="47"/>
    </row>
    <row r="18" spans="2:13" ht="21.9" customHeight="1">
      <c r="B18" s="979"/>
      <c r="C18" s="1007" t="s">
        <v>64</v>
      </c>
      <c r="D18" s="970"/>
      <c r="E18" s="971"/>
      <c r="F18" s="967"/>
      <c r="G18" s="968"/>
      <c r="H18" s="968"/>
      <c r="I18" s="968"/>
      <c r="J18" s="969"/>
      <c r="K18" s="117"/>
      <c r="L18" s="47"/>
      <c r="M18" s="47"/>
    </row>
    <row r="19" spans="2:13" ht="21.9" customHeight="1">
      <c r="B19" s="979"/>
      <c r="C19" s="1007"/>
      <c r="D19" s="970"/>
      <c r="E19" s="971"/>
      <c r="F19" s="967"/>
      <c r="G19" s="968"/>
      <c r="H19" s="968"/>
      <c r="I19" s="968"/>
      <c r="J19" s="969"/>
      <c r="K19" s="117"/>
      <c r="L19" s="47"/>
      <c r="M19" s="47"/>
    </row>
    <row r="20" spans="2:13" ht="21.9" customHeight="1">
      <c r="B20" s="979"/>
      <c r="C20" s="1007"/>
      <c r="D20" s="970"/>
      <c r="E20" s="971"/>
      <c r="F20" s="967"/>
      <c r="G20" s="968"/>
      <c r="H20" s="968"/>
      <c r="I20" s="968"/>
      <c r="J20" s="969"/>
      <c r="K20" s="117"/>
      <c r="L20" s="47"/>
      <c r="M20" s="47"/>
    </row>
    <row r="21" spans="2:13" ht="21.9" customHeight="1">
      <c r="B21" s="979"/>
      <c r="C21" s="1007"/>
      <c r="D21" s="970"/>
      <c r="E21" s="971"/>
      <c r="F21" s="967"/>
      <c r="G21" s="968"/>
      <c r="H21" s="968"/>
      <c r="I21" s="968"/>
      <c r="J21" s="969"/>
      <c r="K21" s="117"/>
      <c r="L21" s="47"/>
      <c r="M21" s="47"/>
    </row>
    <row r="22" spans="2:13" ht="21.9" customHeight="1">
      <c r="B22" s="979"/>
      <c r="C22" s="1007"/>
      <c r="D22" s="970"/>
      <c r="E22" s="971"/>
      <c r="F22" s="967"/>
      <c r="G22" s="968"/>
      <c r="H22" s="968"/>
      <c r="I22" s="968"/>
      <c r="J22" s="969"/>
      <c r="K22" s="117"/>
      <c r="L22" s="47"/>
      <c r="M22" s="47"/>
    </row>
    <row r="23" spans="2:13" ht="21.9" customHeight="1">
      <c r="B23" s="979"/>
      <c r="C23" s="1007"/>
      <c r="D23" s="970"/>
      <c r="E23" s="971"/>
      <c r="F23" s="967"/>
      <c r="G23" s="968"/>
      <c r="H23" s="968"/>
      <c r="I23" s="968"/>
      <c r="J23" s="969"/>
      <c r="K23" s="117"/>
      <c r="L23" s="47"/>
      <c r="M23" s="47"/>
    </row>
    <row r="24" spans="2:13" ht="21.9" customHeight="1">
      <c r="B24" s="979"/>
      <c r="C24" s="1007"/>
      <c r="D24" s="970"/>
      <c r="E24" s="971"/>
      <c r="F24" s="967"/>
      <c r="G24" s="968"/>
      <c r="H24" s="968"/>
      <c r="I24" s="968"/>
      <c r="J24" s="969"/>
      <c r="K24" s="117"/>
      <c r="L24" s="47"/>
      <c r="M24" s="47"/>
    </row>
    <row r="25" spans="2:13" ht="21.9" customHeight="1">
      <c r="B25" s="979"/>
      <c r="C25" s="1007" t="s">
        <v>65</v>
      </c>
      <c r="D25" s="970"/>
      <c r="E25" s="971"/>
      <c r="F25" s="967"/>
      <c r="G25" s="968"/>
      <c r="H25" s="968"/>
      <c r="I25" s="968"/>
      <c r="J25" s="969"/>
      <c r="K25" s="117"/>
      <c r="L25" s="47"/>
      <c r="M25" s="47"/>
    </row>
    <row r="26" spans="2:13" ht="21.9" customHeight="1">
      <c r="B26" s="979"/>
      <c r="C26" s="1007"/>
      <c r="D26" s="970"/>
      <c r="E26" s="971"/>
      <c r="F26" s="967"/>
      <c r="G26" s="968"/>
      <c r="H26" s="968"/>
      <c r="I26" s="968"/>
      <c r="J26" s="969"/>
      <c r="K26" s="117"/>
      <c r="L26" s="47"/>
      <c r="M26" s="47"/>
    </row>
    <row r="27" spans="2:13" ht="21.9" customHeight="1">
      <c r="B27" s="979"/>
      <c r="C27" s="1007"/>
      <c r="D27" s="970"/>
      <c r="E27" s="971"/>
      <c r="F27" s="967"/>
      <c r="G27" s="968"/>
      <c r="H27" s="968"/>
      <c r="I27" s="968"/>
      <c r="J27" s="969"/>
      <c r="K27" s="117"/>
      <c r="L27" s="47"/>
      <c r="M27" s="47"/>
    </row>
    <row r="28" spans="2:13" ht="21.9" customHeight="1">
      <c r="B28" s="980"/>
      <c r="C28" s="1007"/>
      <c r="D28" s="970"/>
      <c r="E28" s="971"/>
      <c r="F28" s="967"/>
      <c r="G28" s="968"/>
      <c r="H28" s="968"/>
      <c r="I28" s="968"/>
      <c r="J28" s="969"/>
      <c r="K28" s="117"/>
      <c r="L28" s="47"/>
      <c r="M28" s="47"/>
    </row>
    <row r="29" spans="2:13" ht="18" customHeight="1">
      <c r="B29" s="67"/>
      <c r="C29" s="68"/>
      <c r="D29" s="68"/>
      <c r="E29" s="68"/>
      <c r="F29" s="68"/>
      <c r="G29" s="68"/>
      <c r="H29" s="68"/>
      <c r="I29" s="69" t="s">
        <v>59</v>
      </c>
      <c r="J29" s="70">
        <f>SUM(K12:K28)</f>
        <v>0</v>
      </c>
      <c r="K29" s="590" t="s">
        <v>58</v>
      </c>
    </row>
    <row r="30" spans="2:13" ht="18" customHeight="1">
      <c r="B30" s="1004" t="s">
        <v>63</v>
      </c>
      <c r="C30" s="1005"/>
      <c r="D30" s="73">
        <f>SUM(K12:K17)</f>
        <v>0</v>
      </c>
      <c r="E30" s="110" t="s">
        <v>58</v>
      </c>
      <c r="F30" s="111" t="s">
        <v>64</v>
      </c>
      <c r="G30" s="73">
        <f>SUM(K18:K24)</f>
        <v>0</v>
      </c>
      <c r="H30" s="112" t="s">
        <v>58</v>
      </c>
      <c r="I30" s="113" t="s">
        <v>65</v>
      </c>
      <c r="J30" s="84">
        <f>SUM(K25:K28)</f>
        <v>0</v>
      </c>
      <c r="K30" s="577" t="s">
        <v>58</v>
      </c>
    </row>
    <row r="31" spans="2:13" ht="9" customHeight="1"/>
    <row r="32" spans="2:13" ht="20.399999999999999" customHeight="1"/>
  </sheetData>
  <mergeCells count="56">
    <mergeCell ref="D17:E17"/>
    <mergeCell ref="F17:J17"/>
    <mergeCell ref="D20:E20"/>
    <mergeCell ref="F20:J20"/>
    <mergeCell ref="B7:D7"/>
    <mergeCell ref="B11:B28"/>
    <mergeCell ref="D27:E27"/>
    <mergeCell ref="D28:E28"/>
    <mergeCell ref="D18:E18"/>
    <mergeCell ref="D19:E19"/>
    <mergeCell ref="E7:K7"/>
    <mergeCell ref="E8:K8"/>
    <mergeCell ref="E10:K10"/>
    <mergeCell ref="E9:K9"/>
    <mergeCell ref="F23:J23"/>
    <mergeCell ref="F24:J24"/>
    <mergeCell ref="B3:K3"/>
    <mergeCell ref="F11:J11"/>
    <mergeCell ref="D12:E12"/>
    <mergeCell ref="F12:J12"/>
    <mergeCell ref="C11:E11"/>
    <mergeCell ref="C12:C17"/>
    <mergeCell ref="D14:E14"/>
    <mergeCell ref="F14:J14"/>
    <mergeCell ref="D15:E15"/>
    <mergeCell ref="F15:J15"/>
    <mergeCell ref="D16:E16"/>
    <mergeCell ref="F16:J16"/>
    <mergeCell ref="B4:D4"/>
    <mergeCell ref="B5:D5"/>
    <mergeCell ref="E5:G5"/>
    <mergeCell ref="H5:H6"/>
    <mergeCell ref="B6:D6"/>
    <mergeCell ref="E6:F6"/>
    <mergeCell ref="F4:K4"/>
    <mergeCell ref="I5:K6"/>
    <mergeCell ref="B30:C30"/>
    <mergeCell ref="B8:D8"/>
    <mergeCell ref="B9:D9"/>
    <mergeCell ref="B10:D10"/>
    <mergeCell ref="D23:E23"/>
    <mergeCell ref="D24:E24"/>
    <mergeCell ref="D25:E25"/>
    <mergeCell ref="D26:E26"/>
    <mergeCell ref="C18:C24"/>
    <mergeCell ref="D21:E21"/>
    <mergeCell ref="D22:E22"/>
    <mergeCell ref="C25:C28"/>
    <mergeCell ref="F28:J28"/>
    <mergeCell ref="F18:J18"/>
    <mergeCell ref="F19:J19"/>
    <mergeCell ref="F25:J25"/>
    <mergeCell ref="F26:J26"/>
    <mergeCell ref="F21:J21"/>
    <mergeCell ref="F22:J22"/>
    <mergeCell ref="F27:J27"/>
  </mergeCells>
  <phoneticPr fontId="29"/>
  <dataValidations count="1">
    <dataValidation type="list" allowBlank="1" showInputMessage="1" showErrorMessage="1" sqref="E4" xr:uid="{00000000-0002-0000-0C00-000002000000}">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6"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494F-EDE7-4360-A487-262FB71BAB0E}">
  <sheetPr>
    <pageSetUpPr fitToPage="1"/>
  </sheetPr>
  <dimension ref="B1:J38"/>
  <sheetViews>
    <sheetView showGridLines="0" view="pageBreakPreview" zoomScale="70" zoomScaleNormal="100" zoomScaleSheetLayoutView="70" workbookViewId="0">
      <selection activeCell="B2" sqref="B2:I2"/>
    </sheetView>
  </sheetViews>
  <sheetFormatPr defaultColWidth="9" defaultRowHeight="18" customHeight="1"/>
  <cols>
    <col min="1" max="1" width="1.59765625" style="31" customWidth="1"/>
    <col min="2" max="2" width="12.8984375" style="31" customWidth="1"/>
    <col min="3" max="3" width="6.59765625" style="31" customWidth="1"/>
    <col min="4" max="4" width="9.09765625" style="31" customWidth="1"/>
    <col min="5" max="5" width="12.19921875" style="31" customWidth="1"/>
    <col min="6" max="6" width="11.8984375" style="31" customWidth="1"/>
    <col min="7" max="9" width="9.09765625" style="31" customWidth="1"/>
    <col min="10" max="10" width="7.59765625" style="31" customWidth="1"/>
    <col min="11" max="16384" width="9" style="31"/>
  </cols>
  <sheetData>
    <row r="1" spans="2:10" ht="21.6" customHeight="1">
      <c r="J1" s="123" t="s">
        <v>244</v>
      </c>
    </row>
    <row r="2" spans="2:10" ht="18" customHeight="1">
      <c r="B2" s="86" t="s">
        <v>243</v>
      </c>
      <c r="C2" s="86"/>
      <c r="D2" s="86"/>
      <c r="E2" s="86"/>
      <c r="F2" s="86"/>
      <c r="G2" s="86"/>
      <c r="H2" s="86"/>
      <c r="I2" s="86"/>
      <c r="J2" s="87"/>
    </row>
    <row r="3" spans="2:10" s="33" customFormat="1" ht="21.9" customHeight="1">
      <c r="B3" s="1040" t="s">
        <v>245</v>
      </c>
      <c r="C3" s="1040"/>
      <c r="D3" s="1040"/>
      <c r="E3" s="1040"/>
      <c r="F3" s="1040"/>
      <c r="G3" s="1041"/>
      <c r="H3" s="1041"/>
      <c r="I3" s="1041"/>
      <c r="J3" s="1041"/>
    </row>
    <row r="4" spans="2:10" s="32" customFormat="1" ht="36" customHeight="1">
      <c r="B4" s="578" t="s">
        <v>246</v>
      </c>
      <c r="C4" s="1045" t="str">
        <f>共通入力シート!B4</f>
        <v/>
      </c>
      <c r="D4" s="1046"/>
      <c r="E4" s="1047"/>
      <c r="F4" s="982" t="s">
        <v>57</v>
      </c>
      <c r="G4" s="1048"/>
      <c r="H4" s="1049"/>
      <c r="I4" s="1049"/>
      <c r="J4" s="1050"/>
    </row>
    <row r="5" spans="2:10" ht="23.4" customHeight="1">
      <c r="B5" s="982" t="s">
        <v>247</v>
      </c>
      <c r="C5" s="581"/>
      <c r="D5" s="581"/>
      <c r="E5" s="580"/>
      <c r="F5" s="982"/>
      <c r="G5" s="1051"/>
      <c r="H5" s="1052"/>
      <c r="I5" s="1052"/>
      <c r="J5" s="1053"/>
    </row>
    <row r="6" spans="2:10" ht="22.8" customHeight="1">
      <c r="B6" s="982"/>
      <c r="C6" s="88"/>
      <c r="D6" s="88"/>
      <c r="E6" s="89"/>
      <c r="F6" s="982"/>
      <c r="G6" s="1054"/>
      <c r="H6" s="1055"/>
      <c r="I6" s="1055"/>
      <c r="J6" s="1056"/>
    </row>
    <row r="7" spans="2:10" ht="37.799999999999997" customHeight="1">
      <c r="B7" s="578" t="s">
        <v>510</v>
      </c>
      <c r="C7" s="1024"/>
      <c r="D7" s="1025"/>
      <c r="E7" s="1025"/>
      <c r="F7" s="1025"/>
      <c r="G7" s="1025"/>
      <c r="H7" s="1025"/>
      <c r="I7" s="1025"/>
      <c r="J7" s="1026"/>
    </row>
    <row r="8" spans="2:10" ht="36.75" customHeight="1">
      <c r="B8" s="578" t="s">
        <v>248</v>
      </c>
      <c r="C8" s="1024"/>
      <c r="D8" s="1025"/>
      <c r="E8" s="1025"/>
      <c r="F8" s="1025"/>
      <c r="G8" s="1025"/>
      <c r="H8" s="1025"/>
      <c r="I8" s="1025"/>
      <c r="J8" s="1026"/>
    </row>
    <row r="9" spans="2:10" ht="36.75" customHeight="1">
      <c r="B9" s="90" t="s">
        <v>249</v>
      </c>
      <c r="C9" s="1024"/>
      <c r="D9" s="1025"/>
      <c r="E9" s="1025"/>
      <c r="F9" s="1025"/>
      <c r="G9" s="1025"/>
      <c r="H9" s="1025"/>
      <c r="I9" s="1025"/>
      <c r="J9" s="1026"/>
    </row>
    <row r="10" spans="2:10" ht="42.75" customHeight="1">
      <c r="B10" s="578" t="s">
        <v>250</v>
      </c>
      <c r="C10" s="1024"/>
      <c r="D10" s="1025"/>
      <c r="E10" s="1025"/>
      <c r="F10" s="1025"/>
      <c r="G10" s="1025"/>
      <c r="H10" s="1025"/>
      <c r="I10" s="1025"/>
      <c r="J10" s="1026"/>
    </row>
    <row r="11" spans="2:10" ht="31.2" customHeight="1">
      <c r="B11" s="578" t="s">
        <v>251</v>
      </c>
      <c r="C11" s="579" t="s">
        <v>252</v>
      </c>
      <c r="D11" s="1008" t="s">
        <v>253</v>
      </c>
      <c r="E11" s="1010"/>
      <c r="F11" s="1008" t="s">
        <v>254</v>
      </c>
      <c r="G11" s="1009"/>
      <c r="H11" s="1009"/>
      <c r="I11" s="1010"/>
      <c r="J11" s="588" t="s">
        <v>55</v>
      </c>
    </row>
    <row r="12" spans="2:10" ht="21.9" customHeight="1">
      <c r="B12" s="1042"/>
      <c r="C12" s="91"/>
      <c r="D12" s="1027"/>
      <c r="E12" s="1029"/>
      <c r="F12" s="1027"/>
      <c r="G12" s="1028"/>
      <c r="H12" s="1028"/>
      <c r="I12" s="1029"/>
      <c r="J12" s="92"/>
    </row>
    <row r="13" spans="2:10" ht="21.9" customHeight="1">
      <c r="B13" s="1043"/>
      <c r="C13" s="91"/>
      <c r="D13" s="1027"/>
      <c r="E13" s="1029"/>
      <c r="F13" s="1027"/>
      <c r="G13" s="1028"/>
      <c r="H13" s="1028"/>
      <c r="I13" s="1029"/>
      <c r="J13" s="92"/>
    </row>
    <row r="14" spans="2:10" ht="21.9" customHeight="1">
      <c r="B14" s="1043"/>
      <c r="C14" s="91"/>
      <c r="D14" s="1027"/>
      <c r="E14" s="1028"/>
      <c r="F14" s="1027"/>
      <c r="G14" s="1028"/>
      <c r="H14" s="1028"/>
      <c r="I14" s="1029"/>
      <c r="J14" s="92"/>
    </row>
    <row r="15" spans="2:10" ht="21.9" customHeight="1">
      <c r="B15" s="1043"/>
      <c r="C15" s="91"/>
      <c r="D15" s="1027"/>
      <c r="E15" s="1028"/>
      <c r="F15" s="1027"/>
      <c r="G15" s="1028"/>
      <c r="H15" s="1028"/>
      <c r="I15" s="1029"/>
      <c r="J15" s="92"/>
    </row>
    <row r="16" spans="2:10" ht="21.9" customHeight="1">
      <c r="B16" s="1044"/>
      <c r="C16" s="91"/>
      <c r="D16" s="1027"/>
      <c r="E16" s="1029"/>
      <c r="F16" s="1027"/>
      <c r="G16" s="1028"/>
      <c r="H16" s="1028"/>
      <c r="I16" s="1029"/>
      <c r="J16" s="92"/>
    </row>
    <row r="17" spans="2:10" ht="21.9" customHeight="1">
      <c r="B17" s="1030"/>
      <c r="C17" s="91"/>
      <c r="D17" s="1027"/>
      <c r="E17" s="1029"/>
      <c r="F17" s="1027"/>
      <c r="G17" s="1028"/>
      <c r="H17" s="1028"/>
      <c r="I17" s="1029"/>
      <c r="J17" s="92"/>
    </row>
    <row r="18" spans="2:10" ht="21.9" customHeight="1">
      <c r="B18" s="1030"/>
      <c r="C18" s="91"/>
      <c r="D18" s="1027"/>
      <c r="E18" s="1029"/>
      <c r="F18" s="1027"/>
      <c r="G18" s="1028"/>
      <c r="H18" s="1028"/>
      <c r="I18" s="1029"/>
      <c r="J18" s="92"/>
    </row>
    <row r="19" spans="2:10" ht="21.9" customHeight="1">
      <c r="B19" s="1030"/>
      <c r="C19" s="91"/>
      <c r="D19" s="1027"/>
      <c r="E19" s="1029"/>
      <c r="F19" s="1027"/>
      <c r="G19" s="1028"/>
      <c r="H19" s="1028"/>
      <c r="I19" s="1029"/>
      <c r="J19" s="92"/>
    </row>
    <row r="20" spans="2:10" ht="21.9" customHeight="1">
      <c r="B20" s="1030"/>
      <c r="C20" s="91"/>
      <c r="D20" s="1027"/>
      <c r="E20" s="1029"/>
      <c r="F20" s="1027"/>
      <c r="G20" s="1028"/>
      <c r="H20" s="1028"/>
      <c r="I20" s="1029"/>
      <c r="J20" s="92"/>
    </row>
    <row r="21" spans="2:10" ht="21.9" customHeight="1">
      <c r="B21" s="1039"/>
      <c r="C21" s="91"/>
      <c r="D21" s="1027"/>
      <c r="E21" s="1029"/>
      <c r="F21" s="1027"/>
      <c r="G21" s="1028"/>
      <c r="H21" s="1028"/>
      <c r="I21" s="1029"/>
      <c r="J21" s="92"/>
    </row>
    <row r="22" spans="2:10" ht="21.9" customHeight="1">
      <c r="B22" s="1039"/>
      <c r="C22" s="91"/>
      <c r="D22" s="1027"/>
      <c r="E22" s="1029"/>
      <c r="F22" s="1027"/>
      <c r="G22" s="1028"/>
      <c r="H22" s="1028"/>
      <c r="I22" s="1029"/>
      <c r="J22" s="92"/>
    </row>
    <row r="23" spans="2:10" ht="21.9" customHeight="1">
      <c r="B23" s="1039"/>
      <c r="C23" s="91"/>
      <c r="D23" s="1027"/>
      <c r="E23" s="1029"/>
      <c r="F23" s="1027"/>
      <c r="G23" s="1028"/>
      <c r="H23" s="1028"/>
      <c r="I23" s="1029"/>
      <c r="J23" s="92"/>
    </row>
    <row r="24" spans="2:10" ht="21.9" customHeight="1">
      <c r="B24" s="1039"/>
      <c r="C24" s="91"/>
      <c r="D24" s="1027"/>
      <c r="E24" s="1029"/>
      <c r="F24" s="1027"/>
      <c r="G24" s="1028"/>
      <c r="H24" s="1028"/>
      <c r="I24" s="1029"/>
      <c r="J24" s="92"/>
    </row>
    <row r="25" spans="2:10" ht="21.9" customHeight="1">
      <c r="B25" s="1030"/>
      <c r="C25" s="91"/>
      <c r="D25" s="1027"/>
      <c r="E25" s="1029"/>
      <c r="F25" s="1027"/>
      <c r="G25" s="1028"/>
      <c r="H25" s="1028"/>
      <c r="I25" s="1029"/>
      <c r="J25" s="92"/>
    </row>
    <row r="26" spans="2:10" ht="21.9" customHeight="1">
      <c r="B26" s="1030"/>
      <c r="C26" s="91"/>
      <c r="D26" s="1027"/>
      <c r="E26" s="1029"/>
      <c r="F26" s="1027"/>
      <c r="G26" s="1028"/>
      <c r="H26" s="1028"/>
      <c r="I26" s="1029"/>
      <c r="J26" s="92"/>
    </row>
    <row r="27" spans="2:10" ht="21.9" customHeight="1">
      <c r="B27" s="1030"/>
      <c r="C27" s="91"/>
      <c r="D27" s="1027"/>
      <c r="E27" s="1029"/>
      <c r="F27" s="1027"/>
      <c r="G27" s="1028"/>
      <c r="H27" s="1028"/>
      <c r="I27" s="1029"/>
      <c r="J27" s="92"/>
    </row>
    <row r="28" spans="2:10" ht="21.9" customHeight="1">
      <c r="B28" s="1030"/>
      <c r="C28" s="91"/>
      <c r="D28" s="1027"/>
      <c r="E28" s="1029"/>
      <c r="F28" s="1027"/>
      <c r="G28" s="1028"/>
      <c r="H28" s="1028"/>
      <c r="I28" s="1029"/>
      <c r="J28" s="92"/>
    </row>
    <row r="29" spans="2:10" ht="21.9" customHeight="1">
      <c r="B29" s="1030"/>
      <c r="C29" s="95"/>
      <c r="D29" s="1037"/>
      <c r="E29" s="1038"/>
      <c r="F29" s="1027"/>
      <c r="G29" s="1028"/>
      <c r="H29" s="1028"/>
      <c r="I29" s="1029"/>
      <c r="J29" s="92"/>
    </row>
    <row r="30" spans="2:10" ht="18" customHeight="1">
      <c r="B30" s="1030"/>
      <c r="C30" s="95"/>
      <c r="D30" s="1035"/>
      <c r="E30" s="1036"/>
      <c r="F30" s="1027"/>
      <c r="G30" s="1028"/>
      <c r="H30" s="1028"/>
      <c r="I30" s="1029"/>
      <c r="J30" s="92"/>
    </row>
    <row r="31" spans="2:10" ht="18" customHeight="1">
      <c r="B31" s="1030"/>
      <c r="C31" s="91"/>
      <c r="D31" s="1027"/>
      <c r="E31" s="1029"/>
      <c r="F31" s="1027"/>
      <c r="G31" s="1028"/>
      <c r="H31" s="1028"/>
      <c r="I31" s="1029"/>
      <c r="J31" s="92"/>
    </row>
    <row r="32" spans="2:10" ht="18" customHeight="1">
      <c r="B32" s="1030"/>
      <c r="C32" s="91"/>
      <c r="D32" s="1027"/>
      <c r="E32" s="1029"/>
      <c r="F32" s="1027"/>
      <c r="G32" s="1028"/>
      <c r="H32" s="1028"/>
      <c r="I32" s="1029"/>
      <c r="J32" s="92"/>
    </row>
    <row r="33" spans="2:10" ht="18" customHeight="1">
      <c r="B33" s="1030"/>
      <c r="C33" s="91"/>
      <c r="D33" s="1027"/>
      <c r="E33" s="1029"/>
      <c r="F33" s="1027"/>
      <c r="G33" s="1028"/>
      <c r="H33" s="1028"/>
      <c r="I33" s="1029"/>
      <c r="J33" s="92"/>
    </row>
    <row r="34" spans="2:10" ht="18" customHeight="1">
      <c r="B34" s="1030"/>
      <c r="C34" s="91"/>
      <c r="D34" s="1027"/>
      <c r="E34" s="1029"/>
      <c r="F34" s="1027"/>
      <c r="G34" s="1028"/>
      <c r="H34" s="1028"/>
      <c r="I34" s="1029"/>
      <c r="J34" s="92"/>
    </row>
    <row r="35" spans="2:10" ht="18" customHeight="1">
      <c r="B35" s="1031"/>
      <c r="C35" s="108"/>
      <c r="D35" s="1032"/>
      <c r="E35" s="1033"/>
      <c r="F35" s="1032"/>
      <c r="G35" s="1034"/>
      <c r="H35" s="1034"/>
      <c r="I35" s="1033"/>
      <c r="J35" s="109"/>
    </row>
    <row r="36" spans="2:10" ht="18" customHeight="1">
      <c r="B36" s="576" t="s">
        <v>137</v>
      </c>
      <c r="C36" s="85"/>
      <c r="D36" s="85"/>
      <c r="E36" s="85"/>
      <c r="F36" s="85"/>
      <c r="G36" s="85"/>
      <c r="H36" s="69" t="s">
        <v>255</v>
      </c>
      <c r="I36" s="97">
        <f>SUM(J12:J35)</f>
        <v>0</v>
      </c>
      <c r="J36" s="577" t="s">
        <v>58</v>
      </c>
    </row>
    <row r="37" spans="2:10" ht="18" customHeight="1">
      <c r="B37" s="578" t="s">
        <v>60</v>
      </c>
      <c r="C37" s="93"/>
      <c r="D37" s="581" t="s">
        <v>68</v>
      </c>
      <c r="E37" s="578" t="s">
        <v>61</v>
      </c>
      <c r="F37" s="93"/>
      <c r="G37" s="580" t="s">
        <v>68</v>
      </c>
      <c r="H37" s="96" t="s">
        <v>256</v>
      </c>
      <c r="I37" s="107"/>
      <c r="J37" s="91" t="s">
        <v>68</v>
      </c>
    </row>
    <row r="38" spans="2:10" ht="7.2" customHeight="1">
      <c r="B38" s="86"/>
      <c r="C38" s="94"/>
      <c r="D38" s="94"/>
      <c r="E38" s="94"/>
      <c r="F38" s="94"/>
      <c r="G38" s="94"/>
      <c r="H38" s="94"/>
      <c r="I38" s="94"/>
      <c r="J38" s="94"/>
    </row>
  </sheetData>
  <mergeCells count="65">
    <mergeCell ref="C7:J7"/>
    <mergeCell ref="B3:J3"/>
    <mergeCell ref="F4:F6"/>
    <mergeCell ref="B5:B6"/>
    <mergeCell ref="B12:B16"/>
    <mergeCell ref="D12:E12"/>
    <mergeCell ref="F12:I12"/>
    <mergeCell ref="F13:I13"/>
    <mergeCell ref="D14:E14"/>
    <mergeCell ref="F14:I14"/>
    <mergeCell ref="F15:I15"/>
    <mergeCell ref="F16:I16"/>
    <mergeCell ref="D11:E11"/>
    <mergeCell ref="F11:I11"/>
    <mergeCell ref="C4:E4"/>
    <mergeCell ref="G4:J6"/>
    <mergeCell ref="C8:J8"/>
    <mergeCell ref="B21:B24"/>
    <mergeCell ref="F21:I21"/>
    <mergeCell ref="F22:I22"/>
    <mergeCell ref="F23:I23"/>
    <mergeCell ref="F24:I24"/>
    <mergeCell ref="D21:E21"/>
    <mergeCell ref="D22:E22"/>
    <mergeCell ref="D23:E23"/>
    <mergeCell ref="D24:E24"/>
    <mergeCell ref="B17:B20"/>
    <mergeCell ref="F17:I17"/>
    <mergeCell ref="F18:I18"/>
    <mergeCell ref="F19:I19"/>
    <mergeCell ref="F20:I20"/>
    <mergeCell ref="D17:E17"/>
    <mergeCell ref="B25:B28"/>
    <mergeCell ref="F25:I25"/>
    <mergeCell ref="F26:I26"/>
    <mergeCell ref="F27:I27"/>
    <mergeCell ref="F28:I28"/>
    <mergeCell ref="D27:E27"/>
    <mergeCell ref="D28:E28"/>
    <mergeCell ref="D25:E25"/>
    <mergeCell ref="D26:E26"/>
    <mergeCell ref="B29:B32"/>
    <mergeCell ref="F29:I29"/>
    <mergeCell ref="D30:E30"/>
    <mergeCell ref="F30:I30"/>
    <mergeCell ref="D31:E31"/>
    <mergeCell ref="D29:E29"/>
    <mergeCell ref="B33:B35"/>
    <mergeCell ref="D33:E33"/>
    <mergeCell ref="F33:I33"/>
    <mergeCell ref="D34:E34"/>
    <mergeCell ref="F34:I34"/>
    <mergeCell ref="D35:E35"/>
    <mergeCell ref="F35:I35"/>
    <mergeCell ref="C9:J9"/>
    <mergeCell ref="C10:J10"/>
    <mergeCell ref="F31:I31"/>
    <mergeCell ref="D32:E32"/>
    <mergeCell ref="F32:I32"/>
    <mergeCell ref="D13:E13"/>
    <mergeCell ref="D15:E15"/>
    <mergeCell ref="D16:E16"/>
    <mergeCell ref="D18:E18"/>
    <mergeCell ref="D19:E19"/>
    <mergeCell ref="D20:E20"/>
  </mergeCells>
  <phoneticPr fontId="29"/>
  <printOptions horizontalCentered="1" verticalCentered="1"/>
  <pageMargins left="0.39370078740157483" right="0.39370078740157483" top="0.39370078740157483" bottom="0.39370078740157483" header="0.39370078740157483" footer="0.39370078740157483"/>
  <pageSetup paperSize="9" scale="87"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J20"/>
  <sheetViews>
    <sheetView showZeros="0" view="pageBreakPreview" zoomScale="70" zoomScaleNormal="100" zoomScaleSheetLayoutView="70" workbookViewId="0">
      <selection activeCell="B2" sqref="B2:I2"/>
    </sheetView>
  </sheetViews>
  <sheetFormatPr defaultColWidth="9" defaultRowHeight="18" customHeight="1"/>
  <cols>
    <col min="1" max="1" width="1.296875" style="28" customWidth="1"/>
    <col min="2" max="2" width="15.69921875" style="28" customWidth="1"/>
    <col min="3" max="3" width="10.69921875" style="28" customWidth="1"/>
    <col min="4" max="4" width="7.69921875" style="28" customWidth="1"/>
    <col min="5" max="5" width="15.69921875" style="28" customWidth="1"/>
    <col min="6" max="6" width="10.69921875" style="28" customWidth="1"/>
    <col min="7" max="7" width="7.69921875" style="28" customWidth="1"/>
    <col min="8" max="8" width="15.69921875" style="28" customWidth="1"/>
    <col min="9" max="9" width="10.69921875" style="29" customWidth="1"/>
    <col min="10" max="10" width="7.69921875" style="28" customWidth="1"/>
    <col min="11" max="11" width="1.296875" style="28" customWidth="1"/>
    <col min="12" max="16384" width="9" style="28"/>
  </cols>
  <sheetData>
    <row r="1" spans="2:10" ht="21.6" customHeight="1">
      <c r="B1" s="30" t="s">
        <v>136</v>
      </c>
      <c r="D1" s="19"/>
      <c r="E1" s="19"/>
      <c r="F1" s="19"/>
      <c r="G1" s="19"/>
      <c r="H1" s="19"/>
      <c r="J1" s="12" t="s">
        <v>87</v>
      </c>
    </row>
    <row r="2" spans="2:10" ht="27" customHeight="1">
      <c r="B2" s="929" t="s">
        <v>69</v>
      </c>
      <c r="C2" s="929"/>
      <c r="D2" s="929"/>
      <c r="E2" s="929"/>
      <c r="F2" s="929"/>
      <c r="G2" s="929"/>
      <c r="H2" s="929"/>
      <c r="I2" s="929"/>
      <c r="J2" s="929"/>
    </row>
    <row r="3" spans="2:10" ht="10.050000000000001" customHeight="1">
      <c r="B3" s="460"/>
      <c r="C3" s="460"/>
      <c r="D3" s="461"/>
      <c r="E3" s="461"/>
      <c r="F3" s="461"/>
      <c r="G3" s="461"/>
      <c r="H3" s="461"/>
      <c r="I3" s="462"/>
      <c r="J3" s="461"/>
    </row>
    <row r="4" spans="2:10" ht="25.05" customHeight="1">
      <c r="B4" s="463" t="s">
        <v>71</v>
      </c>
      <c r="C4" s="330">
        <f>共通入力シート!B3</f>
        <v>0</v>
      </c>
      <c r="D4" s="196"/>
      <c r="E4" s="405" t="s">
        <v>44</v>
      </c>
      <c r="F4" s="1069" t="str">
        <f>共通入力シート!B4</f>
        <v/>
      </c>
      <c r="G4" s="1069"/>
      <c r="H4" s="1069"/>
      <c r="I4" s="1069"/>
      <c r="J4" s="1069"/>
    </row>
    <row r="5" spans="2:10" ht="25.05" customHeight="1">
      <c r="B5" s="464"/>
      <c r="C5" s="464"/>
      <c r="D5" s="196"/>
      <c r="E5" s="405" t="s">
        <v>279</v>
      </c>
      <c r="F5" s="1070">
        <f>共通入力シート!B7</f>
        <v>0</v>
      </c>
      <c r="G5" s="1070"/>
      <c r="H5" s="1070"/>
      <c r="I5" s="1070"/>
      <c r="J5" s="1070"/>
    </row>
    <row r="6" spans="2:10" ht="25.05" customHeight="1">
      <c r="B6" s="464"/>
      <c r="C6" s="464"/>
      <c r="D6" s="196"/>
      <c r="E6" s="405" t="s">
        <v>43</v>
      </c>
      <c r="F6" s="1070">
        <f>共通入力シート!B9</f>
        <v>0</v>
      </c>
      <c r="G6" s="1070"/>
      <c r="H6" s="1070"/>
      <c r="I6" s="1070"/>
      <c r="J6" s="1070"/>
    </row>
    <row r="7" spans="2:10" ht="10.050000000000001" customHeight="1">
      <c r="B7" s="464"/>
      <c r="C7" s="464"/>
      <c r="D7" s="196"/>
      <c r="E7" s="454"/>
      <c r="F7" s="193"/>
      <c r="G7" s="194"/>
      <c r="H7" s="194"/>
      <c r="I7" s="195"/>
      <c r="J7" s="196"/>
    </row>
    <row r="8" spans="2:10" ht="18" customHeight="1" thickBot="1">
      <c r="B8" s="1068" t="s">
        <v>348</v>
      </c>
      <c r="C8" s="1068"/>
      <c r="D8" s="1068"/>
      <c r="E8" s="1068"/>
      <c r="F8" s="1068"/>
      <c r="G8" s="1068"/>
      <c r="H8" s="1068"/>
      <c r="I8" s="1068"/>
      <c r="J8" s="1068"/>
    </row>
    <row r="9" spans="2:10" ht="25.05" customHeight="1">
      <c r="B9" s="408" t="s">
        <v>70</v>
      </c>
      <c r="C9" s="1060" t="str">
        <f>共通入力シート!B4</f>
        <v/>
      </c>
      <c r="D9" s="1061"/>
      <c r="E9" s="1061"/>
      <c r="F9" s="1061"/>
      <c r="G9" s="1061"/>
      <c r="H9" s="1061"/>
      <c r="I9" s="1061"/>
      <c r="J9" s="1062"/>
    </row>
    <row r="10" spans="2:10" ht="25.05" customHeight="1">
      <c r="B10" s="1063" t="s">
        <v>90</v>
      </c>
      <c r="C10" s="1064"/>
      <c r="D10" s="1064"/>
      <c r="E10" s="1064"/>
      <c r="F10" s="1064"/>
      <c r="G10" s="1064"/>
      <c r="H10" s="1064"/>
      <c r="I10" s="1064"/>
      <c r="J10" s="1065"/>
    </row>
    <row r="11" spans="2:10" ht="25.05" customHeight="1">
      <c r="B11" s="465" t="s">
        <v>60</v>
      </c>
      <c r="C11" s="466"/>
      <c r="D11" s="467" t="s">
        <v>68</v>
      </c>
      <c r="E11" s="468" t="s">
        <v>61</v>
      </c>
      <c r="F11" s="466"/>
      <c r="G11" s="467" t="s">
        <v>58</v>
      </c>
      <c r="H11" s="469" t="s">
        <v>56</v>
      </c>
      <c r="I11" s="466"/>
      <c r="J11" s="470" t="s">
        <v>68</v>
      </c>
    </row>
    <row r="12" spans="2:10" ht="36" customHeight="1">
      <c r="B12" s="1066" t="s">
        <v>652</v>
      </c>
      <c r="C12" s="752"/>
      <c r="D12" s="752"/>
      <c r="E12" s="752"/>
      <c r="F12" s="752"/>
      <c r="G12" s="752"/>
      <c r="H12" s="752"/>
      <c r="I12" s="752"/>
      <c r="J12" s="1067"/>
    </row>
    <row r="13" spans="2:10" ht="120" customHeight="1">
      <c r="B13" s="1057" t="s">
        <v>349</v>
      </c>
      <c r="C13" s="1058"/>
      <c r="D13" s="1058"/>
      <c r="E13" s="1058"/>
      <c r="F13" s="1058"/>
      <c r="G13" s="1058"/>
      <c r="H13" s="1058"/>
      <c r="I13" s="1058"/>
      <c r="J13" s="1059"/>
    </row>
    <row r="14" spans="2:10" ht="66.599999999999994" customHeight="1">
      <c r="B14" s="1071" t="s">
        <v>655</v>
      </c>
      <c r="C14" s="1072"/>
      <c r="D14" s="1072"/>
      <c r="E14" s="1072"/>
      <c r="F14" s="1072"/>
      <c r="G14" s="1072"/>
      <c r="H14" s="1072"/>
      <c r="I14" s="1072"/>
      <c r="J14" s="1073"/>
    </row>
    <row r="15" spans="2:10" ht="100.05" customHeight="1">
      <c r="B15" s="1077"/>
      <c r="C15" s="1078"/>
      <c r="D15" s="1078"/>
      <c r="E15" s="1078"/>
      <c r="F15" s="1078"/>
      <c r="G15" s="1078"/>
      <c r="H15" s="1078"/>
      <c r="I15" s="1078"/>
      <c r="J15" s="1079"/>
    </row>
    <row r="16" spans="2:10" ht="49.8" customHeight="1">
      <c r="B16" s="1066" t="s">
        <v>653</v>
      </c>
      <c r="C16" s="752"/>
      <c r="D16" s="752"/>
      <c r="E16" s="752"/>
      <c r="F16" s="752"/>
      <c r="G16" s="752"/>
      <c r="H16" s="752"/>
      <c r="I16" s="752"/>
      <c r="J16" s="1067"/>
    </row>
    <row r="17" spans="2:10" ht="160.05000000000001" customHeight="1">
      <c r="B17" s="1077" t="s">
        <v>656</v>
      </c>
      <c r="C17" s="1080"/>
      <c r="D17" s="1080"/>
      <c r="E17" s="1080"/>
      <c r="F17" s="1080"/>
      <c r="G17" s="1080"/>
      <c r="H17" s="1080"/>
      <c r="I17" s="1080"/>
      <c r="J17" s="1081"/>
    </row>
    <row r="18" spans="2:10" ht="24.6" customHeight="1">
      <c r="B18" s="1071" t="s">
        <v>654</v>
      </c>
      <c r="C18" s="1072"/>
      <c r="D18" s="1072"/>
      <c r="E18" s="1072"/>
      <c r="F18" s="1072"/>
      <c r="G18" s="1072"/>
      <c r="H18" s="1072"/>
      <c r="I18" s="1072"/>
      <c r="J18" s="1073"/>
    </row>
    <row r="19" spans="2:10" ht="100.05" customHeight="1" thickBot="1">
      <c r="B19" s="1074"/>
      <c r="C19" s="1075"/>
      <c r="D19" s="1075"/>
      <c r="E19" s="1075"/>
      <c r="F19" s="1075"/>
      <c r="G19" s="1075"/>
      <c r="H19" s="1075"/>
      <c r="I19" s="1075"/>
      <c r="J19" s="1076"/>
    </row>
    <row r="20" spans="2:10" ht="18.600000000000001" customHeight="1"/>
  </sheetData>
  <mergeCells count="15">
    <mergeCell ref="B18:J18"/>
    <mergeCell ref="B19:J19"/>
    <mergeCell ref="B14:J14"/>
    <mergeCell ref="B15:J15"/>
    <mergeCell ref="B16:J16"/>
    <mergeCell ref="B17:J17"/>
    <mergeCell ref="B13:J13"/>
    <mergeCell ref="B2:J2"/>
    <mergeCell ref="C9:J9"/>
    <mergeCell ref="B10:J10"/>
    <mergeCell ref="B12:J12"/>
    <mergeCell ref="B8:J8"/>
    <mergeCell ref="F4:J4"/>
    <mergeCell ref="F6:J6"/>
    <mergeCell ref="F5:J5"/>
  </mergeCells>
  <phoneticPr fontId="29"/>
  <printOptions horizontalCentered="1" verticalCentered="1"/>
  <pageMargins left="0.39370078740157483" right="0.39370078740157483" top="0.39370078740157483" bottom="0.39370078740157483" header="0.39370078740157483" footer="0.39370078740157483"/>
  <pageSetup paperSize="9" scale="83"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J20"/>
  <sheetViews>
    <sheetView showZeros="0" view="pageBreakPreview" zoomScale="70" zoomScaleNormal="100" zoomScaleSheetLayoutView="70" workbookViewId="0">
      <selection activeCell="B2" sqref="B2:I2"/>
    </sheetView>
  </sheetViews>
  <sheetFormatPr defaultColWidth="9" defaultRowHeight="18" customHeight="1"/>
  <cols>
    <col min="1" max="1" width="1.296875" style="28" customWidth="1"/>
    <col min="2" max="2" width="15.69921875" style="28" customWidth="1"/>
    <col min="3" max="3" width="10.69921875" style="28" customWidth="1"/>
    <col min="4" max="4" width="7.69921875" style="28" customWidth="1"/>
    <col min="5" max="5" width="15.69921875" style="28" customWidth="1"/>
    <col min="6" max="6" width="10.69921875" style="28" customWidth="1"/>
    <col min="7" max="7" width="7.69921875" style="28" customWidth="1"/>
    <col min="8" max="8" width="15.69921875" style="28" customWidth="1"/>
    <col min="9" max="9" width="10.69921875" style="29" customWidth="1"/>
    <col min="10" max="10" width="7.69921875" style="28" customWidth="1"/>
    <col min="11" max="11" width="1.296875" style="28" customWidth="1"/>
    <col min="12" max="16384" width="9" style="28"/>
  </cols>
  <sheetData>
    <row r="1" spans="2:10" ht="22.05" customHeight="1">
      <c r="B1" s="30" t="s">
        <v>109</v>
      </c>
      <c r="D1" s="19"/>
      <c r="E1" s="19"/>
      <c r="F1" s="19"/>
      <c r="G1" s="19"/>
      <c r="H1" s="19"/>
      <c r="J1" s="12" t="s">
        <v>86</v>
      </c>
    </row>
    <row r="2" spans="2:10" ht="27" customHeight="1">
      <c r="B2" s="929" t="s">
        <v>69</v>
      </c>
      <c r="C2" s="929"/>
      <c r="D2" s="929"/>
      <c r="E2" s="929"/>
      <c r="F2" s="929"/>
      <c r="G2" s="929"/>
      <c r="H2" s="929"/>
      <c r="I2" s="929"/>
      <c r="J2" s="929"/>
    </row>
    <row r="3" spans="2:10" ht="10.050000000000001" customHeight="1">
      <c r="B3" s="460"/>
      <c r="C3" s="460"/>
      <c r="D3" s="461"/>
      <c r="E3" s="461"/>
      <c r="F3" s="461"/>
      <c r="G3" s="461"/>
      <c r="H3" s="461"/>
      <c r="I3" s="462"/>
      <c r="J3" s="461"/>
    </row>
    <row r="4" spans="2:10" ht="25.05" customHeight="1">
      <c r="B4" s="463" t="s">
        <v>71</v>
      </c>
      <c r="C4" s="197">
        <f>共通入力シート!B3</f>
        <v>0</v>
      </c>
      <c r="D4" s="196"/>
      <c r="E4" s="405" t="s">
        <v>44</v>
      </c>
      <c r="F4" s="1069" t="str">
        <f>共通入力シート!B4</f>
        <v/>
      </c>
      <c r="G4" s="1069"/>
      <c r="H4" s="1069"/>
      <c r="I4" s="1069"/>
      <c r="J4" s="1069"/>
    </row>
    <row r="5" spans="2:10" ht="25.05" customHeight="1">
      <c r="B5" s="464"/>
      <c r="C5" s="464"/>
      <c r="D5" s="196"/>
      <c r="E5" s="405" t="s">
        <v>279</v>
      </c>
      <c r="F5" s="1070">
        <f>共通入力シート!B7</f>
        <v>0</v>
      </c>
      <c r="G5" s="1070"/>
      <c r="H5" s="1070"/>
      <c r="I5" s="1070"/>
      <c r="J5" s="1070"/>
    </row>
    <row r="6" spans="2:10" ht="25.05" customHeight="1">
      <c r="B6" s="464"/>
      <c r="C6" s="464"/>
      <c r="D6" s="196"/>
      <c r="E6" s="405" t="s">
        <v>43</v>
      </c>
      <c r="F6" s="1070">
        <f>共通入力シート!B9</f>
        <v>0</v>
      </c>
      <c r="G6" s="1070"/>
      <c r="H6" s="1070"/>
      <c r="I6" s="1070"/>
      <c r="J6" s="1070"/>
    </row>
    <row r="7" spans="2:10" ht="10.050000000000001" customHeight="1">
      <c r="B7" s="464"/>
      <c r="C7" s="464"/>
      <c r="D7" s="196"/>
      <c r="E7" s="454"/>
      <c r="F7" s="193"/>
      <c r="G7" s="194"/>
      <c r="H7" s="194"/>
      <c r="I7" s="195"/>
      <c r="J7" s="196"/>
    </row>
    <row r="8" spans="2:10" ht="19.05" customHeight="1" thickBot="1">
      <c r="B8" s="1068" t="s">
        <v>348</v>
      </c>
      <c r="C8" s="1068"/>
      <c r="D8" s="1068"/>
      <c r="E8" s="1068"/>
      <c r="F8" s="1068"/>
      <c r="G8" s="1068"/>
      <c r="H8" s="1068"/>
      <c r="I8" s="1068"/>
      <c r="J8" s="1068"/>
    </row>
    <row r="9" spans="2:10" ht="25.05" customHeight="1">
      <c r="B9" s="408" t="s">
        <v>70</v>
      </c>
      <c r="C9" s="1060" t="str">
        <f>共通入力シート!B4</f>
        <v/>
      </c>
      <c r="D9" s="1061"/>
      <c r="E9" s="1061"/>
      <c r="F9" s="1061"/>
      <c r="G9" s="1061"/>
      <c r="H9" s="1061"/>
      <c r="I9" s="1061"/>
      <c r="J9" s="1062"/>
    </row>
    <row r="10" spans="2:10" ht="25.05" customHeight="1">
      <c r="B10" s="1063" t="s">
        <v>90</v>
      </c>
      <c r="C10" s="1064"/>
      <c r="D10" s="1064"/>
      <c r="E10" s="1064"/>
      <c r="F10" s="1064"/>
      <c r="G10" s="1064"/>
      <c r="H10" s="1064"/>
      <c r="I10" s="1064"/>
      <c r="J10" s="1065"/>
    </row>
    <row r="11" spans="2:10" ht="25.05" customHeight="1">
      <c r="B11" s="465" t="s">
        <v>110</v>
      </c>
      <c r="C11" s="285"/>
      <c r="D11" s="471" t="s">
        <v>68</v>
      </c>
      <c r="E11" s="468" t="s">
        <v>64</v>
      </c>
      <c r="F11" s="285"/>
      <c r="G11" s="472" t="s">
        <v>58</v>
      </c>
      <c r="H11" s="469" t="s">
        <v>65</v>
      </c>
      <c r="I11" s="285"/>
      <c r="J11" s="473" t="s">
        <v>68</v>
      </c>
    </row>
    <row r="12" spans="2:10" ht="36" customHeight="1">
      <c r="B12" s="1066" t="s">
        <v>652</v>
      </c>
      <c r="C12" s="752"/>
      <c r="D12" s="752"/>
      <c r="E12" s="752"/>
      <c r="F12" s="752"/>
      <c r="G12" s="752"/>
      <c r="H12" s="752"/>
      <c r="I12" s="752"/>
      <c r="J12" s="1067"/>
    </row>
    <row r="13" spans="2:10" ht="120" customHeight="1">
      <c r="B13" s="1057" t="s">
        <v>349</v>
      </c>
      <c r="C13" s="1058"/>
      <c r="D13" s="1058"/>
      <c r="E13" s="1058"/>
      <c r="F13" s="1058"/>
      <c r="G13" s="1058"/>
      <c r="H13" s="1058"/>
      <c r="I13" s="1058"/>
      <c r="J13" s="1059"/>
    </row>
    <row r="14" spans="2:10" ht="66.599999999999994" customHeight="1">
      <c r="B14" s="1071" t="s">
        <v>655</v>
      </c>
      <c r="C14" s="1072"/>
      <c r="D14" s="1072"/>
      <c r="E14" s="1072"/>
      <c r="F14" s="1072"/>
      <c r="G14" s="1072"/>
      <c r="H14" s="1072"/>
      <c r="I14" s="1072"/>
      <c r="J14" s="1073"/>
    </row>
    <row r="15" spans="2:10" ht="100.05" customHeight="1">
      <c r="B15" s="1057"/>
      <c r="C15" s="1082"/>
      <c r="D15" s="1082"/>
      <c r="E15" s="1082"/>
      <c r="F15" s="1082"/>
      <c r="G15" s="1082"/>
      <c r="H15" s="1082"/>
      <c r="I15" s="1082"/>
      <c r="J15" s="1083"/>
    </row>
    <row r="16" spans="2:10" ht="49.95" customHeight="1">
      <c r="B16" s="1071" t="s">
        <v>653</v>
      </c>
      <c r="C16" s="1072"/>
      <c r="D16" s="1072"/>
      <c r="E16" s="1072"/>
      <c r="F16" s="1072"/>
      <c r="G16" s="1072"/>
      <c r="H16" s="1072"/>
      <c r="I16" s="1072"/>
      <c r="J16" s="1073"/>
    </row>
    <row r="17" spans="2:10" ht="160.05000000000001" customHeight="1">
      <c r="B17" s="1057" t="s">
        <v>656</v>
      </c>
      <c r="C17" s="1058"/>
      <c r="D17" s="1058"/>
      <c r="E17" s="1058"/>
      <c r="F17" s="1058"/>
      <c r="G17" s="1058"/>
      <c r="H17" s="1058"/>
      <c r="I17" s="1058"/>
      <c r="J17" s="1059"/>
    </row>
    <row r="18" spans="2:10" ht="25.05" customHeight="1">
      <c r="B18" s="1071" t="s">
        <v>654</v>
      </c>
      <c r="C18" s="1072"/>
      <c r="D18" s="1072"/>
      <c r="E18" s="1072"/>
      <c r="F18" s="1072"/>
      <c r="G18" s="1072"/>
      <c r="H18" s="1072"/>
      <c r="I18" s="1072"/>
      <c r="J18" s="1073"/>
    </row>
    <row r="19" spans="2:10" ht="100.05" customHeight="1" thickBot="1">
      <c r="B19" s="1074"/>
      <c r="C19" s="1075"/>
      <c r="D19" s="1075"/>
      <c r="E19" s="1075"/>
      <c r="F19" s="1075"/>
      <c r="G19" s="1075"/>
      <c r="H19" s="1075"/>
      <c r="I19" s="1075"/>
      <c r="J19" s="1076"/>
    </row>
    <row r="20" spans="2:10" ht="18.600000000000001" customHeight="1"/>
  </sheetData>
  <mergeCells count="15">
    <mergeCell ref="F6:J6"/>
    <mergeCell ref="B17:J17"/>
    <mergeCell ref="B18:J18"/>
    <mergeCell ref="B19:J19"/>
    <mergeCell ref="B2:J2"/>
    <mergeCell ref="C9:J9"/>
    <mergeCell ref="B10:J10"/>
    <mergeCell ref="B12:J12"/>
    <mergeCell ref="B13:J13"/>
    <mergeCell ref="B14:J14"/>
    <mergeCell ref="B15:J15"/>
    <mergeCell ref="B16:J16"/>
    <mergeCell ref="B8:J8"/>
    <mergeCell ref="F4:J4"/>
    <mergeCell ref="F5:J5"/>
  </mergeCells>
  <phoneticPr fontId="29"/>
  <printOptions horizontalCentered="1" verticalCentered="1"/>
  <pageMargins left="0.39370078740157483" right="0.39370078740157483" top="0.39370078740157483" bottom="0.39370078740157483" header="0.39370078740157483" footer="0.39370078740157483"/>
  <pageSetup paperSize="9" scale="83"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N31"/>
  <sheetViews>
    <sheetView showZeros="0" view="pageBreakPreview" zoomScale="70" zoomScaleNormal="100" zoomScaleSheetLayoutView="70" workbookViewId="0">
      <selection activeCell="B2" sqref="B2:I2"/>
    </sheetView>
  </sheetViews>
  <sheetFormatPr defaultColWidth="9" defaultRowHeight="13.2"/>
  <cols>
    <col min="1" max="1" width="1.296875" style="13" customWidth="1"/>
    <col min="2" max="2" width="4.69921875" style="13" customWidth="1"/>
    <col min="3" max="3" width="8.69921875" style="13" customWidth="1"/>
    <col min="4" max="4" width="8.69921875" style="14" customWidth="1"/>
    <col min="5" max="5" width="4.69921875" style="14" customWidth="1"/>
    <col min="6" max="6" width="19.69921875" style="13" customWidth="1"/>
    <col min="7" max="7" width="4.69921875" style="13" customWidth="1"/>
    <col min="8" max="8" width="19.69921875" style="13" customWidth="1"/>
    <col min="9" max="9" width="4.69921875" style="13" customWidth="1"/>
    <col min="10" max="10" width="19.69921875" style="13" customWidth="1"/>
    <col min="11" max="11" width="1.296875" style="13" customWidth="1"/>
    <col min="12" max="16384" width="9" style="13"/>
  </cols>
  <sheetData>
    <row r="1" spans="2:14" ht="22.05" customHeight="1">
      <c r="B1" s="15"/>
      <c r="C1" s="15"/>
      <c r="D1" s="15"/>
      <c r="E1" s="15"/>
      <c r="F1" s="15"/>
      <c r="G1" s="15"/>
      <c r="H1" s="15"/>
      <c r="I1" s="15"/>
      <c r="J1" s="120" t="s">
        <v>350</v>
      </c>
    </row>
    <row r="2" spans="2:14" ht="27" customHeight="1">
      <c r="B2" s="929" t="s">
        <v>75</v>
      </c>
      <c r="C2" s="929"/>
      <c r="D2" s="929"/>
      <c r="E2" s="929"/>
      <c r="F2" s="929"/>
      <c r="G2" s="929"/>
      <c r="H2" s="929"/>
      <c r="I2" s="929"/>
      <c r="J2" s="929"/>
    </row>
    <row r="3" spans="2:14" ht="10.050000000000001" customHeight="1">
      <c r="B3" s="431"/>
      <c r="C3" s="431"/>
      <c r="D3" s="474"/>
      <c r="E3" s="474"/>
      <c r="F3" s="431"/>
      <c r="G3" s="431"/>
      <c r="H3" s="431"/>
      <c r="I3" s="431"/>
      <c r="J3" s="431"/>
    </row>
    <row r="4" spans="2:14" ht="25.05" customHeight="1">
      <c r="B4" s="1088" t="s">
        <v>42</v>
      </c>
      <c r="C4" s="1088"/>
      <c r="D4" s="1089">
        <f>共通入力シート!B3</f>
        <v>0</v>
      </c>
      <c r="E4" s="1089"/>
      <c r="F4" s="764" t="s">
        <v>44</v>
      </c>
      <c r="G4" s="764"/>
      <c r="H4" s="1087" t="str">
        <f>共通入力シート!B4</f>
        <v/>
      </c>
      <c r="I4" s="1087"/>
      <c r="J4" s="1087"/>
      <c r="L4" s="62"/>
      <c r="M4" s="98"/>
      <c r="N4" s="10"/>
    </row>
    <row r="5" spans="2:14" ht="25.05" customHeight="1">
      <c r="B5" s="432"/>
      <c r="C5" s="432"/>
      <c r="D5" s="475"/>
      <c r="E5" s="475"/>
      <c r="F5" s="764" t="s">
        <v>279</v>
      </c>
      <c r="G5" s="764"/>
      <c r="H5" s="1087">
        <f>共通入力シート!B7</f>
        <v>0</v>
      </c>
      <c r="I5" s="1087"/>
      <c r="J5" s="1087"/>
    </row>
    <row r="6" spans="2:14" ht="25.05" customHeight="1">
      <c r="B6" s="432"/>
      <c r="C6" s="432"/>
      <c r="D6" s="475"/>
      <c r="E6" s="475"/>
      <c r="F6" s="764" t="s">
        <v>43</v>
      </c>
      <c r="G6" s="764"/>
      <c r="H6" s="1087">
        <f>共通入力シート!B9</f>
        <v>0</v>
      </c>
      <c r="I6" s="1087"/>
      <c r="J6" s="1087"/>
    </row>
    <row r="7" spans="2:14" ht="10.050000000000001" customHeight="1">
      <c r="B7" s="432"/>
      <c r="C7" s="432"/>
      <c r="D7" s="475"/>
      <c r="E7" s="475"/>
      <c r="F7" s="476"/>
      <c r="G7" s="476"/>
      <c r="H7" s="198"/>
      <c r="I7" s="198"/>
      <c r="J7" s="198"/>
    </row>
    <row r="8" spans="2:14" ht="19.05" customHeight="1" thickBot="1">
      <c r="B8" s="477" t="s">
        <v>351</v>
      </c>
      <c r="C8" s="478"/>
      <c r="D8" s="478"/>
      <c r="E8" s="478"/>
      <c r="F8" s="478"/>
      <c r="G8" s="478"/>
      <c r="H8" s="478"/>
      <c r="I8" s="478"/>
      <c r="J8" s="478"/>
    </row>
    <row r="9" spans="2:14" s="26" customFormat="1" ht="19.05" customHeight="1">
      <c r="B9" s="1084" t="s">
        <v>84</v>
      </c>
      <c r="C9" s="1085"/>
      <c r="D9" s="1085"/>
      <c r="E9" s="1085"/>
      <c r="F9" s="1085"/>
      <c r="G9" s="1085"/>
      <c r="H9" s="1085"/>
      <c r="I9" s="1085"/>
      <c r="J9" s="1086"/>
    </row>
    <row r="10" spans="2:14" s="26" customFormat="1" ht="19.05" customHeight="1">
      <c r="B10" s="479" t="s">
        <v>83</v>
      </c>
      <c r="C10" s="1090" t="s">
        <v>91</v>
      </c>
      <c r="D10" s="1090"/>
      <c r="E10" s="1090"/>
      <c r="F10" s="1090"/>
      <c r="G10" s="480" t="s">
        <v>39</v>
      </c>
      <c r="H10" s="481" t="s">
        <v>92</v>
      </c>
      <c r="I10" s="481"/>
      <c r="J10" s="482"/>
    </row>
    <row r="11" spans="2:14" s="26" customFormat="1" ht="19.05" customHeight="1">
      <c r="B11" s="479" t="s">
        <v>83</v>
      </c>
      <c r="C11" s="481" t="s">
        <v>93</v>
      </c>
      <c r="D11" s="475"/>
      <c r="E11" s="480" t="s">
        <v>83</v>
      </c>
      <c r="F11" s="481" t="s">
        <v>94</v>
      </c>
      <c r="G11" s="480" t="s">
        <v>83</v>
      </c>
      <c r="H11" s="481" t="s">
        <v>95</v>
      </c>
      <c r="I11" s="480" t="s">
        <v>83</v>
      </c>
      <c r="J11" s="482" t="s">
        <v>96</v>
      </c>
    </row>
    <row r="12" spans="2:14" s="26" customFormat="1" ht="19.05" customHeight="1">
      <c r="B12" s="479" t="s">
        <v>83</v>
      </c>
      <c r="C12" s="481" t="s">
        <v>97</v>
      </c>
      <c r="D12" s="474"/>
      <c r="E12" s="474"/>
      <c r="F12" s="481"/>
      <c r="G12" s="480" t="s">
        <v>83</v>
      </c>
      <c r="H12" s="481" t="s">
        <v>98</v>
      </c>
      <c r="I12" s="481"/>
      <c r="J12" s="482"/>
    </row>
    <row r="13" spans="2:14" s="26" customFormat="1" ht="19.05" customHeight="1">
      <c r="B13" s="479" t="s">
        <v>83</v>
      </c>
      <c r="C13" s="481" t="s">
        <v>99</v>
      </c>
      <c r="D13" s="474"/>
      <c r="E13" s="474"/>
      <c r="F13" s="481"/>
      <c r="G13" s="481"/>
      <c r="H13" s="481"/>
      <c r="I13" s="481"/>
      <c r="J13" s="482"/>
    </row>
    <row r="14" spans="2:14" s="26" customFormat="1" ht="19.05" customHeight="1">
      <c r="B14" s="479" t="s">
        <v>83</v>
      </c>
      <c r="C14" s="481" t="s">
        <v>657</v>
      </c>
      <c r="D14" s="474"/>
      <c r="E14" s="474"/>
      <c r="F14" s="481"/>
      <c r="G14" s="481"/>
      <c r="H14" s="481"/>
      <c r="I14" s="481"/>
      <c r="J14" s="482"/>
    </row>
    <row r="15" spans="2:14" s="26" customFormat="1" ht="45" customHeight="1">
      <c r="B15" s="1091" t="s">
        <v>665</v>
      </c>
      <c r="C15" s="1092"/>
      <c r="D15" s="1092"/>
      <c r="E15" s="1092"/>
      <c r="F15" s="1092"/>
      <c r="G15" s="1092"/>
      <c r="H15" s="1092"/>
      <c r="I15" s="1092"/>
      <c r="J15" s="1093"/>
      <c r="K15" s="99"/>
    </row>
    <row r="16" spans="2:14" s="26" customFormat="1" ht="22.05" customHeight="1">
      <c r="B16" s="483"/>
      <c r="C16" s="1094" t="s">
        <v>100</v>
      </c>
      <c r="D16" s="1095"/>
      <c r="E16" s="1095"/>
      <c r="F16" s="1095"/>
      <c r="G16" s="1095"/>
      <c r="H16" s="1095"/>
      <c r="I16" s="1094" t="s">
        <v>101</v>
      </c>
      <c r="J16" s="1096"/>
      <c r="K16" s="99"/>
    </row>
    <row r="17" spans="2:11" s="26" customFormat="1" ht="30" customHeight="1">
      <c r="B17" s="484" t="s">
        <v>102</v>
      </c>
      <c r="C17" s="917"/>
      <c r="D17" s="1097"/>
      <c r="E17" s="1097"/>
      <c r="F17" s="1097"/>
      <c r="G17" s="1097"/>
      <c r="H17" s="1097"/>
      <c r="I17" s="1097"/>
      <c r="J17" s="1098"/>
    </row>
    <row r="18" spans="2:11" s="26" customFormat="1" ht="30" customHeight="1">
      <c r="B18" s="484" t="s">
        <v>103</v>
      </c>
      <c r="C18" s="917"/>
      <c r="D18" s="1097"/>
      <c r="E18" s="1097"/>
      <c r="F18" s="1097"/>
      <c r="G18" s="1097"/>
      <c r="H18" s="1097"/>
      <c r="I18" s="1097"/>
      <c r="J18" s="1098"/>
    </row>
    <row r="19" spans="2:11" s="26" customFormat="1" ht="30" customHeight="1">
      <c r="B19" s="484" t="s">
        <v>104</v>
      </c>
      <c r="C19" s="917"/>
      <c r="D19" s="1097"/>
      <c r="E19" s="1097"/>
      <c r="F19" s="1097"/>
      <c r="G19" s="1097"/>
      <c r="H19" s="1097"/>
      <c r="I19" s="1097"/>
      <c r="J19" s="1098"/>
    </row>
    <row r="20" spans="2:11" s="26" customFormat="1" ht="30" customHeight="1">
      <c r="B20" s="484" t="s">
        <v>105</v>
      </c>
      <c r="C20" s="917"/>
      <c r="D20" s="1097"/>
      <c r="E20" s="1097"/>
      <c r="F20" s="1097"/>
      <c r="G20" s="1097"/>
      <c r="H20" s="1097"/>
      <c r="I20" s="1097"/>
      <c r="J20" s="1098"/>
    </row>
    <row r="21" spans="2:11" s="26" customFormat="1" ht="30" customHeight="1">
      <c r="B21" s="484" t="s">
        <v>48</v>
      </c>
      <c r="C21" s="917"/>
      <c r="D21" s="1097"/>
      <c r="E21" s="1097"/>
      <c r="F21" s="1097"/>
      <c r="G21" s="1097"/>
      <c r="H21" s="1097"/>
      <c r="I21" s="1097"/>
      <c r="J21" s="1098"/>
    </row>
    <row r="22" spans="2:11" s="26" customFormat="1" ht="30" customHeight="1">
      <c r="B22" s="484" t="s">
        <v>106</v>
      </c>
      <c r="C22" s="917"/>
      <c r="D22" s="1097"/>
      <c r="E22" s="1097"/>
      <c r="F22" s="1097"/>
      <c r="G22" s="1097"/>
      <c r="H22" s="1097"/>
      <c r="I22" s="1097"/>
      <c r="J22" s="1098"/>
    </row>
    <row r="23" spans="2:11" s="26" customFormat="1" ht="30" customHeight="1">
      <c r="B23" s="484" t="s">
        <v>47</v>
      </c>
      <c r="C23" s="917"/>
      <c r="D23" s="1097"/>
      <c r="E23" s="1097"/>
      <c r="F23" s="1097"/>
      <c r="G23" s="1097"/>
      <c r="H23" s="1097"/>
      <c r="I23" s="1097"/>
      <c r="J23" s="1098"/>
    </row>
    <row r="24" spans="2:11" s="26" customFormat="1" ht="30" customHeight="1">
      <c r="B24" s="484" t="s">
        <v>49</v>
      </c>
      <c r="C24" s="917"/>
      <c r="D24" s="1097"/>
      <c r="E24" s="1097"/>
      <c r="F24" s="1097"/>
      <c r="G24" s="1097"/>
      <c r="H24" s="1097"/>
      <c r="I24" s="1097"/>
      <c r="J24" s="1098"/>
    </row>
    <row r="25" spans="2:11" s="26" customFormat="1" ht="30" customHeight="1">
      <c r="B25" s="484" t="s">
        <v>107</v>
      </c>
      <c r="C25" s="917"/>
      <c r="D25" s="1097"/>
      <c r="E25" s="1097"/>
      <c r="F25" s="1097"/>
      <c r="G25" s="1097"/>
      <c r="H25" s="1097"/>
      <c r="I25" s="1097"/>
      <c r="J25" s="1098"/>
    </row>
    <row r="26" spans="2:11" s="26" customFormat="1" ht="30" customHeight="1">
      <c r="B26" s="484" t="s">
        <v>108</v>
      </c>
      <c r="C26" s="917"/>
      <c r="D26" s="1097"/>
      <c r="E26" s="1097"/>
      <c r="F26" s="1097"/>
      <c r="G26" s="1097"/>
      <c r="H26" s="1097"/>
      <c r="I26" s="1097"/>
      <c r="J26" s="1098"/>
    </row>
    <row r="27" spans="2:11" s="26" customFormat="1" ht="24.6" customHeight="1">
      <c r="B27" s="1091" t="s">
        <v>658</v>
      </c>
      <c r="C27" s="1092"/>
      <c r="D27" s="1092"/>
      <c r="E27" s="1092"/>
      <c r="F27" s="1092"/>
      <c r="G27" s="1092"/>
      <c r="H27" s="1092"/>
      <c r="I27" s="1092"/>
      <c r="J27" s="1093"/>
    </row>
    <row r="28" spans="2:11" s="26" customFormat="1" ht="120" customHeight="1">
      <c r="B28" s="1057"/>
      <c r="C28" s="1058"/>
      <c r="D28" s="1058"/>
      <c r="E28" s="1058"/>
      <c r="F28" s="1058"/>
      <c r="G28" s="1058"/>
      <c r="H28" s="1058"/>
      <c r="I28" s="1058"/>
      <c r="J28" s="1059"/>
    </row>
    <row r="29" spans="2:11" s="26" customFormat="1" ht="25.05" customHeight="1" thickBot="1">
      <c r="B29" s="1100" t="s">
        <v>659</v>
      </c>
      <c r="C29" s="1101"/>
      <c r="D29" s="1101"/>
      <c r="E29" s="1101"/>
      <c r="F29" s="1101"/>
      <c r="G29" s="1102"/>
      <c r="H29" s="1103"/>
      <c r="I29" s="1103"/>
      <c r="J29" s="485" t="s">
        <v>82</v>
      </c>
    </row>
    <row r="30" spans="2:11" s="26" customFormat="1" ht="21.6" customHeight="1">
      <c r="B30" s="1068"/>
      <c r="C30" s="1068"/>
      <c r="D30" s="1068"/>
      <c r="E30" s="1068"/>
      <c r="F30" s="1068"/>
      <c r="G30" s="1068"/>
      <c r="H30" s="1068"/>
      <c r="I30" s="1068"/>
      <c r="J30" s="1068"/>
      <c r="K30" s="15"/>
    </row>
    <row r="31" spans="2:11" ht="4.2" customHeight="1">
      <c r="B31" s="1099" t="s">
        <v>137</v>
      </c>
      <c r="C31" s="1099"/>
      <c r="D31" s="1099"/>
      <c r="E31" s="1099"/>
      <c r="F31" s="1099"/>
      <c r="G31" s="1099"/>
      <c r="H31" s="1099"/>
      <c r="I31" s="1099"/>
      <c r="J31" s="1099"/>
      <c r="K31" s="15"/>
    </row>
  </sheetData>
  <mergeCells count="40">
    <mergeCell ref="B31:J31"/>
    <mergeCell ref="C24:H24"/>
    <mergeCell ref="I24:J24"/>
    <mergeCell ref="C25:H25"/>
    <mergeCell ref="I25:J25"/>
    <mergeCell ref="C26:H26"/>
    <mergeCell ref="I26:J26"/>
    <mergeCell ref="B27:J27"/>
    <mergeCell ref="B28:J28"/>
    <mergeCell ref="B29:F29"/>
    <mergeCell ref="G29:I29"/>
    <mergeCell ref="B30:J30"/>
    <mergeCell ref="C21:H21"/>
    <mergeCell ref="I21:J21"/>
    <mergeCell ref="C22:H22"/>
    <mergeCell ref="I22:J22"/>
    <mergeCell ref="C23:H23"/>
    <mergeCell ref="I23:J23"/>
    <mergeCell ref="C18:H18"/>
    <mergeCell ref="I18:J18"/>
    <mergeCell ref="C19:H19"/>
    <mergeCell ref="I19:J19"/>
    <mergeCell ref="C20:H20"/>
    <mergeCell ref="I20:J20"/>
    <mergeCell ref="C10:F10"/>
    <mergeCell ref="B15:J15"/>
    <mergeCell ref="C16:H16"/>
    <mergeCell ref="I16:J16"/>
    <mergeCell ref="C17:H17"/>
    <mergeCell ref="I17:J17"/>
    <mergeCell ref="B9:J9"/>
    <mergeCell ref="B2:J2"/>
    <mergeCell ref="F5:G5"/>
    <mergeCell ref="F6:G6"/>
    <mergeCell ref="F4:G4"/>
    <mergeCell ref="H4:J4"/>
    <mergeCell ref="H5:J5"/>
    <mergeCell ref="H6:J6"/>
    <mergeCell ref="B4:C4"/>
    <mergeCell ref="D4:E4"/>
  </mergeCells>
  <phoneticPr fontId="29"/>
  <dataValidations count="1">
    <dataValidation type="list" allowBlank="1" showInputMessage="1" showErrorMessage="1" sqref="B10:B14 G10:G12 I11 E11" xr:uid="{00000000-0002-0000-1000-000000000000}">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8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8"/>
  <sheetViews>
    <sheetView showZeros="0" view="pageBreakPreview" zoomScale="70" zoomScaleNormal="100" zoomScaleSheetLayoutView="70" workbookViewId="0">
      <selection activeCell="B2" sqref="B2:I2"/>
    </sheetView>
  </sheetViews>
  <sheetFormatPr defaultColWidth="9" defaultRowHeight="13.2"/>
  <cols>
    <col min="1" max="1" width="1.296875" style="105" customWidth="1"/>
    <col min="2" max="2" width="13.59765625" style="17" customWidth="1"/>
    <col min="3" max="3" width="13.59765625" style="18" customWidth="1"/>
    <col min="4" max="4" width="22.19921875" style="18" customWidth="1"/>
    <col min="5" max="5" width="40.69921875" style="18" customWidth="1"/>
    <col min="6" max="6" width="1.296875" style="18" customWidth="1"/>
    <col min="7" max="16384" width="9" style="18"/>
  </cols>
  <sheetData>
    <row r="1" spans="2:5" ht="22.05" customHeight="1">
      <c r="B1" s="8"/>
      <c r="C1" s="8"/>
      <c r="D1" s="53"/>
      <c r="E1" s="1" t="s">
        <v>89</v>
      </c>
    </row>
    <row r="2" spans="2:5" ht="27" customHeight="1">
      <c r="B2" s="761" t="s">
        <v>25</v>
      </c>
      <c r="C2" s="761"/>
      <c r="D2" s="956"/>
      <c r="E2" s="956"/>
    </row>
    <row r="3" spans="2:5" ht="10.050000000000001" customHeight="1">
      <c r="B3" s="486"/>
      <c r="C3" s="338"/>
      <c r="D3" s="129"/>
      <c r="E3" s="129"/>
    </row>
    <row r="4" spans="2:5" ht="25.05" customHeight="1">
      <c r="B4" s="403" t="s">
        <v>42</v>
      </c>
      <c r="C4" s="231">
        <f>共通入力シート!B3</f>
        <v>0</v>
      </c>
      <c r="D4" s="405" t="s">
        <v>44</v>
      </c>
      <c r="E4" s="231" t="str">
        <f>共通入力シート!B4</f>
        <v/>
      </c>
    </row>
    <row r="5" spans="2:5" ht="25.05" customHeight="1">
      <c r="B5" s="435"/>
      <c r="C5" s="435"/>
      <c r="D5" s="405" t="s">
        <v>279</v>
      </c>
      <c r="E5" s="231">
        <f>共通入力シート!B7</f>
        <v>0</v>
      </c>
    </row>
    <row r="6" spans="2:5" ht="25.05" customHeight="1">
      <c r="B6" s="435"/>
      <c r="C6" s="435"/>
      <c r="D6" s="405" t="s">
        <v>43</v>
      </c>
      <c r="E6" s="231">
        <f>共通入力シート!B9</f>
        <v>0</v>
      </c>
    </row>
    <row r="7" spans="2:5" s="189" customFormat="1" ht="10.050000000000001" customHeight="1">
      <c r="B7" s="453"/>
      <c r="C7" s="453"/>
      <c r="D7" s="476"/>
      <c r="E7" s="199"/>
    </row>
    <row r="8" spans="2:5" ht="25.05" customHeight="1">
      <c r="B8" s="487" t="s">
        <v>137</v>
      </c>
      <c r="C8" s="488" t="s">
        <v>137</v>
      </c>
      <c r="D8" s="129"/>
      <c r="E8" s="129"/>
    </row>
    <row r="9" spans="2:5" ht="13.8" thickBot="1">
      <c r="B9" s="486"/>
      <c r="C9" s="489"/>
      <c r="D9" s="129"/>
      <c r="E9" s="129"/>
    </row>
    <row r="10" spans="2:5" ht="34.950000000000003" customHeight="1" thickBot="1">
      <c r="B10" s="1110" t="s">
        <v>257</v>
      </c>
      <c r="C10" s="1111"/>
      <c r="D10" s="490" t="s">
        <v>258</v>
      </c>
      <c r="E10" s="491" t="s">
        <v>26</v>
      </c>
    </row>
    <row r="11" spans="2:5" ht="45" customHeight="1">
      <c r="B11" s="1112" t="s">
        <v>27</v>
      </c>
      <c r="C11" s="1113"/>
      <c r="D11" s="492"/>
      <c r="E11" s="493"/>
    </row>
    <row r="12" spans="2:5" ht="45" customHeight="1">
      <c r="B12" s="1114" t="s">
        <v>28</v>
      </c>
      <c r="C12" s="1115"/>
      <c r="D12" s="494"/>
      <c r="E12" s="495"/>
    </row>
    <row r="13" spans="2:5" ht="45" customHeight="1">
      <c r="B13" s="1114" t="s">
        <v>29</v>
      </c>
      <c r="C13" s="1115"/>
      <c r="D13" s="494"/>
      <c r="E13" s="495"/>
    </row>
    <row r="14" spans="2:5" ht="45" customHeight="1" thickBot="1">
      <c r="B14" s="1116" t="s">
        <v>30</v>
      </c>
      <c r="C14" s="1117"/>
      <c r="D14" s="496"/>
      <c r="E14" s="497"/>
    </row>
    <row r="15" spans="2:5" ht="48" customHeight="1" thickBot="1">
      <c r="B15" s="1118" t="s">
        <v>317</v>
      </c>
      <c r="C15" s="1119"/>
      <c r="D15" s="498">
        <f>SUM(D11:D14)</f>
        <v>0</v>
      </c>
      <c r="E15" s="499"/>
    </row>
    <row r="16" spans="2:5" ht="45" customHeight="1">
      <c r="B16" s="1112" t="s">
        <v>632</v>
      </c>
      <c r="C16" s="1113"/>
      <c r="D16" s="492" t="str">
        <f>IFERROR(ROUNDDOWN(D15/(B8*C8),0),"")</f>
        <v/>
      </c>
      <c r="E16" s="500" t="s">
        <v>155</v>
      </c>
    </row>
    <row r="17" spans="2:5" ht="45" customHeight="1">
      <c r="B17" s="1114" t="s">
        <v>353</v>
      </c>
      <c r="C17" s="1115"/>
      <c r="D17" s="494" t="str">
        <f>IFERROR(ROUNDDOWN(D16*0.1,0),"")</f>
        <v/>
      </c>
      <c r="E17" s="501" t="s">
        <v>31</v>
      </c>
    </row>
    <row r="18" spans="2:5" ht="45" customHeight="1" thickBot="1">
      <c r="B18" s="1108" t="s">
        <v>72</v>
      </c>
      <c r="C18" s="1109"/>
      <c r="D18" s="502">
        <f>SUM(D16:D17)</f>
        <v>0</v>
      </c>
      <c r="E18" s="511" t="s">
        <v>507</v>
      </c>
    </row>
    <row r="19" spans="2:5" ht="30" customHeight="1">
      <c r="B19" s="1104" t="s">
        <v>352</v>
      </c>
      <c r="C19" s="1105"/>
      <c r="D19" s="1106"/>
      <c r="E19" s="1106"/>
    </row>
    <row r="20" spans="2:5" s="122" customFormat="1" ht="25.05" customHeight="1">
      <c r="B20" s="503"/>
      <c r="C20" s="503"/>
      <c r="D20" s="504"/>
      <c r="E20" s="505"/>
    </row>
    <row r="21" spans="2:5" ht="25.05" customHeight="1">
      <c r="B21" s="486" t="s">
        <v>32</v>
      </c>
      <c r="C21" s="506"/>
      <c r="D21" s="507"/>
      <c r="E21" s="129"/>
    </row>
    <row r="22" spans="2:5" ht="25.05" customHeight="1">
      <c r="B22" s="1107">
        <f>共通入力シート!B5</f>
        <v>0</v>
      </c>
      <c r="C22" s="1107"/>
      <c r="D22" s="508"/>
      <c r="E22" s="129"/>
    </row>
    <row r="23" spans="2:5" ht="25.05" customHeight="1">
      <c r="B23" s="486"/>
      <c r="C23" s="417"/>
      <c r="D23" s="129"/>
      <c r="E23" s="129"/>
    </row>
    <row r="24" spans="2:5" ht="25.05" customHeight="1">
      <c r="B24" s="486"/>
      <c r="C24" s="417"/>
      <c r="D24" s="405" t="s">
        <v>631</v>
      </c>
      <c r="E24" s="192">
        <f>共通入力シート!B6</f>
        <v>0</v>
      </c>
    </row>
    <row r="25" spans="2:5" ht="25.05" customHeight="1">
      <c r="B25" s="486"/>
      <c r="C25" s="417"/>
      <c r="D25" s="405" t="s">
        <v>318</v>
      </c>
      <c r="E25" s="231">
        <f>共通入力シート!B7</f>
        <v>0</v>
      </c>
    </row>
    <row r="26" spans="2:5" ht="25.05" customHeight="1">
      <c r="B26" s="486"/>
      <c r="C26" s="417"/>
      <c r="D26" s="405" t="s">
        <v>259</v>
      </c>
      <c r="E26" s="127">
        <f>共通入力シート!B8</f>
        <v>0</v>
      </c>
    </row>
    <row r="27" spans="2:5" ht="18" customHeight="1">
      <c r="B27" s="509"/>
      <c r="C27" s="510"/>
      <c r="D27" s="264"/>
      <c r="E27" s="264"/>
    </row>
    <row r="28" spans="2:5" ht="18" customHeight="1">
      <c r="B28" s="37"/>
      <c r="C28" s="25"/>
      <c r="D28" s="25"/>
      <c r="E28" s="25"/>
    </row>
  </sheetData>
  <mergeCells count="12">
    <mergeCell ref="B19:E19"/>
    <mergeCell ref="B22:C22"/>
    <mergeCell ref="B2:E2"/>
    <mergeCell ref="B18:C18"/>
    <mergeCell ref="B10:C10"/>
    <mergeCell ref="B11:C11"/>
    <mergeCell ref="B12:C12"/>
    <mergeCell ref="B13:C13"/>
    <mergeCell ref="B14:C14"/>
    <mergeCell ref="B15:C15"/>
    <mergeCell ref="B16:C16"/>
    <mergeCell ref="B17:C17"/>
  </mergeCells>
  <phoneticPr fontId="29"/>
  <printOptions horizontalCentered="1" verticalCentered="1"/>
  <pageMargins left="0.39370078740157483" right="0.39370078740157483" top="0.39370078740157483" bottom="0.39370078740157483" header="0.39370078740157483" footer="0.39370078740157483"/>
  <pageSetup paperSize="9" scale="95"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8F7D-A997-4F5F-80B7-4E4B56C67E48}">
  <sheetPr>
    <pageSetUpPr fitToPage="1"/>
  </sheetPr>
  <dimension ref="A1:T26"/>
  <sheetViews>
    <sheetView showZeros="0" view="pageBreakPreview" zoomScale="70" zoomScaleNormal="100" zoomScaleSheetLayoutView="70" workbookViewId="0">
      <selection activeCell="B2" sqref="B2:I2"/>
    </sheetView>
  </sheetViews>
  <sheetFormatPr defaultColWidth="8.8984375" defaultRowHeight="13.2"/>
  <cols>
    <col min="1" max="1" width="1.3984375" style="22" customWidth="1"/>
    <col min="2" max="2" width="7.69921875" style="22" customWidth="1"/>
    <col min="3" max="3" width="15.69921875" style="22" customWidth="1"/>
    <col min="4" max="4" width="18.69921875" style="22" customWidth="1"/>
    <col min="5" max="5" width="25.69921875" style="22" customWidth="1"/>
    <col min="6" max="7" width="15.69921875" style="22" customWidth="1"/>
    <col min="8" max="8" width="20" style="22" customWidth="1"/>
    <col min="9" max="9" width="10.69921875" style="22" customWidth="1"/>
    <col min="10" max="10" width="24.69921875" style="22" customWidth="1"/>
    <col min="11" max="11" width="1.3984375" style="22" customWidth="1"/>
    <col min="12" max="241" width="8.8984375" style="22"/>
    <col min="242" max="242" width="1.69921875" style="22" customWidth="1"/>
    <col min="243" max="243" width="6.69921875" style="22" customWidth="1"/>
    <col min="244" max="260" width="8" style="22" customWidth="1"/>
    <col min="261" max="261" width="9.8984375" style="22" customWidth="1"/>
    <col min="262" max="263" width="7.09765625" style="22" customWidth="1"/>
    <col min="264" max="264" width="23.5" style="22" customWidth="1"/>
    <col min="265" max="265" width="1.69921875" style="22" customWidth="1"/>
    <col min="266" max="497" width="8.8984375" style="22"/>
    <col min="498" max="498" width="1.69921875" style="22" customWidth="1"/>
    <col min="499" max="499" width="6.69921875" style="22" customWidth="1"/>
    <col min="500" max="516" width="8" style="22" customWidth="1"/>
    <col min="517" max="517" width="9.8984375" style="22" customWidth="1"/>
    <col min="518" max="519" width="7.09765625" style="22" customWidth="1"/>
    <col min="520" max="520" width="23.5" style="22" customWidth="1"/>
    <col min="521" max="521" width="1.69921875" style="22" customWidth="1"/>
    <col min="522" max="753" width="8.8984375" style="22"/>
    <col min="754" max="754" width="1.69921875" style="22" customWidth="1"/>
    <col min="755" max="755" width="6.69921875" style="22" customWidth="1"/>
    <col min="756" max="772" width="8" style="22" customWidth="1"/>
    <col min="773" max="773" width="9.8984375" style="22" customWidth="1"/>
    <col min="774" max="775" width="7.09765625" style="22" customWidth="1"/>
    <col min="776" max="776" width="23.5" style="22" customWidth="1"/>
    <col min="777" max="777" width="1.69921875" style="22" customWidth="1"/>
    <col min="778" max="1009" width="8.8984375" style="22"/>
    <col min="1010" max="1010" width="1.69921875" style="22" customWidth="1"/>
    <col min="1011" max="1011" width="6.69921875" style="22" customWidth="1"/>
    <col min="1012" max="1028" width="8" style="22" customWidth="1"/>
    <col min="1029" max="1029" width="9.8984375" style="22" customWidth="1"/>
    <col min="1030" max="1031" width="7.09765625" style="22" customWidth="1"/>
    <col min="1032" max="1032" width="23.5" style="22" customWidth="1"/>
    <col min="1033" max="1033" width="1.69921875" style="22" customWidth="1"/>
    <col min="1034" max="1265" width="8.8984375" style="22"/>
    <col min="1266" max="1266" width="1.69921875" style="22" customWidth="1"/>
    <col min="1267" max="1267" width="6.69921875" style="22" customWidth="1"/>
    <col min="1268" max="1284" width="8" style="22" customWidth="1"/>
    <col min="1285" max="1285" width="9.8984375" style="22" customWidth="1"/>
    <col min="1286" max="1287" width="7.09765625" style="22" customWidth="1"/>
    <col min="1288" max="1288" width="23.5" style="22" customWidth="1"/>
    <col min="1289" max="1289" width="1.69921875" style="22" customWidth="1"/>
    <col min="1290" max="1521" width="8.8984375" style="22"/>
    <col min="1522" max="1522" width="1.69921875" style="22" customWidth="1"/>
    <col min="1523" max="1523" width="6.69921875" style="22" customWidth="1"/>
    <col min="1524" max="1540" width="8" style="22" customWidth="1"/>
    <col min="1541" max="1541" width="9.8984375" style="22" customWidth="1"/>
    <col min="1542" max="1543" width="7.09765625" style="22" customWidth="1"/>
    <col min="1544" max="1544" width="23.5" style="22" customWidth="1"/>
    <col min="1545" max="1545" width="1.69921875" style="22" customWidth="1"/>
    <col min="1546" max="1777" width="8.8984375" style="22"/>
    <col min="1778" max="1778" width="1.69921875" style="22" customWidth="1"/>
    <col min="1779" max="1779" width="6.69921875" style="22" customWidth="1"/>
    <col min="1780" max="1796" width="8" style="22" customWidth="1"/>
    <col min="1797" max="1797" width="9.8984375" style="22" customWidth="1"/>
    <col min="1798" max="1799" width="7.09765625" style="22" customWidth="1"/>
    <col min="1800" max="1800" width="23.5" style="22" customWidth="1"/>
    <col min="1801" max="1801" width="1.69921875" style="22" customWidth="1"/>
    <col min="1802" max="2033" width="8.8984375" style="22"/>
    <col min="2034" max="2034" width="1.69921875" style="22" customWidth="1"/>
    <col min="2035" max="2035" width="6.69921875" style="22" customWidth="1"/>
    <col min="2036" max="2052" width="8" style="22" customWidth="1"/>
    <col min="2053" max="2053" width="9.8984375" style="22" customWidth="1"/>
    <col min="2054" max="2055" width="7.09765625" style="22" customWidth="1"/>
    <col min="2056" max="2056" width="23.5" style="22" customWidth="1"/>
    <col min="2057" max="2057" width="1.69921875" style="22" customWidth="1"/>
    <col min="2058" max="2289" width="8.8984375" style="22"/>
    <col min="2290" max="2290" width="1.69921875" style="22" customWidth="1"/>
    <col min="2291" max="2291" width="6.69921875" style="22" customWidth="1"/>
    <col min="2292" max="2308" width="8" style="22" customWidth="1"/>
    <col min="2309" max="2309" width="9.8984375" style="22" customWidth="1"/>
    <col min="2310" max="2311" width="7.09765625" style="22" customWidth="1"/>
    <col min="2312" max="2312" width="23.5" style="22" customWidth="1"/>
    <col min="2313" max="2313" width="1.69921875" style="22" customWidth="1"/>
    <col min="2314" max="2545" width="8.8984375" style="22"/>
    <col min="2546" max="2546" width="1.69921875" style="22" customWidth="1"/>
    <col min="2547" max="2547" width="6.69921875" style="22" customWidth="1"/>
    <col min="2548" max="2564" width="8" style="22" customWidth="1"/>
    <col min="2565" max="2565" width="9.8984375" style="22" customWidth="1"/>
    <col min="2566" max="2567" width="7.09765625" style="22" customWidth="1"/>
    <col min="2568" max="2568" width="23.5" style="22" customWidth="1"/>
    <col min="2569" max="2569" width="1.69921875" style="22" customWidth="1"/>
    <col min="2570" max="2801" width="8.8984375" style="22"/>
    <col min="2802" max="2802" width="1.69921875" style="22" customWidth="1"/>
    <col min="2803" max="2803" width="6.69921875" style="22" customWidth="1"/>
    <col min="2804" max="2820" width="8" style="22" customWidth="1"/>
    <col min="2821" max="2821" width="9.8984375" style="22" customWidth="1"/>
    <col min="2822" max="2823" width="7.09765625" style="22" customWidth="1"/>
    <col min="2824" max="2824" width="23.5" style="22" customWidth="1"/>
    <col min="2825" max="2825" width="1.69921875" style="22" customWidth="1"/>
    <col min="2826" max="3057" width="8.8984375" style="22"/>
    <col min="3058" max="3058" width="1.69921875" style="22" customWidth="1"/>
    <col min="3059" max="3059" width="6.69921875" style="22" customWidth="1"/>
    <col min="3060" max="3076" width="8" style="22" customWidth="1"/>
    <col min="3077" max="3077" width="9.8984375" style="22" customWidth="1"/>
    <col min="3078" max="3079" width="7.09765625" style="22" customWidth="1"/>
    <col min="3080" max="3080" width="23.5" style="22" customWidth="1"/>
    <col min="3081" max="3081" width="1.69921875" style="22" customWidth="1"/>
    <col min="3082" max="3313" width="8.8984375" style="22"/>
    <col min="3314" max="3314" width="1.69921875" style="22" customWidth="1"/>
    <col min="3315" max="3315" width="6.69921875" style="22" customWidth="1"/>
    <col min="3316" max="3332" width="8" style="22" customWidth="1"/>
    <col min="3333" max="3333" width="9.8984375" style="22" customWidth="1"/>
    <col min="3334" max="3335" width="7.09765625" style="22" customWidth="1"/>
    <col min="3336" max="3336" width="23.5" style="22" customWidth="1"/>
    <col min="3337" max="3337" width="1.69921875" style="22" customWidth="1"/>
    <col min="3338" max="3569" width="8.8984375" style="22"/>
    <col min="3570" max="3570" width="1.69921875" style="22" customWidth="1"/>
    <col min="3571" max="3571" width="6.69921875" style="22" customWidth="1"/>
    <col min="3572" max="3588" width="8" style="22" customWidth="1"/>
    <col min="3589" max="3589" width="9.8984375" style="22" customWidth="1"/>
    <col min="3590" max="3591" width="7.09765625" style="22" customWidth="1"/>
    <col min="3592" max="3592" width="23.5" style="22" customWidth="1"/>
    <col min="3593" max="3593" width="1.69921875" style="22" customWidth="1"/>
    <col min="3594" max="3825" width="8.8984375" style="22"/>
    <col min="3826" max="3826" width="1.69921875" style="22" customWidth="1"/>
    <col min="3827" max="3827" width="6.69921875" style="22" customWidth="1"/>
    <col min="3828" max="3844" width="8" style="22" customWidth="1"/>
    <col min="3845" max="3845" width="9.8984375" style="22" customWidth="1"/>
    <col min="3846" max="3847" width="7.09765625" style="22" customWidth="1"/>
    <col min="3848" max="3848" width="23.5" style="22" customWidth="1"/>
    <col min="3849" max="3849" width="1.69921875" style="22" customWidth="1"/>
    <col min="3850" max="4081" width="8.8984375" style="22"/>
    <col min="4082" max="4082" width="1.69921875" style="22" customWidth="1"/>
    <col min="4083" max="4083" width="6.69921875" style="22" customWidth="1"/>
    <col min="4084" max="4100" width="8" style="22" customWidth="1"/>
    <col min="4101" max="4101" width="9.8984375" style="22" customWidth="1"/>
    <col min="4102" max="4103" width="7.09765625" style="22" customWidth="1"/>
    <col min="4104" max="4104" width="23.5" style="22" customWidth="1"/>
    <col min="4105" max="4105" width="1.69921875" style="22" customWidth="1"/>
    <col min="4106" max="4337" width="8.8984375" style="22"/>
    <col min="4338" max="4338" width="1.69921875" style="22" customWidth="1"/>
    <col min="4339" max="4339" width="6.69921875" style="22" customWidth="1"/>
    <col min="4340" max="4356" width="8" style="22" customWidth="1"/>
    <col min="4357" max="4357" width="9.8984375" style="22" customWidth="1"/>
    <col min="4358" max="4359" width="7.09765625" style="22" customWidth="1"/>
    <col min="4360" max="4360" width="23.5" style="22" customWidth="1"/>
    <col min="4361" max="4361" width="1.69921875" style="22" customWidth="1"/>
    <col min="4362" max="4593" width="8.8984375" style="22"/>
    <col min="4594" max="4594" width="1.69921875" style="22" customWidth="1"/>
    <col min="4595" max="4595" width="6.69921875" style="22" customWidth="1"/>
    <col min="4596" max="4612" width="8" style="22" customWidth="1"/>
    <col min="4613" max="4613" width="9.8984375" style="22" customWidth="1"/>
    <col min="4614" max="4615" width="7.09765625" style="22" customWidth="1"/>
    <col min="4616" max="4616" width="23.5" style="22" customWidth="1"/>
    <col min="4617" max="4617" width="1.69921875" style="22" customWidth="1"/>
    <col min="4618" max="4849" width="8.8984375" style="22"/>
    <col min="4850" max="4850" width="1.69921875" style="22" customWidth="1"/>
    <col min="4851" max="4851" width="6.69921875" style="22" customWidth="1"/>
    <col min="4852" max="4868" width="8" style="22" customWidth="1"/>
    <col min="4869" max="4869" width="9.8984375" style="22" customWidth="1"/>
    <col min="4870" max="4871" width="7.09765625" style="22" customWidth="1"/>
    <col min="4872" max="4872" width="23.5" style="22" customWidth="1"/>
    <col min="4873" max="4873" width="1.69921875" style="22" customWidth="1"/>
    <col min="4874" max="5105" width="8.8984375" style="22"/>
    <col min="5106" max="5106" width="1.69921875" style="22" customWidth="1"/>
    <col min="5107" max="5107" width="6.69921875" style="22" customWidth="1"/>
    <col min="5108" max="5124" width="8" style="22" customWidth="1"/>
    <col min="5125" max="5125" width="9.8984375" style="22" customWidth="1"/>
    <col min="5126" max="5127" width="7.09765625" style="22" customWidth="1"/>
    <col min="5128" max="5128" width="23.5" style="22" customWidth="1"/>
    <col min="5129" max="5129" width="1.69921875" style="22" customWidth="1"/>
    <col min="5130" max="5361" width="8.8984375" style="22"/>
    <col min="5362" max="5362" width="1.69921875" style="22" customWidth="1"/>
    <col min="5363" max="5363" width="6.69921875" style="22" customWidth="1"/>
    <col min="5364" max="5380" width="8" style="22" customWidth="1"/>
    <col min="5381" max="5381" width="9.8984375" style="22" customWidth="1"/>
    <col min="5382" max="5383" width="7.09765625" style="22" customWidth="1"/>
    <col min="5384" max="5384" width="23.5" style="22" customWidth="1"/>
    <col min="5385" max="5385" width="1.69921875" style="22" customWidth="1"/>
    <col min="5386" max="5617" width="8.8984375" style="22"/>
    <col min="5618" max="5618" width="1.69921875" style="22" customWidth="1"/>
    <col min="5619" max="5619" width="6.69921875" style="22" customWidth="1"/>
    <col min="5620" max="5636" width="8" style="22" customWidth="1"/>
    <col min="5637" max="5637" width="9.8984375" style="22" customWidth="1"/>
    <col min="5638" max="5639" width="7.09765625" style="22" customWidth="1"/>
    <col min="5640" max="5640" width="23.5" style="22" customWidth="1"/>
    <col min="5641" max="5641" width="1.69921875" style="22" customWidth="1"/>
    <col min="5642" max="5873" width="8.8984375" style="22"/>
    <col min="5874" max="5874" width="1.69921875" style="22" customWidth="1"/>
    <col min="5875" max="5875" width="6.69921875" style="22" customWidth="1"/>
    <col min="5876" max="5892" width="8" style="22" customWidth="1"/>
    <col min="5893" max="5893" width="9.8984375" style="22" customWidth="1"/>
    <col min="5894" max="5895" width="7.09765625" style="22" customWidth="1"/>
    <col min="5896" max="5896" width="23.5" style="22" customWidth="1"/>
    <col min="5897" max="5897" width="1.69921875" style="22" customWidth="1"/>
    <col min="5898" max="6129" width="8.8984375" style="22"/>
    <col min="6130" max="6130" width="1.69921875" style="22" customWidth="1"/>
    <col min="6131" max="6131" width="6.69921875" style="22" customWidth="1"/>
    <col min="6132" max="6148" width="8" style="22" customWidth="1"/>
    <col min="6149" max="6149" width="9.8984375" style="22" customWidth="1"/>
    <col min="6150" max="6151" width="7.09765625" style="22" customWidth="1"/>
    <col min="6152" max="6152" width="23.5" style="22" customWidth="1"/>
    <col min="6153" max="6153" width="1.69921875" style="22" customWidth="1"/>
    <col min="6154" max="6385" width="8.8984375" style="22"/>
    <col min="6386" max="6386" width="1.69921875" style="22" customWidth="1"/>
    <col min="6387" max="6387" width="6.69921875" style="22" customWidth="1"/>
    <col min="6388" max="6404" width="8" style="22" customWidth="1"/>
    <col min="6405" max="6405" width="9.8984375" style="22" customWidth="1"/>
    <col min="6406" max="6407" width="7.09765625" style="22" customWidth="1"/>
    <col min="6408" max="6408" width="23.5" style="22" customWidth="1"/>
    <col min="6409" max="6409" width="1.69921875" style="22" customWidth="1"/>
    <col min="6410" max="6641" width="8.8984375" style="22"/>
    <col min="6642" max="6642" width="1.69921875" style="22" customWidth="1"/>
    <col min="6643" max="6643" width="6.69921875" style="22" customWidth="1"/>
    <col min="6644" max="6660" width="8" style="22" customWidth="1"/>
    <col min="6661" max="6661" width="9.8984375" style="22" customWidth="1"/>
    <col min="6662" max="6663" width="7.09765625" style="22" customWidth="1"/>
    <col min="6664" max="6664" width="23.5" style="22" customWidth="1"/>
    <col min="6665" max="6665" width="1.69921875" style="22" customWidth="1"/>
    <col min="6666" max="6897" width="8.8984375" style="22"/>
    <col min="6898" max="6898" width="1.69921875" style="22" customWidth="1"/>
    <col min="6899" max="6899" width="6.69921875" style="22" customWidth="1"/>
    <col min="6900" max="6916" width="8" style="22" customWidth="1"/>
    <col min="6917" max="6917" width="9.8984375" style="22" customWidth="1"/>
    <col min="6918" max="6919" width="7.09765625" style="22" customWidth="1"/>
    <col min="6920" max="6920" width="23.5" style="22" customWidth="1"/>
    <col min="6921" max="6921" width="1.69921875" style="22" customWidth="1"/>
    <col min="6922" max="7153" width="8.8984375" style="22"/>
    <col min="7154" max="7154" width="1.69921875" style="22" customWidth="1"/>
    <col min="7155" max="7155" width="6.69921875" style="22" customWidth="1"/>
    <col min="7156" max="7172" width="8" style="22" customWidth="1"/>
    <col min="7173" max="7173" width="9.8984375" style="22" customWidth="1"/>
    <col min="7174" max="7175" width="7.09765625" style="22" customWidth="1"/>
    <col min="7176" max="7176" width="23.5" style="22" customWidth="1"/>
    <col min="7177" max="7177" width="1.69921875" style="22" customWidth="1"/>
    <col min="7178" max="7409" width="8.8984375" style="22"/>
    <col min="7410" max="7410" width="1.69921875" style="22" customWidth="1"/>
    <col min="7411" max="7411" width="6.69921875" style="22" customWidth="1"/>
    <col min="7412" max="7428" width="8" style="22" customWidth="1"/>
    <col min="7429" max="7429" width="9.8984375" style="22" customWidth="1"/>
    <col min="7430" max="7431" width="7.09765625" style="22" customWidth="1"/>
    <col min="7432" max="7432" width="23.5" style="22" customWidth="1"/>
    <col min="7433" max="7433" width="1.69921875" style="22" customWidth="1"/>
    <col min="7434" max="7665" width="8.8984375" style="22"/>
    <col min="7666" max="7666" width="1.69921875" style="22" customWidth="1"/>
    <col min="7667" max="7667" width="6.69921875" style="22" customWidth="1"/>
    <col min="7668" max="7684" width="8" style="22" customWidth="1"/>
    <col min="7685" max="7685" width="9.8984375" style="22" customWidth="1"/>
    <col min="7686" max="7687" width="7.09765625" style="22" customWidth="1"/>
    <col min="7688" max="7688" width="23.5" style="22" customWidth="1"/>
    <col min="7689" max="7689" width="1.69921875" style="22" customWidth="1"/>
    <col min="7690" max="7921" width="8.8984375" style="22"/>
    <col min="7922" max="7922" width="1.69921875" style="22" customWidth="1"/>
    <col min="7923" max="7923" width="6.69921875" style="22" customWidth="1"/>
    <col min="7924" max="7940" width="8" style="22" customWidth="1"/>
    <col min="7941" max="7941" width="9.8984375" style="22" customWidth="1"/>
    <col min="7942" max="7943" width="7.09765625" style="22" customWidth="1"/>
    <col min="7944" max="7944" width="23.5" style="22" customWidth="1"/>
    <col min="7945" max="7945" width="1.69921875" style="22" customWidth="1"/>
    <col min="7946" max="8177" width="8.8984375" style="22"/>
    <col min="8178" max="8178" width="1.69921875" style="22" customWidth="1"/>
    <col min="8179" max="8179" width="6.69921875" style="22" customWidth="1"/>
    <col min="8180" max="8196" width="8" style="22" customWidth="1"/>
    <col min="8197" max="8197" width="9.8984375" style="22" customWidth="1"/>
    <col min="8198" max="8199" width="7.09765625" style="22" customWidth="1"/>
    <col min="8200" max="8200" width="23.5" style="22" customWidth="1"/>
    <col min="8201" max="8201" width="1.69921875" style="22" customWidth="1"/>
    <col min="8202" max="8433" width="8.8984375" style="22"/>
    <col min="8434" max="8434" width="1.69921875" style="22" customWidth="1"/>
    <col min="8435" max="8435" width="6.69921875" style="22" customWidth="1"/>
    <col min="8436" max="8452" width="8" style="22" customWidth="1"/>
    <col min="8453" max="8453" width="9.8984375" style="22" customWidth="1"/>
    <col min="8454" max="8455" width="7.09765625" style="22" customWidth="1"/>
    <col min="8456" max="8456" width="23.5" style="22" customWidth="1"/>
    <col min="8457" max="8457" width="1.69921875" style="22" customWidth="1"/>
    <col min="8458" max="8689" width="8.8984375" style="22"/>
    <col min="8690" max="8690" width="1.69921875" style="22" customWidth="1"/>
    <col min="8691" max="8691" width="6.69921875" style="22" customWidth="1"/>
    <col min="8692" max="8708" width="8" style="22" customWidth="1"/>
    <col min="8709" max="8709" width="9.8984375" style="22" customWidth="1"/>
    <col min="8710" max="8711" width="7.09765625" style="22" customWidth="1"/>
    <col min="8712" max="8712" width="23.5" style="22" customWidth="1"/>
    <col min="8713" max="8713" width="1.69921875" style="22" customWidth="1"/>
    <col min="8714" max="8945" width="8.8984375" style="22"/>
    <col min="8946" max="8946" width="1.69921875" style="22" customWidth="1"/>
    <col min="8947" max="8947" width="6.69921875" style="22" customWidth="1"/>
    <col min="8948" max="8964" width="8" style="22" customWidth="1"/>
    <col min="8965" max="8965" width="9.8984375" style="22" customWidth="1"/>
    <col min="8966" max="8967" width="7.09765625" style="22" customWidth="1"/>
    <col min="8968" max="8968" width="23.5" style="22" customWidth="1"/>
    <col min="8969" max="8969" width="1.69921875" style="22" customWidth="1"/>
    <col min="8970" max="9201" width="8.8984375" style="22"/>
    <col min="9202" max="9202" width="1.69921875" style="22" customWidth="1"/>
    <col min="9203" max="9203" width="6.69921875" style="22" customWidth="1"/>
    <col min="9204" max="9220" width="8" style="22" customWidth="1"/>
    <col min="9221" max="9221" width="9.8984375" style="22" customWidth="1"/>
    <col min="9222" max="9223" width="7.09765625" style="22" customWidth="1"/>
    <col min="9224" max="9224" width="23.5" style="22" customWidth="1"/>
    <col min="9225" max="9225" width="1.69921875" style="22" customWidth="1"/>
    <col min="9226" max="9457" width="8.8984375" style="22"/>
    <col min="9458" max="9458" width="1.69921875" style="22" customWidth="1"/>
    <col min="9459" max="9459" width="6.69921875" style="22" customWidth="1"/>
    <col min="9460" max="9476" width="8" style="22" customWidth="1"/>
    <col min="9477" max="9477" width="9.8984375" style="22" customWidth="1"/>
    <col min="9478" max="9479" width="7.09765625" style="22" customWidth="1"/>
    <col min="9480" max="9480" width="23.5" style="22" customWidth="1"/>
    <col min="9481" max="9481" width="1.69921875" style="22" customWidth="1"/>
    <col min="9482" max="9713" width="8.8984375" style="22"/>
    <col min="9714" max="9714" width="1.69921875" style="22" customWidth="1"/>
    <col min="9715" max="9715" width="6.69921875" style="22" customWidth="1"/>
    <col min="9716" max="9732" width="8" style="22" customWidth="1"/>
    <col min="9733" max="9733" width="9.8984375" style="22" customWidth="1"/>
    <col min="9734" max="9735" width="7.09765625" style="22" customWidth="1"/>
    <col min="9736" max="9736" width="23.5" style="22" customWidth="1"/>
    <col min="9737" max="9737" width="1.69921875" style="22" customWidth="1"/>
    <col min="9738" max="9969" width="8.8984375" style="22"/>
    <col min="9970" max="9970" width="1.69921875" style="22" customWidth="1"/>
    <col min="9971" max="9971" width="6.69921875" style="22" customWidth="1"/>
    <col min="9972" max="9988" width="8" style="22" customWidth="1"/>
    <col min="9989" max="9989" width="9.8984375" style="22" customWidth="1"/>
    <col min="9990" max="9991" width="7.09765625" style="22" customWidth="1"/>
    <col min="9992" max="9992" width="23.5" style="22" customWidth="1"/>
    <col min="9993" max="9993" width="1.69921875" style="22" customWidth="1"/>
    <col min="9994" max="10225" width="8.8984375" style="22"/>
    <col min="10226" max="10226" width="1.69921875" style="22" customWidth="1"/>
    <col min="10227" max="10227" width="6.69921875" style="22" customWidth="1"/>
    <col min="10228" max="10244" width="8" style="22" customWidth="1"/>
    <col min="10245" max="10245" width="9.8984375" style="22" customWidth="1"/>
    <col min="10246" max="10247" width="7.09765625" style="22" customWidth="1"/>
    <col min="10248" max="10248" width="23.5" style="22" customWidth="1"/>
    <col min="10249" max="10249" width="1.69921875" style="22" customWidth="1"/>
    <col min="10250" max="10481" width="8.8984375" style="22"/>
    <col min="10482" max="10482" width="1.69921875" style="22" customWidth="1"/>
    <col min="10483" max="10483" width="6.69921875" style="22" customWidth="1"/>
    <col min="10484" max="10500" width="8" style="22" customWidth="1"/>
    <col min="10501" max="10501" width="9.8984375" style="22" customWidth="1"/>
    <col min="10502" max="10503" width="7.09765625" style="22" customWidth="1"/>
    <col min="10504" max="10504" width="23.5" style="22" customWidth="1"/>
    <col min="10505" max="10505" width="1.69921875" style="22" customWidth="1"/>
    <col min="10506" max="10737" width="8.8984375" style="22"/>
    <col min="10738" max="10738" width="1.69921875" style="22" customWidth="1"/>
    <col min="10739" max="10739" width="6.69921875" style="22" customWidth="1"/>
    <col min="10740" max="10756" width="8" style="22" customWidth="1"/>
    <col min="10757" max="10757" width="9.8984375" style="22" customWidth="1"/>
    <col min="10758" max="10759" width="7.09765625" style="22" customWidth="1"/>
    <col min="10760" max="10760" width="23.5" style="22" customWidth="1"/>
    <col min="10761" max="10761" width="1.69921875" style="22" customWidth="1"/>
    <col min="10762" max="10993" width="8.8984375" style="22"/>
    <col min="10994" max="10994" width="1.69921875" style="22" customWidth="1"/>
    <col min="10995" max="10995" width="6.69921875" style="22" customWidth="1"/>
    <col min="10996" max="11012" width="8" style="22" customWidth="1"/>
    <col min="11013" max="11013" width="9.8984375" style="22" customWidth="1"/>
    <col min="11014" max="11015" width="7.09765625" style="22" customWidth="1"/>
    <col min="11016" max="11016" width="23.5" style="22" customWidth="1"/>
    <col min="11017" max="11017" width="1.69921875" style="22" customWidth="1"/>
    <col min="11018" max="11249" width="8.8984375" style="22"/>
    <col min="11250" max="11250" width="1.69921875" style="22" customWidth="1"/>
    <col min="11251" max="11251" width="6.69921875" style="22" customWidth="1"/>
    <col min="11252" max="11268" width="8" style="22" customWidth="1"/>
    <col min="11269" max="11269" width="9.8984375" style="22" customWidth="1"/>
    <col min="11270" max="11271" width="7.09765625" style="22" customWidth="1"/>
    <col min="11272" max="11272" width="23.5" style="22" customWidth="1"/>
    <col min="11273" max="11273" width="1.69921875" style="22" customWidth="1"/>
    <col min="11274" max="11505" width="8.8984375" style="22"/>
    <col min="11506" max="11506" width="1.69921875" style="22" customWidth="1"/>
    <col min="11507" max="11507" width="6.69921875" style="22" customWidth="1"/>
    <col min="11508" max="11524" width="8" style="22" customWidth="1"/>
    <col min="11525" max="11525" width="9.8984375" style="22" customWidth="1"/>
    <col min="11526" max="11527" width="7.09765625" style="22" customWidth="1"/>
    <col min="11528" max="11528" width="23.5" style="22" customWidth="1"/>
    <col min="11529" max="11529" width="1.69921875" style="22" customWidth="1"/>
    <col min="11530" max="11761" width="8.8984375" style="22"/>
    <col min="11762" max="11762" width="1.69921875" style="22" customWidth="1"/>
    <col min="11763" max="11763" width="6.69921875" style="22" customWidth="1"/>
    <col min="11764" max="11780" width="8" style="22" customWidth="1"/>
    <col min="11781" max="11781" width="9.8984375" style="22" customWidth="1"/>
    <col min="11782" max="11783" width="7.09765625" style="22" customWidth="1"/>
    <col min="11784" max="11784" width="23.5" style="22" customWidth="1"/>
    <col min="11785" max="11785" width="1.69921875" style="22" customWidth="1"/>
    <col min="11786" max="12017" width="8.8984375" style="22"/>
    <col min="12018" max="12018" width="1.69921875" style="22" customWidth="1"/>
    <col min="12019" max="12019" width="6.69921875" style="22" customWidth="1"/>
    <col min="12020" max="12036" width="8" style="22" customWidth="1"/>
    <col min="12037" max="12037" width="9.8984375" style="22" customWidth="1"/>
    <col min="12038" max="12039" width="7.09765625" style="22" customWidth="1"/>
    <col min="12040" max="12040" width="23.5" style="22" customWidth="1"/>
    <col min="12041" max="12041" width="1.69921875" style="22" customWidth="1"/>
    <col min="12042" max="12273" width="8.8984375" style="22"/>
    <col min="12274" max="12274" width="1.69921875" style="22" customWidth="1"/>
    <col min="12275" max="12275" width="6.69921875" style="22" customWidth="1"/>
    <col min="12276" max="12292" width="8" style="22" customWidth="1"/>
    <col min="12293" max="12293" width="9.8984375" style="22" customWidth="1"/>
    <col min="12294" max="12295" width="7.09765625" style="22" customWidth="1"/>
    <col min="12296" max="12296" width="23.5" style="22" customWidth="1"/>
    <col min="12297" max="12297" width="1.69921875" style="22" customWidth="1"/>
    <col min="12298" max="12529" width="8.8984375" style="22"/>
    <col min="12530" max="12530" width="1.69921875" style="22" customWidth="1"/>
    <col min="12531" max="12531" width="6.69921875" style="22" customWidth="1"/>
    <col min="12532" max="12548" width="8" style="22" customWidth="1"/>
    <col min="12549" max="12549" width="9.8984375" style="22" customWidth="1"/>
    <col min="12550" max="12551" width="7.09765625" style="22" customWidth="1"/>
    <col min="12552" max="12552" width="23.5" style="22" customWidth="1"/>
    <col min="12553" max="12553" width="1.69921875" style="22" customWidth="1"/>
    <col min="12554" max="12785" width="8.8984375" style="22"/>
    <col min="12786" max="12786" width="1.69921875" style="22" customWidth="1"/>
    <col min="12787" max="12787" width="6.69921875" style="22" customWidth="1"/>
    <col min="12788" max="12804" width="8" style="22" customWidth="1"/>
    <col min="12805" max="12805" width="9.8984375" style="22" customWidth="1"/>
    <col min="12806" max="12807" width="7.09765625" style="22" customWidth="1"/>
    <col min="12808" max="12808" width="23.5" style="22" customWidth="1"/>
    <col min="12809" max="12809" width="1.69921875" style="22" customWidth="1"/>
    <col min="12810" max="13041" width="8.8984375" style="22"/>
    <col min="13042" max="13042" width="1.69921875" style="22" customWidth="1"/>
    <col min="13043" max="13043" width="6.69921875" style="22" customWidth="1"/>
    <col min="13044" max="13060" width="8" style="22" customWidth="1"/>
    <col min="13061" max="13061" width="9.8984375" style="22" customWidth="1"/>
    <col min="13062" max="13063" width="7.09765625" style="22" customWidth="1"/>
    <col min="13064" max="13064" width="23.5" style="22" customWidth="1"/>
    <col min="13065" max="13065" width="1.69921875" style="22" customWidth="1"/>
    <col min="13066" max="13297" width="8.8984375" style="22"/>
    <col min="13298" max="13298" width="1.69921875" style="22" customWidth="1"/>
    <col min="13299" max="13299" width="6.69921875" style="22" customWidth="1"/>
    <col min="13300" max="13316" width="8" style="22" customWidth="1"/>
    <col min="13317" max="13317" width="9.8984375" style="22" customWidth="1"/>
    <col min="13318" max="13319" width="7.09765625" style="22" customWidth="1"/>
    <col min="13320" max="13320" width="23.5" style="22" customWidth="1"/>
    <col min="13321" max="13321" width="1.69921875" style="22" customWidth="1"/>
    <col min="13322" max="13553" width="8.8984375" style="22"/>
    <col min="13554" max="13554" width="1.69921875" style="22" customWidth="1"/>
    <col min="13555" max="13555" width="6.69921875" style="22" customWidth="1"/>
    <col min="13556" max="13572" width="8" style="22" customWidth="1"/>
    <col min="13573" max="13573" width="9.8984375" style="22" customWidth="1"/>
    <col min="13574" max="13575" width="7.09765625" style="22" customWidth="1"/>
    <col min="13576" max="13576" width="23.5" style="22" customWidth="1"/>
    <col min="13577" max="13577" width="1.69921875" style="22" customWidth="1"/>
    <col min="13578" max="13809" width="8.8984375" style="22"/>
    <col min="13810" max="13810" width="1.69921875" style="22" customWidth="1"/>
    <col min="13811" max="13811" width="6.69921875" style="22" customWidth="1"/>
    <col min="13812" max="13828" width="8" style="22" customWidth="1"/>
    <col min="13829" max="13829" width="9.8984375" style="22" customWidth="1"/>
    <col min="13830" max="13831" width="7.09765625" style="22" customWidth="1"/>
    <col min="13832" max="13832" width="23.5" style="22" customWidth="1"/>
    <col min="13833" max="13833" width="1.69921875" style="22" customWidth="1"/>
    <col min="13834" max="14065" width="8.8984375" style="22"/>
    <col min="14066" max="14066" width="1.69921875" style="22" customWidth="1"/>
    <col min="14067" max="14067" width="6.69921875" style="22" customWidth="1"/>
    <col min="14068" max="14084" width="8" style="22" customWidth="1"/>
    <col min="14085" max="14085" width="9.8984375" style="22" customWidth="1"/>
    <col min="14086" max="14087" width="7.09765625" style="22" customWidth="1"/>
    <col min="14088" max="14088" width="23.5" style="22" customWidth="1"/>
    <col min="14089" max="14089" width="1.69921875" style="22" customWidth="1"/>
    <col min="14090" max="14321" width="8.8984375" style="22"/>
    <col min="14322" max="14322" width="1.69921875" style="22" customWidth="1"/>
    <col min="14323" max="14323" width="6.69921875" style="22" customWidth="1"/>
    <col min="14324" max="14340" width="8" style="22" customWidth="1"/>
    <col min="14341" max="14341" width="9.8984375" style="22" customWidth="1"/>
    <col min="14342" max="14343" width="7.09765625" style="22" customWidth="1"/>
    <col min="14344" max="14344" width="23.5" style="22" customWidth="1"/>
    <col min="14345" max="14345" width="1.69921875" style="22" customWidth="1"/>
    <col min="14346" max="14577" width="8.8984375" style="22"/>
    <col min="14578" max="14578" width="1.69921875" style="22" customWidth="1"/>
    <col min="14579" max="14579" width="6.69921875" style="22" customWidth="1"/>
    <col min="14580" max="14596" width="8" style="22" customWidth="1"/>
    <col min="14597" max="14597" width="9.8984375" style="22" customWidth="1"/>
    <col min="14598" max="14599" width="7.09765625" style="22" customWidth="1"/>
    <col min="14600" max="14600" width="23.5" style="22" customWidth="1"/>
    <col min="14601" max="14601" width="1.69921875" style="22" customWidth="1"/>
    <col min="14602" max="14833" width="8.8984375" style="22"/>
    <col min="14834" max="14834" width="1.69921875" style="22" customWidth="1"/>
    <col min="14835" max="14835" width="6.69921875" style="22" customWidth="1"/>
    <col min="14836" max="14852" width="8" style="22" customWidth="1"/>
    <col min="14853" max="14853" width="9.8984375" style="22" customWidth="1"/>
    <col min="14854" max="14855" width="7.09765625" style="22" customWidth="1"/>
    <col min="14856" max="14856" width="23.5" style="22" customWidth="1"/>
    <col min="14857" max="14857" width="1.69921875" style="22" customWidth="1"/>
    <col min="14858" max="15089" width="8.8984375" style="22"/>
    <col min="15090" max="15090" width="1.69921875" style="22" customWidth="1"/>
    <col min="15091" max="15091" width="6.69921875" style="22" customWidth="1"/>
    <col min="15092" max="15108" width="8" style="22" customWidth="1"/>
    <col min="15109" max="15109" width="9.8984375" style="22" customWidth="1"/>
    <col min="15110" max="15111" width="7.09765625" style="22" customWidth="1"/>
    <col min="15112" max="15112" width="23.5" style="22" customWidth="1"/>
    <col min="15113" max="15113" width="1.69921875" style="22" customWidth="1"/>
    <col min="15114" max="15345" width="8.8984375" style="22"/>
    <col min="15346" max="15346" width="1.69921875" style="22" customWidth="1"/>
    <col min="15347" max="15347" width="6.69921875" style="22" customWidth="1"/>
    <col min="15348" max="15364" width="8" style="22" customWidth="1"/>
    <col min="15365" max="15365" width="9.8984375" style="22" customWidth="1"/>
    <col min="15366" max="15367" width="7.09765625" style="22" customWidth="1"/>
    <col min="15368" max="15368" width="23.5" style="22" customWidth="1"/>
    <col min="15369" max="15369" width="1.69921875" style="22" customWidth="1"/>
    <col min="15370" max="15601" width="8.8984375" style="22"/>
    <col min="15602" max="15602" width="1.69921875" style="22" customWidth="1"/>
    <col min="15603" max="15603" width="6.69921875" style="22" customWidth="1"/>
    <col min="15604" max="15620" width="8" style="22" customWidth="1"/>
    <col min="15621" max="15621" width="9.8984375" style="22" customWidth="1"/>
    <col min="15622" max="15623" width="7.09765625" style="22" customWidth="1"/>
    <col min="15624" max="15624" width="23.5" style="22" customWidth="1"/>
    <col min="15625" max="15625" width="1.69921875" style="22" customWidth="1"/>
    <col min="15626" max="15857" width="8.8984375" style="22"/>
    <col min="15858" max="15858" width="1.69921875" style="22" customWidth="1"/>
    <col min="15859" max="15859" width="6.69921875" style="22" customWidth="1"/>
    <col min="15860" max="15876" width="8" style="22" customWidth="1"/>
    <col min="15877" max="15877" width="9.8984375" style="22" customWidth="1"/>
    <col min="15878" max="15879" width="7.09765625" style="22" customWidth="1"/>
    <col min="15880" max="15880" width="23.5" style="22" customWidth="1"/>
    <col min="15881" max="15881" width="1.69921875" style="22" customWidth="1"/>
    <col min="15882" max="16113" width="8.8984375" style="22"/>
    <col min="16114" max="16114" width="1.69921875" style="22" customWidth="1"/>
    <col min="16115" max="16115" width="6.69921875" style="22" customWidth="1"/>
    <col min="16116" max="16132" width="8" style="22" customWidth="1"/>
    <col min="16133" max="16133" width="9.8984375" style="22" customWidth="1"/>
    <col min="16134" max="16135" width="7.09765625" style="22" customWidth="1"/>
    <col min="16136" max="16136" width="23.5" style="22" customWidth="1"/>
    <col min="16137" max="16137" width="1.69921875" style="22" customWidth="1"/>
    <col min="16138" max="16384" width="8.8984375" style="22"/>
  </cols>
  <sheetData>
    <row r="1" spans="1:20" ht="22.05" customHeight="1">
      <c r="A1" s="38"/>
      <c r="B1" s="38"/>
      <c r="C1" s="38"/>
      <c r="D1" s="38"/>
      <c r="E1" s="39"/>
      <c r="F1" s="39"/>
      <c r="G1" s="39"/>
      <c r="H1" s="39"/>
      <c r="I1" s="40"/>
      <c r="J1" s="202" t="s">
        <v>260</v>
      </c>
    </row>
    <row r="2" spans="1:20" s="201" customFormat="1" ht="27" customHeight="1">
      <c r="A2" s="200"/>
      <c r="B2" s="1120" t="s">
        <v>261</v>
      </c>
      <c r="C2" s="1120"/>
      <c r="D2" s="1120"/>
      <c r="E2" s="1120"/>
      <c r="F2" s="1120"/>
      <c r="G2" s="1120"/>
      <c r="H2" s="1120"/>
      <c r="I2" s="1120"/>
      <c r="J2" s="1120"/>
    </row>
    <row r="3" spans="1:20" ht="10.050000000000001" customHeight="1">
      <c r="A3" s="41"/>
      <c r="B3" s="512"/>
      <c r="C3" s="512"/>
      <c r="D3" s="512"/>
      <c r="E3" s="512"/>
      <c r="F3" s="512"/>
      <c r="G3" s="512"/>
      <c r="H3" s="512"/>
      <c r="I3" s="512"/>
      <c r="J3" s="512"/>
    </row>
    <row r="4" spans="1:20" ht="27" customHeight="1">
      <c r="A4" s="39"/>
      <c r="B4" s="513"/>
      <c r="C4" s="403" t="s">
        <v>42</v>
      </c>
      <c r="D4" s="192">
        <f>共通入力シート!B3</f>
        <v>0</v>
      </c>
      <c r="E4" s="514"/>
      <c r="F4" s="1122" t="s">
        <v>44</v>
      </c>
      <c r="G4" s="1122"/>
      <c r="H4" s="1121" t="str">
        <f>共通入力シート!B4</f>
        <v/>
      </c>
      <c r="I4" s="1121"/>
      <c r="J4" s="1121"/>
      <c r="K4" s="21"/>
      <c r="L4" s="21"/>
      <c r="M4" s="21"/>
      <c r="N4" s="21"/>
      <c r="O4" s="21"/>
      <c r="P4" s="21"/>
      <c r="Q4" s="21"/>
      <c r="R4" s="21"/>
      <c r="S4" s="21"/>
      <c r="T4" s="21"/>
    </row>
    <row r="5" spans="1:20" ht="27" customHeight="1">
      <c r="A5" s="23"/>
      <c r="B5" s="515"/>
      <c r="C5" s="515"/>
      <c r="D5" s="516"/>
      <c r="E5" s="516"/>
      <c r="F5" s="764" t="s">
        <v>279</v>
      </c>
      <c r="G5" s="764"/>
      <c r="H5" s="1121">
        <f>共通入力シート!B7</f>
        <v>0</v>
      </c>
      <c r="I5" s="1121"/>
      <c r="J5" s="1121"/>
      <c r="K5" s="21"/>
      <c r="L5" s="21"/>
      <c r="M5" s="21"/>
      <c r="N5" s="21"/>
      <c r="O5" s="21"/>
      <c r="P5" s="21"/>
      <c r="Q5" s="21"/>
      <c r="R5" s="21"/>
      <c r="S5" s="21"/>
      <c r="T5" s="21"/>
    </row>
    <row r="6" spans="1:20" ht="27" customHeight="1">
      <c r="A6" s="39"/>
      <c r="B6" s="512"/>
      <c r="C6" s="512"/>
      <c r="D6" s="512"/>
      <c r="E6" s="512"/>
      <c r="F6" s="1122" t="s">
        <v>43</v>
      </c>
      <c r="G6" s="1122"/>
      <c r="H6" s="1121">
        <f>共通入力シート!B9</f>
        <v>0</v>
      </c>
      <c r="I6" s="1121"/>
      <c r="J6" s="1121"/>
      <c r="K6" s="21"/>
      <c r="L6" s="21"/>
      <c r="M6" s="21"/>
      <c r="N6" s="21"/>
      <c r="O6" s="21"/>
      <c r="P6" s="21"/>
      <c r="Q6" s="21"/>
      <c r="R6" s="21"/>
      <c r="S6" s="21"/>
      <c r="T6" s="21"/>
    </row>
    <row r="7" spans="1:20" ht="10.050000000000001" customHeight="1">
      <c r="A7" s="41"/>
      <c r="B7" s="512"/>
      <c r="C7" s="512"/>
      <c r="D7" s="512"/>
      <c r="E7" s="512"/>
      <c r="F7" s="512"/>
      <c r="G7" s="512"/>
      <c r="H7" s="512"/>
      <c r="I7" s="512"/>
      <c r="J7" s="512"/>
    </row>
    <row r="8" spans="1:20" s="61" customFormat="1" ht="40.049999999999997" customHeight="1">
      <c r="A8" s="42"/>
      <c r="B8" s="203" t="s">
        <v>126</v>
      </c>
      <c r="C8" s="203" t="s">
        <v>269</v>
      </c>
      <c r="D8" s="203" t="s">
        <v>360</v>
      </c>
      <c r="E8" s="203" t="s">
        <v>354</v>
      </c>
      <c r="F8" s="203" t="s">
        <v>361</v>
      </c>
      <c r="G8" s="203" t="s">
        <v>268</v>
      </c>
      <c r="H8" s="203" t="s">
        <v>262</v>
      </c>
      <c r="I8" s="205" t="s">
        <v>359</v>
      </c>
      <c r="J8" s="203" t="s">
        <v>362</v>
      </c>
    </row>
    <row r="9" spans="1:20" ht="40.049999999999997" customHeight="1">
      <c r="A9" s="41"/>
      <c r="B9" s="517" t="s">
        <v>153</v>
      </c>
      <c r="C9" s="518" t="s">
        <v>263</v>
      </c>
      <c r="D9" s="517" t="s">
        <v>131</v>
      </c>
      <c r="E9" s="519" t="s">
        <v>132</v>
      </c>
      <c r="F9" s="519" t="s">
        <v>77</v>
      </c>
      <c r="G9" s="520" t="s">
        <v>265</v>
      </c>
      <c r="H9" s="521" t="s">
        <v>363</v>
      </c>
      <c r="I9" s="522" t="s">
        <v>134</v>
      </c>
      <c r="J9" s="523" t="s">
        <v>78</v>
      </c>
    </row>
    <row r="10" spans="1:20" ht="40.049999999999997" customHeight="1">
      <c r="A10" s="41"/>
      <c r="B10" s="524">
        <v>1</v>
      </c>
      <c r="C10" s="525"/>
      <c r="D10" s="207"/>
      <c r="E10" s="526"/>
      <c r="F10" s="526"/>
      <c r="G10" s="526"/>
      <c r="H10" s="526"/>
      <c r="I10" s="527"/>
      <c r="J10" s="207"/>
    </row>
    <row r="11" spans="1:20" ht="40.049999999999997" customHeight="1">
      <c r="A11" s="41"/>
      <c r="B11" s="524">
        <v>2</v>
      </c>
      <c r="C11" s="525"/>
      <c r="D11" s="207"/>
      <c r="E11" s="526"/>
      <c r="F11" s="526"/>
      <c r="G11" s="526"/>
      <c r="H11" s="526"/>
      <c r="I11" s="525"/>
      <c r="J11" s="207"/>
    </row>
    <row r="12" spans="1:20" ht="40.049999999999997" customHeight="1">
      <c r="A12" s="41"/>
      <c r="B12" s="524">
        <v>3</v>
      </c>
      <c r="C12" s="525"/>
      <c r="D12" s="207"/>
      <c r="E12" s="526"/>
      <c r="F12" s="526"/>
      <c r="G12" s="526"/>
      <c r="H12" s="526"/>
      <c r="I12" s="527"/>
      <c r="J12" s="207"/>
    </row>
    <row r="13" spans="1:20" ht="40.049999999999997" customHeight="1">
      <c r="A13" s="41"/>
      <c r="B13" s="524">
        <v>4</v>
      </c>
      <c r="C13" s="525"/>
      <c r="D13" s="207"/>
      <c r="E13" s="526"/>
      <c r="F13" s="526"/>
      <c r="G13" s="526"/>
      <c r="H13" s="526"/>
      <c r="I13" s="525"/>
      <c r="J13" s="207"/>
    </row>
    <row r="14" spans="1:20" ht="40.049999999999997" customHeight="1">
      <c r="A14" s="41"/>
      <c r="B14" s="524">
        <v>5</v>
      </c>
      <c r="C14" s="525"/>
      <c r="D14" s="207"/>
      <c r="E14" s="526"/>
      <c r="F14" s="526"/>
      <c r="G14" s="526"/>
      <c r="H14" s="526"/>
      <c r="I14" s="525"/>
      <c r="J14" s="207"/>
    </row>
    <row r="15" spans="1:20" ht="15" customHeight="1">
      <c r="A15" s="41"/>
      <c r="B15" s="512"/>
      <c r="C15" s="512"/>
      <c r="D15" s="512"/>
      <c r="E15" s="512"/>
      <c r="F15" s="512"/>
      <c r="G15" s="512"/>
      <c r="H15" s="512"/>
      <c r="I15" s="512"/>
      <c r="J15" s="512"/>
    </row>
    <row r="16" spans="1:20" s="204" customFormat="1" ht="15" customHeight="1">
      <c r="B16" s="528" t="s">
        <v>660</v>
      </c>
      <c r="C16" s="529"/>
      <c r="D16" s="529"/>
      <c r="E16" s="529"/>
      <c r="F16" s="529"/>
      <c r="G16" s="529"/>
      <c r="H16" s="529"/>
      <c r="I16" s="529"/>
      <c r="J16" s="529"/>
    </row>
    <row r="17" spans="2:10" s="204" customFormat="1" ht="15" customHeight="1">
      <c r="B17" s="528" t="s">
        <v>355</v>
      </c>
      <c r="C17" s="529"/>
      <c r="D17" s="529"/>
      <c r="E17" s="529"/>
      <c r="F17" s="529"/>
      <c r="G17" s="529"/>
      <c r="H17" s="529"/>
      <c r="I17" s="529"/>
      <c r="J17" s="529"/>
    </row>
    <row r="18" spans="2:10" s="204" customFormat="1" ht="15" customHeight="1">
      <c r="B18" s="528" t="s">
        <v>356</v>
      </c>
      <c r="C18" s="529"/>
      <c r="D18" s="529"/>
      <c r="E18" s="529"/>
      <c r="F18" s="529"/>
      <c r="G18" s="529"/>
      <c r="H18" s="529"/>
      <c r="I18" s="529"/>
      <c r="J18" s="529"/>
    </row>
    <row r="19" spans="2:10" s="204" customFormat="1" ht="15" customHeight="1">
      <c r="B19" s="528" t="s">
        <v>357</v>
      </c>
      <c r="C19" s="529"/>
      <c r="D19" s="529"/>
      <c r="E19" s="529"/>
      <c r="F19" s="529"/>
      <c r="G19" s="529"/>
      <c r="H19" s="529"/>
      <c r="I19" s="529"/>
      <c r="J19" s="529"/>
    </row>
    <row r="20" spans="2:10" s="204" customFormat="1" ht="15" customHeight="1">
      <c r="B20" s="528" t="s">
        <v>358</v>
      </c>
      <c r="C20" s="529"/>
      <c r="D20" s="529"/>
      <c r="E20" s="529"/>
      <c r="F20" s="529"/>
      <c r="G20" s="529"/>
      <c r="H20" s="529"/>
      <c r="I20" s="529"/>
      <c r="J20" s="529"/>
    </row>
    <row r="21" spans="2:10" s="204" customFormat="1" ht="15" customHeight="1">
      <c r="B21" s="528" t="s">
        <v>661</v>
      </c>
      <c r="C21" s="529"/>
      <c r="D21" s="529"/>
      <c r="E21" s="529"/>
      <c r="F21" s="529"/>
      <c r="G21" s="529"/>
      <c r="H21" s="529"/>
      <c r="I21" s="529"/>
      <c r="J21" s="529"/>
    </row>
    <row r="23" spans="2:10">
      <c r="G23" s="61"/>
    </row>
    <row r="24" spans="2:10" hidden="1">
      <c r="G24" s="61" t="s">
        <v>267</v>
      </c>
    </row>
    <row r="25" spans="2:10" hidden="1">
      <c r="G25" s="61" t="s">
        <v>266</v>
      </c>
    </row>
    <row r="26" spans="2:10" hidden="1">
      <c r="G26" s="61" t="s">
        <v>264</v>
      </c>
    </row>
  </sheetData>
  <mergeCells count="7">
    <mergeCell ref="B2:J2"/>
    <mergeCell ref="H4:J4"/>
    <mergeCell ref="H5:J5"/>
    <mergeCell ref="H6:J6"/>
    <mergeCell ref="F4:G4"/>
    <mergeCell ref="F5:G5"/>
    <mergeCell ref="F6:G6"/>
  </mergeCells>
  <phoneticPr fontId="29"/>
  <dataValidations count="3">
    <dataValidation type="list" allowBlank="1" showInputMessage="1" showErrorMessage="1" sqref="WVI983036:WVK983041 G65532:G65537 IW65532:IY65537 SS65532:SU65537 ACO65532:ACQ65537 AMK65532:AMM65537 AWG65532:AWI65537 BGC65532:BGE65537 BPY65532:BQA65537 BZU65532:BZW65537 CJQ65532:CJS65537 CTM65532:CTO65537 DDI65532:DDK65537 DNE65532:DNG65537 DXA65532:DXC65537 EGW65532:EGY65537 EQS65532:EQU65537 FAO65532:FAQ65537 FKK65532:FKM65537 FUG65532:FUI65537 GEC65532:GEE65537 GNY65532:GOA65537 GXU65532:GXW65537 HHQ65532:HHS65537 HRM65532:HRO65537 IBI65532:IBK65537 ILE65532:ILG65537 IVA65532:IVC65537 JEW65532:JEY65537 JOS65532:JOU65537 JYO65532:JYQ65537 KIK65532:KIM65537 KSG65532:KSI65537 LCC65532:LCE65537 LLY65532:LMA65537 LVU65532:LVW65537 MFQ65532:MFS65537 MPM65532:MPO65537 MZI65532:MZK65537 NJE65532:NJG65537 NTA65532:NTC65537 OCW65532:OCY65537 OMS65532:OMU65537 OWO65532:OWQ65537 PGK65532:PGM65537 PQG65532:PQI65537 QAC65532:QAE65537 QJY65532:QKA65537 QTU65532:QTW65537 RDQ65532:RDS65537 RNM65532:RNO65537 RXI65532:RXK65537 SHE65532:SHG65537 SRA65532:SRC65537 TAW65532:TAY65537 TKS65532:TKU65537 TUO65532:TUQ65537 UEK65532:UEM65537 UOG65532:UOI65537 UYC65532:UYE65537 VHY65532:VIA65537 VRU65532:VRW65537 WBQ65532:WBS65537 WLM65532:WLO65537 WVI65532:WVK65537 G131068:G131073 IW131068:IY131073 SS131068:SU131073 ACO131068:ACQ131073 AMK131068:AMM131073 AWG131068:AWI131073 BGC131068:BGE131073 BPY131068:BQA131073 BZU131068:BZW131073 CJQ131068:CJS131073 CTM131068:CTO131073 DDI131068:DDK131073 DNE131068:DNG131073 DXA131068:DXC131073 EGW131068:EGY131073 EQS131068:EQU131073 FAO131068:FAQ131073 FKK131068:FKM131073 FUG131068:FUI131073 GEC131068:GEE131073 GNY131068:GOA131073 GXU131068:GXW131073 HHQ131068:HHS131073 HRM131068:HRO131073 IBI131068:IBK131073 ILE131068:ILG131073 IVA131068:IVC131073 JEW131068:JEY131073 JOS131068:JOU131073 JYO131068:JYQ131073 KIK131068:KIM131073 KSG131068:KSI131073 LCC131068:LCE131073 LLY131068:LMA131073 LVU131068:LVW131073 MFQ131068:MFS131073 MPM131068:MPO131073 MZI131068:MZK131073 NJE131068:NJG131073 NTA131068:NTC131073 OCW131068:OCY131073 OMS131068:OMU131073 OWO131068:OWQ131073 PGK131068:PGM131073 PQG131068:PQI131073 QAC131068:QAE131073 QJY131068:QKA131073 QTU131068:QTW131073 RDQ131068:RDS131073 RNM131068:RNO131073 RXI131068:RXK131073 SHE131068:SHG131073 SRA131068:SRC131073 TAW131068:TAY131073 TKS131068:TKU131073 TUO131068:TUQ131073 UEK131068:UEM131073 UOG131068:UOI131073 UYC131068:UYE131073 VHY131068:VIA131073 VRU131068:VRW131073 WBQ131068:WBS131073 WLM131068:WLO131073 WVI131068:WVK131073 G196604:G196609 IW196604:IY196609 SS196604:SU196609 ACO196604:ACQ196609 AMK196604:AMM196609 AWG196604:AWI196609 BGC196604:BGE196609 BPY196604:BQA196609 BZU196604:BZW196609 CJQ196604:CJS196609 CTM196604:CTO196609 DDI196604:DDK196609 DNE196604:DNG196609 DXA196604:DXC196609 EGW196604:EGY196609 EQS196604:EQU196609 FAO196604:FAQ196609 FKK196604:FKM196609 FUG196604:FUI196609 GEC196604:GEE196609 GNY196604:GOA196609 GXU196604:GXW196609 HHQ196604:HHS196609 HRM196604:HRO196609 IBI196604:IBK196609 ILE196604:ILG196609 IVA196604:IVC196609 JEW196604:JEY196609 JOS196604:JOU196609 JYO196604:JYQ196609 KIK196604:KIM196609 KSG196604:KSI196609 LCC196604:LCE196609 LLY196604:LMA196609 LVU196604:LVW196609 MFQ196604:MFS196609 MPM196604:MPO196609 MZI196604:MZK196609 NJE196604:NJG196609 NTA196604:NTC196609 OCW196604:OCY196609 OMS196604:OMU196609 OWO196604:OWQ196609 PGK196604:PGM196609 PQG196604:PQI196609 QAC196604:QAE196609 QJY196604:QKA196609 QTU196604:QTW196609 RDQ196604:RDS196609 RNM196604:RNO196609 RXI196604:RXK196609 SHE196604:SHG196609 SRA196604:SRC196609 TAW196604:TAY196609 TKS196604:TKU196609 TUO196604:TUQ196609 UEK196604:UEM196609 UOG196604:UOI196609 UYC196604:UYE196609 VHY196604:VIA196609 VRU196604:VRW196609 WBQ196604:WBS196609 WLM196604:WLO196609 WVI196604:WVK196609 G262140:G262145 IW262140:IY262145 SS262140:SU262145 ACO262140:ACQ262145 AMK262140:AMM262145 AWG262140:AWI262145 BGC262140:BGE262145 BPY262140:BQA262145 BZU262140:BZW262145 CJQ262140:CJS262145 CTM262140:CTO262145 DDI262140:DDK262145 DNE262140:DNG262145 DXA262140:DXC262145 EGW262140:EGY262145 EQS262140:EQU262145 FAO262140:FAQ262145 FKK262140:FKM262145 FUG262140:FUI262145 GEC262140:GEE262145 GNY262140:GOA262145 GXU262140:GXW262145 HHQ262140:HHS262145 HRM262140:HRO262145 IBI262140:IBK262145 ILE262140:ILG262145 IVA262140:IVC262145 JEW262140:JEY262145 JOS262140:JOU262145 JYO262140:JYQ262145 KIK262140:KIM262145 KSG262140:KSI262145 LCC262140:LCE262145 LLY262140:LMA262145 LVU262140:LVW262145 MFQ262140:MFS262145 MPM262140:MPO262145 MZI262140:MZK262145 NJE262140:NJG262145 NTA262140:NTC262145 OCW262140:OCY262145 OMS262140:OMU262145 OWO262140:OWQ262145 PGK262140:PGM262145 PQG262140:PQI262145 QAC262140:QAE262145 QJY262140:QKA262145 QTU262140:QTW262145 RDQ262140:RDS262145 RNM262140:RNO262145 RXI262140:RXK262145 SHE262140:SHG262145 SRA262140:SRC262145 TAW262140:TAY262145 TKS262140:TKU262145 TUO262140:TUQ262145 UEK262140:UEM262145 UOG262140:UOI262145 UYC262140:UYE262145 VHY262140:VIA262145 VRU262140:VRW262145 WBQ262140:WBS262145 WLM262140:WLO262145 WVI262140:WVK262145 G327676:G327681 IW327676:IY327681 SS327676:SU327681 ACO327676:ACQ327681 AMK327676:AMM327681 AWG327676:AWI327681 BGC327676:BGE327681 BPY327676:BQA327681 BZU327676:BZW327681 CJQ327676:CJS327681 CTM327676:CTO327681 DDI327676:DDK327681 DNE327676:DNG327681 DXA327676:DXC327681 EGW327676:EGY327681 EQS327676:EQU327681 FAO327676:FAQ327681 FKK327676:FKM327681 FUG327676:FUI327681 GEC327676:GEE327681 GNY327676:GOA327681 GXU327676:GXW327681 HHQ327676:HHS327681 HRM327676:HRO327681 IBI327676:IBK327681 ILE327676:ILG327681 IVA327676:IVC327681 JEW327676:JEY327681 JOS327676:JOU327681 JYO327676:JYQ327681 KIK327676:KIM327681 KSG327676:KSI327681 LCC327676:LCE327681 LLY327676:LMA327681 LVU327676:LVW327681 MFQ327676:MFS327681 MPM327676:MPO327681 MZI327676:MZK327681 NJE327676:NJG327681 NTA327676:NTC327681 OCW327676:OCY327681 OMS327676:OMU327681 OWO327676:OWQ327681 PGK327676:PGM327681 PQG327676:PQI327681 QAC327676:QAE327681 QJY327676:QKA327681 QTU327676:QTW327681 RDQ327676:RDS327681 RNM327676:RNO327681 RXI327676:RXK327681 SHE327676:SHG327681 SRA327676:SRC327681 TAW327676:TAY327681 TKS327676:TKU327681 TUO327676:TUQ327681 UEK327676:UEM327681 UOG327676:UOI327681 UYC327676:UYE327681 VHY327676:VIA327681 VRU327676:VRW327681 WBQ327676:WBS327681 WLM327676:WLO327681 WVI327676:WVK327681 G393212:G393217 IW393212:IY393217 SS393212:SU393217 ACO393212:ACQ393217 AMK393212:AMM393217 AWG393212:AWI393217 BGC393212:BGE393217 BPY393212:BQA393217 BZU393212:BZW393217 CJQ393212:CJS393217 CTM393212:CTO393217 DDI393212:DDK393217 DNE393212:DNG393217 DXA393212:DXC393217 EGW393212:EGY393217 EQS393212:EQU393217 FAO393212:FAQ393217 FKK393212:FKM393217 FUG393212:FUI393217 GEC393212:GEE393217 GNY393212:GOA393217 GXU393212:GXW393217 HHQ393212:HHS393217 HRM393212:HRO393217 IBI393212:IBK393217 ILE393212:ILG393217 IVA393212:IVC393217 JEW393212:JEY393217 JOS393212:JOU393217 JYO393212:JYQ393217 KIK393212:KIM393217 KSG393212:KSI393217 LCC393212:LCE393217 LLY393212:LMA393217 LVU393212:LVW393217 MFQ393212:MFS393217 MPM393212:MPO393217 MZI393212:MZK393217 NJE393212:NJG393217 NTA393212:NTC393217 OCW393212:OCY393217 OMS393212:OMU393217 OWO393212:OWQ393217 PGK393212:PGM393217 PQG393212:PQI393217 QAC393212:QAE393217 QJY393212:QKA393217 QTU393212:QTW393217 RDQ393212:RDS393217 RNM393212:RNO393217 RXI393212:RXK393217 SHE393212:SHG393217 SRA393212:SRC393217 TAW393212:TAY393217 TKS393212:TKU393217 TUO393212:TUQ393217 UEK393212:UEM393217 UOG393212:UOI393217 UYC393212:UYE393217 VHY393212:VIA393217 VRU393212:VRW393217 WBQ393212:WBS393217 WLM393212:WLO393217 WVI393212:WVK393217 G458748:G458753 IW458748:IY458753 SS458748:SU458753 ACO458748:ACQ458753 AMK458748:AMM458753 AWG458748:AWI458753 BGC458748:BGE458753 BPY458748:BQA458753 BZU458748:BZW458753 CJQ458748:CJS458753 CTM458748:CTO458753 DDI458748:DDK458753 DNE458748:DNG458753 DXA458748:DXC458753 EGW458748:EGY458753 EQS458748:EQU458753 FAO458748:FAQ458753 FKK458748:FKM458753 FUG458748:FUI458753 GEC458748:GEE458753 GNY458748:GOA458753 GXU458748:GXW458753 HHQ458748:HHS458753 HRM458748:HRO458753 IBI458748:IBK458753 ILE458748:ILG458753 IVA458748:IVC458753 JEW458748:JEY458753 JOS458748:JOU458753 JYO458748:JYQ458753 KIK458748:KIM458753 KSG458748:KSI458753 LCC458748:LCE458753 LLY458748:LMA458753 LVU458748:LVW458753 MFQ458748:MFS458753 MPM458748:MPO458753 MZI458748:MZK458753 NJE458748:NJG458753 NTA458748:NTC458753 OCW458748:OCY458753 OMS458748:OMU458753 OWO458748:OWQ458753 PGK458748:PGM458753 PQG458748:PQI458753 QAC458748:QAE458753 QJY458748:QKA458753 QTU458748:QTW458753 RDQ458748:RDS458753 RNM458748:RNO458753 RXI458748:RXK458753 SHE458748:SHG458753 SRA458748:SRC458753 TAW458748:TAY458753 TKS458748:TKU458753 TUO458748:TUQ458753 UEK458748:UEM458753 UOG458748:UOI458753 UYC458748:UYE458753 VHY458748:VIA458753 VRU458748:VRW458753 WBQ458748:WBS458753 WLM458748:WLO458753 WVI458748:WVK458753 G524284:G524289 IW524284:IY524289 SS524284:SU524289 ACO524284:ACQ524289 AMK524284:AMM524289 AWG524284:AWI524289 BGC524284:BGE524289 BPY524284:BQA524289 BZU524284:BZW524289 CJQ524284:CJS524289 CTM524284:CTO524289 DDI524284:DDK524289 DNE524284:DNG524289 DXA524284:DXC524289 EGW524284:EGY524289 EQS524284:EQU524289 FAO524284:FAQ524289 FKK524284:FKM524289 FUG524284:FUI524289 GEC524284:GEE524289 GNY524284:GOA524289 GXU524284:GXW524289 HHQ524284:HHS524289 HRM524284:HRO524289 IBI524284:IBK524289 ILE524284:ILG524289 IVA524284:IVC524289 JEW524284:JEY524289 JOS524284:JOU524289 JYO524284:JYQ524289 KIK524284:KIM524289 KSG524284:KSI524289 LCC524284:LCE524289 LLY524284:LMA524289 LVU524284:LVW524289 MFQ524284:MFS524289 MPM524284:MPO524289 MZI524284:MZK524289 NJE524284:NJG524289 NTA524284:NTC524289 OCW524284:OCY524289 OMS524284:OMU524289 OWO524284:OWQ524289 PGK524284:PGM524289 PQG524284:PQI524289 QAC524284:QAE524289 QJY524284:QKA524289 QTU524284:QTW524289 RDQ524284:RDS524289 RNM524284:RNO524289 RXI524284:RXK524289 SHE524284:SHG524289 SRA524284:SRC524289 TAW524284:TAY524289 TKS524284:TKU524289 TUO524284:TUQ524289 UEK524284:UEM524289 UOG524284:UOI524289 UYC524284:UYE524289 VHY524284:VIA524289 VRU524284:VRW524289 WBQ524284:WBS524289 WLM524284:WLO524289 WVI524284:WVK524289 G589820:G589825 IW589820:IY589825 SS589820:SU589825 ACO589820:ACQ589825 AMK589820:AMM589825 AWG589820:AWI589825 BGC589820:BGE589825 BPY589820:BQA589825 BZU589820:BZW589825 CJQ589820:CJS589825 CTM589820:CTO589825 DDI589820:DDK589825 DNE589820:DNG589825 DXA589820:DXC589825 EGW589820:EGY589825 EQS589820:EQU589825 FAO589820:FAQ589825 FKK589820:FKM589825 FUG589820:FUI589825 GEC589820:GEE589825 GNY589820:GOA589825 GXU589820:GXW589825 HHQ589820:HHS589825 HRM589820:HRO589825 IBI589820:IBK589825 ILE589820:ILG589825 IVA589820:IVC589825 JEW589820:JEY589825 JOS589820:JOU589825 JYO589820:JYQ589825 KIK589820:KIM589825 KSG589820:KSI589825 LCC589820:LCE589825 LLY589820:LMA589825 LVU589820:LVW589825 MFQ589820:MFS589825 MPM589820:MPO589825 MZI589820:MZK589825 NJE589820:NJG589825 NTA589820:NTC589825 OCW589820:OCY589825 OMS589820:OMU589825 OWO589820:OWQ589825 PGK589820:PGM589825 PQG589820:PQI589825 QAC589820:QAE589825 QJY589820:QKA589825 QTU589820:QTW589825 RDQ589820:RDS589825 RNM589820:RNO589825 RXI589820:RXK589825 SHE589820:SHG589825 SRA589820:SRC589825 TAW589820:TAY589825 TKS589820:TKU589825 TUO589820:TUQ589825 UEK589820:UEM589825 UOG589820:UOI589825 UYC589820:UYE589825 VHY589820:VIA589825 VRU589820:VRW589825 WBQ589820:WBS589825 WLM589820:WLO589825 WVI589820:WVK589825 G655356:G655361 IW655356:IY655361 SS655356:SU655361 ACO655356:ACQ655361 AMK655356:AMM655361 AWG655356:AWI655361 BGC655356:BGE655361 BPY655356:BQA655361 BZU655356:BZW655361 CJQ655356:CJS655361 CTM655356:CTO655361 DDI655356:DDK655361 DNE655356:DNG655361 DXA655356:DXC655361 EGW655356:EGY655361 EQS655356:EQU655361 FAO655356:FAQ655361 FKK655356:FKM655361 FUG655356:FUI655361 GEC655356:GEE655361 GNY655356:GOA655361 GXU655356:GXW655361 HHQ655356:HHS655361 HRM655356:HRO655361 IBI655356:IBK655361 ILE655356:ILG655361 IVA655356:IVC655361 JEW655356:JEY655361 JOS655356:JOU655361 JYO655356:JYQ655361 KIK655356:KIM655361 KSG655356:KSI655361 LCC655356:LCE655361 LLY655356:LMA655361 LVU655356:LVW655361 MFQ655356:MFS655361 MPM655356:MPO655361 MZI655356:MZK655361 NJE655356:NJG655361 NTA655356:NTC655361 OCW655356:OCY655361 OMS655356:OMU655361 OWO655356:OWQ655361 PGK655356:PGM655361 PQG655356:PQI655361 QAC655356:QAE655361 QJY655356:QKA655361 QTU655356:QTW655361 RDQ655356:RDS655361 RNM655356:RNO655361 RXI655356:RXK655361 SHE655356:SHG655361 SRA655356:SRC655361 TAW655356:TAY655361 TKS655356:TKU655361 TUO655356:TUQ655361 UEK655356:UEM655361 UOG655356:UOI655361 UYC655356:UYE655361 VHY655356:VIA655361 VRU655356:VRW655361 WBQ655356:WBS655361 WLM655356:WLO655361 WVI655356:WVK655361 G720892:G720897 IW720892:IY720897 SS720892:SU720897 ACO720892:ACQ720897 AMK720892:AMM720897 AWG720892:AWI720897 BGC720892:BGE720897 BPY720892:BQA720897 BZU720892:BZW720897 CJQ720892:CJS720897 CTM720892:CTO720897 DDI720892:DDK720897 DNE720892:DNG720897 DXA720892:DXC720897 EGW720892:EGY720897 EQS720892:EQU720897 FAO720892:FAQ720897 FKK720892:FKM720897 FUG720892:FUI720897 GEC720892:GEE720897 GNY720892:GOA720897 GXU720892:GXW720897 HHQ720892:HHS720897 HRM720892:HRO720897 IBI720892:IBK720897 ILE720892:ILG720897 IVA720892:IVC720897 JEW720892:JEY720897 JOS720892:JOU720897 JYO720892:JYQ720897 KIK720892:KIM720897 KSG720892:KSI720897 LCC720892:LCE720897 LLY720892:LMA720897 LVU720892:LVW720897 MFQ720892:MFS720897 MPM720892:MPO720897 MZI720892:MZK720897 NJE720892:NJG720897 NTA720892:NTC720897 OCW720892:OCY720897 OMS720892:OMU720897 OWO720892:OWQ720897 PGK720892:PGM720897 PQG720892:PQI720897 QAC720892:QAE720897 QJY720892:QKA720897 QTU720892:QTW720897 RDQ720892:RDS720897 RNM720892:RNO720897 RXI720892:RXK720897 SHE720892:SHG720897 SRA720892:SRC720897 TAW720892:TAY720897 TKS720892:TKU720897 TUO720892:TUQ720897 UEK720892:UEM720897 UOG720892:UOI720897 UYC720892:UYE720897 VHY720892:VIA720897 VRU720892:VRW720897 WBQ720892:WBS720897 WLM720892:WLO720897 WVI720892:WVK720897 G786428:G786433 IW786428:IY786433 SS786428:SU786433 ACO786428:ACQ786433 AMK786428:AMM786433 AWG786428:AWI786433 BGC786428:BGE786433 BPY786428:BQA786433 BZU786428:BZW786433 CJQ786428:CJS786433 CTM786428:CTO786433 DDI786428:DDK786433 DNE786428:DNG786433 DXA786428:DXC786433 EGW786428:EGY786433 EQS786428:EQU786433 FAO786428:FAQ786433 FKK786428:FKM786433 FUG786428:FUI786433 GEC786428:GEE786433 GNY786428:GOA786433 GXU786428:GXW786433 HHQ786428:HHS786433 HRM786428:HRO786433 IBI786428:IBK786433 ILE786428:ILG786433 IVA786428:IVC786433 JEW786428:JEY786433 JOS786428:JOU786433 JYO786428:JYQ786433 KIK786428:KIM786433 KSG786428:KSI786433 LCC786428:LCE786433 LLY786428:LMA786433 LVU786428:LVW786433 MFQ786428:MFS786433 MPM786428:MPO786433 MZI786428:MZK786433 NJE786428:NJG786433 NTA786428:NTC786433 OCW786428:OCY786433 OMS786428:OMU786433 OWO786428:OWQ786433 PGK786428:PGM786433 PQG786428:PQI786433 QAC786428:QAE786433 QJY786428:QKA786433 QTU786428:QTW786433 RDQ786428:RDS786433 RNM786428:RNO786433 RXI786428:RXK786433 SHE786428:SHG786433 SRA786428:SRC786433 TAW786428:TAY786433 TKS786428:TKU786433 TUO786428:TUQ786433 UEK786428:UEM786433 UOG786428:UOI786433 UYC786428:UYE786433 VHY786428:VIA786433 VRU786428:VRW786433 WBQ786428:WBS786433 WLM786428:WLO786433 WVI786428:WVK786433 G851964:G851969 IW851964:IY851969 SS851964:SU851969 ACO851964:ACQ851969 AMK851964:AMM851969 AWG851964:AWI851969 BGC851964:BGE851969 BPY851964:BQA851969 BZU851964:BZW851969 CJQ851964:CJS851969 CTM851964:CTO851969 DDI851964:DDK851969 DNE851964:DNG851969 DXA851964:DXC851969 EGW851964:EGY851969 EQS851964:EQU851969 FAO851964:FAQ851969 FKK851964:FKM851969 FUG851964:FUI851969 GEC851964:GEE851969 GNY851964:GOA851969 GXU851964:GXW851969 HHQ851964:HHS851969 HRM851964:HRO851969 IBI851964:IBK851969 ILE851964:ILG851969 IVA851964:IVC851969 JEW851964:JEY851969 JOS851964:JOU851969 JYO851964:JYQ851969 KIK851964:KIM851969 KSG851964:KSI851969 LCC851964:LCE851969 LLY851964:LMA851969 LVU851964:LVW851969 MFQ851964:MFS851969 MPM851964:MPO851969 MZI851964:MZK851969 NJE851964:NJG851969 NTA851964:NTC851969 OCW851964:OCY851969 OMS851964:OMU851969 OWO851964:OWQ851969 PGK851964:PGM851969 PQG851964:PQI851969 QAC851964:QAE851969 QJY851964:QKA851969 QTU851964:QTW851969 RDQ851964:RDS851969 RNM851964:RNO851969 RXI851964:RXK851969 SHE851964:SHG851969 SRA851964:SRC851969 TAW851964:TAY851969 TKS851964:TKU851969 TUO851964:TUQ851969 UEK851964:UEM851969 UOG851964:UOI851969 UYC851964:UYE851969 VHY851964:VIA851969 VRU851964:VRW851969 WBQ851964:WBS851969 WLM851964:WLO851969 WVI851964:WVK851969 G917500:G917505 IW917500:IY917505 SS917500:SU917505 ACO917500:ACQ917505 AMK917500:AMM917505 AWG917500:AWI917505 BGC917500:BGE917505 BPY917500:BQA917505 BZU917500:BZW917505 CJQ917500:CJS917505 CTM917500:CTO917505 DDI917500:DDK917505 DNE917500:DNG917505 DXA917500:DXC917505 EGW917500:EGY917505 EQS917500:EQU917505 FAO917500:FAQ917505 FKK917500:FKM917505 FUG917500:FUI917505 GEC917500:GEE917505 GNY917500:GOA917505 GXU917500:GXW917505 HHQ917500:HHS917505 HRM917500:HRO917505 IBI917500:IBK917505 ILE917500:ILG917505 IVA917500:IVC917505 JEW917500:JEY917505 JOS917500:JOU917505 JYO917500:JYQ917505 KIK917500:KIM917505 KSG917500:KSI917505 LCC917500:LCE917505 LLY917500:LMA917505 LVU917500:LVW917505 MFQ917500:MFS917505 MPM917500:MPO917505 MZI917500:MZK917505 NJE917500:NJG917505 NTA917500:NTC917505 OCW917500:OCY917505 OMS917500:OMU917505 OWO917500:OWQ917505 PGK917500:PGM917505 PQG917500:PQI917505 QAC917500:QAE917505 QJY917500:QKA917505 QTU917500:QTW917505 RDQ917500:RDS917505 RNM917500:RNO917505 RXI917500:RXK917505 SHE917500:SHG917505 SRA917500:SRC917505 TAW917500:TAY917505 TKS917500:TKU917505 TUO917500:TUQ917505 UEK917500:UEM917505 UOG917500:UOI917505 UYC917500:UYE917505 VHY917500:VIA917505 VRU917500:VRW917505 WBQ917500:WBS917505 WLM917500:WLO917505 WVI917500:WVK917505 G983036:G983041 IW983036:IY983041 SS983036:SU983041 ACO983036:ACQ983041 AMK983036:AMM983041 AWG983036:AWI983041 BGC983036:BGE983041 BPY983036:BQA983041 BZU983036:BZW983041 CJQ983036:CJS983041 CTM983036:CTO983041 DDI983036:DDK983041 DNE983036:DNG983041 DXA983036:DXC983041 EGW983036:EGY983041 EQS983036:EQU983041 FAO983036:FAQ983041 FKK983036:FKM983041 FUG983036:FUI983041 GEC983036:GEE983041 GNY983036:GOA983041 GXU983036:GXW983041 HHQ983036:HHS983041 HRM983036:HRO983041 IBI983036:IBK983041 ILE983036:ILG983041 IVA983036:IVC983041 JEW983036:JEY983041 JOS983036:JOU983041 JYO983036:JYQ983041 KIK983036:KIM983041 KSG983036:KSI983041 LCC983036:LCE983041 LLY983036:LMA983041 LVU983036:LVW983041 MFQ983036:MFS983041 MPM983036:MPO983041 MZI983036:MZK983041 NJE983036:NJG983041 NTA983036:NTC983041 OCW983036:OCY983041 OMS983036:OMU983041 OWO983036:OWQ983041 PGK983036:PGM983041 PQG983036:PQI983041 QAC983036:QAE983041 QJY983036:QKA983041 QTU983036:QTW983041 RDQ983036:RDS983041 RNM983036:RNO983041 RXI983036:RXK983041 SHE983036:SHG983041 SRA983036:SRC983041 TAW983036:TAY983041 TKS983036:TKU983041 TUO983036:TUQ983041 UEK983036:UEM983041 UOG983036:UOI983041 UYC983036:UYE983041 VHY983036:VIA983041 VRU983036:VRW983041 WBQ983036:WBS983041 WLM983036:WLO983041 WVI9:WVK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G15" xr:uid="{B1EA60F7-7AD3-4B9C-A5DA-44C11B8644D2}">
      <formula1>"職場見学, 職場体験, 企業実習"</formula1>
    </dataValidation>
    <dataValidation type="list" allowBlank="1" showInputMessage="1" showErrorMessage="1" sqref="WUV983036:WUW983041 WKZ983036:WLA983041 B65532:C65537 IJ65532:IK65537 SF65532:SG65537 ACB65532:ACC65537 ALX65532:ALY65537 AVT65532:AVU65537 BFP65532:BFQ65537 BPL65532:BPM65537 BZH65532:BZI65537 CJD65532:CJE65537 CSZ65532:CTA65537 DCV65532:DCW65537 DMR65532:DMS65537 DWN65532:DWO65537 EGJ65532:EGK65537 EQF65532:EQG65537 FAB65532:FAC65537 FJX65532:FJY65537 FTT65532:FTU65537 GDP65532:GDQ65537 GNL65532:GNM65537 GXH65532:GXI65537 HHD65532:HHE65537 HQZ65532:HRA65537 IAV65532:IAW65537 IKR65532:IKS65537 IUN65532:IUO65537 JEJ65532:JEK65537 JOF65532:JOG65537 JYB65532:JYC65537 KHX65532:KHY65537 KRT65532:KRU65537 LBP65532:LBQ65537 LLL65532:LLM65537 LVH65532:LVI65537 MFD65532:MFE65537 MOZ65532:MPA65537 MYV65532:MYW65537 NIR65532:NIS65537 NSN65532:NSO65537 OCJ65532:OCK65537 OMF65532:OMG65537 OWB65532:OWC65537 PFX65532:PFY65537 PPT65532:PPU65537 PZP65532:PZQ65537 QJL65532:QJM65537 QTH65532:QTI65537 RDD65532:RDE65537 RMZ65532:RNA65537 RWV65532:RWW65537 SGR65532:SGS65537 SQN65532:SQO65537 TAJ65532:TAK65537 TKF65532:TKG65537 TUB65532:TUC65537 UDX65532:UDY65537 UNT65532:UNU65537 UXP65532:UXQ65537 VHL65532:VHM65537 VRH65532:VRI65537 WBD65532:WBE65537 WKZ65532:WLA65537 WUV65532:WUW65537 B131068:C131073 IJ131068:IK131073 SF131068:SG131073 ACB131068:ACC131073 ALX131068:ALY131073 AVT131068:AVU131073 BFP131068:BFQ131073 BPL131068:BPM131073 BZH131068:BZI131073 CJD131068:CJE131073 CSZ131068:CTA131073 DCV131068:DCW131073 DMR131068:DMS131073 DWN131068:DWO131073 EGJ131068:EGK131073 EQF131068:EQG131073 FAB131068:FAC131073 FJX131068:FJY131073 FTT131068:FTU131073 GDP131068:GDQ131073 GNL131068:GNM131073 GXH131068:GXI131073 HHD131068:HHE131073 HQZ131068:HRA131073 IAV131068:IAW131073 IKR131068:IKS131073 IUN131068:IUO131073 JEJ131068:JEK131073 JOF131068:JOG131073 JYB131068:JYC131073 KHX131068:KHY131073 KRT131068:KRU131073 LBP131068:LBQ131073 LLL131068:LLM131073 LVH131068:LVI131073 MFD131068:MFE131073 MOZ131068:MPA131073 MYV131068:MYW131073 NIR131068:NIS131073 NSN131068:NSO131073 OCJ131068:OCK131073 OMF131068:OMG131073 OWB131068:OWC131073 PFX131068:PFY131073 PPT131068:PPU131073 PZP131068:PZQ131073 QJL131068:QJM131073 QTH131068:QTI131073 RDD131068:RDE131073 RMZ131068:RNA131073 RWV131068:RWW131073 SGR131068:SGS131073 SQN131068:SQO131073 TAJ131068:TAK131073 TKF131068:TKG131073 TUB131068:TUC131073 UDX131068:UDY131073 UNT131068:UNU131073 UXP131068:UXQ131073 VHL131068:VHM131073 VRH131068:VRI131073 WBD131068:WBE131073 WKZ131068:WLA131073 WUV131068:WUW131073 B196604:C196609 IJ196604:IK196609 SF196604:SG196609 ACB196604:ACC196609 ALX196604:ALY196609 AVT196604:AVU196609 BFP196604:BFQ196609 BPL196604:BPM196609 BZH196604:BZI196609 CJD196604:CJE196609 CSZ196604:CTA196609 DCV196604:DCW196609 DMR196604:DMS196609 DWN196604:DWO196609 EGJ196604:EGK196609 EQF196604:EQG196609 FAB196604:FAC196609 FJX196604:FJY196609 FTT196604:FTU196609 GDP196604:GDQ196609 GNL196604:GNM196609 GXH196604:GXI196609 HHD196604:HHE196609 HQZ196604:HRA196609 IAV196604:IAW196609 IKR196604:IKS196609 IUN196604:IUO196609 JEJ196604:JEK196609 JOF196604:JOG196609 JYB196604:JYC196609 KHX196604:KHY196609 KRT196604:KRU196609 LBP196604:LBQ196609 LLL196604:LLM196609 LVH196604:LVI196609 MFD196604:MFE196609 MOZ196604:MPA196609 MYV196604:MYW196609 NIR196604:NIS196609 NSN196604:NSO196609 OCJ196604:OCK196609 OMF196604:OMG196609 OWB196604:OWC196609 PFX196604:PFY196609 PPT196604:PPU196609 PZP196604:PZQ196609 QJL196604:QJM196609 QTH196604:QTI196609 RDD196604:RDE196609 RMZ196604:RNA196609 RWV196604:RWW196609 SGR196604:SGS196609 SQN196604:SQO196609 TAJ196604:TAK196609 TKF196604:TKG196609 TUB196604:TUC196609 UDX196604:UDY196609 UNT196604:UNU196609 UXP196604:UXQ196609 VHL196604:VHM196609 VRH196604:VRI196609 WBD196604:WBE196609 WKZ196604:WLA196609 WUV196604:WUW196609 B262140:C262145 IJ262140:IK262145 SF262140:SG262145 ACB262140:ACC262145 ALX262140:ALY262145 AVT262140:AVU262145 BFP262140:BFQ262145 BPL262140:BPM262145 BZH262140:BZI262145 CJD262140:CJE262145 CSZ262140:CTA262145 DCV262140:DCW262145 DMR262140:DMS262145 DWN262140:DWO262145 EGJ262140:EGK262145 EQF262140:EQG262145 FAB262140:FAC262145 FJX262140:FJY262145 FTT262140:FTU262145 GDP262140:GDQ262145 GNL262140:GNM262145 GXH262140:GXI262145 HHD262140:HHE262145 HQZ262140:HRA262145 IAV262140:IAW262145 IKR262140:IKS262145 IUN262140:IUO262145 JEJ262140:JEK262145 JOF262140:JOG262145 JYB262140:JYC262145 KHX262140:KHY262145 KRT262140:KRU262145 LBP262140:LBQ262145 LLL262140:LLM262145 LVH262140:LVI262145 MFD262140:MFE262145 MOZ262140:MPA262145 MYV262140:MYW262145 NIR262140:NIS262145 NSN262140:NSO262145 OCJ262140:OCK262145 OMF262140:OMG262145 OWB262140:OWC262145 PFX262140:PFY262145 PPT262140:PPU262145 PZP262140:PZQ262145 QJL262140:QJM262145 QTH262140:QTI262145 RDD262140:RDE262145 RMZ262140:RNA262145 RWV262140:RWW262145 SGR262140:SGS262145 SQN262140:SQO262145 TAJ262140:TAK262145 TKF262140:TKG262145 TUB262140:TUC262145 UDX262140:UDY262145 UNT262140:UNU262145 UXP262140:UXQ262145 VHL262140:VHM262145 VRH262140:VRI262145 WBD262140:WBE262145 WKZ262140:WLA262145 WUV262140:WUW262145 B327676:C327681 IJ327676:IK327681 SF327676:SG327681 ACB327676:ACC327681 ALX327676:ALY327681 AVT327676:AVU327681 BFP327676:BFQ327681 BPL327676:BPM327681 BZH327676:BZI327681 CJD327676:CJE327681 CSZ327676:CTA327681 DCV327676:DCW327681 DMR327676:DMS327681 DWN327676:DWO327681 EGJ327676:EGK327681 EQF327676:EQG327681 FAB327676:FAC327681 FJX327676:FJY327681 FTT327676:FTU327681 GDP327676:GDQ327681 GNL327676:GNM327681 GXH327676:GXI327681 HHD327676:HHE327681 HQZ327676:HRA327681 IAV327676:IAW327681 IKR327676:IKS327681 IUN327676:IUO327681 JEJ327676:JEK327681 JOF327676:JOG327681 JYB327676:JYC327681 KHX327676:KHY327681 KRT327676:KRU327681 LBP327676:LBQ327681 LLL327676:LLM327681 LVH327676:LVI327681 MFD327676:MFE327681 MOZ327676:MPA327681 MYV327676:MYW327681 NIR327676:NIS327681 NSN327676:NSO327681 OCJ327676:OCK327681 OMF327676:OMG327681 OWB327676:OWC327681 PFX327676:PFY327681 PPT327676:PPU327681 PZP327676:PZQ327681 QJL327676:QJM327681 QTH327676:QTI327681 RDD327676:RDE327681 RMZ327676:RNA327681 RWV327676:RWW327681 SGR327676:SGS327681 SQN327676:SQO327681 TAJ327676:TAK327681 TKF327676:TKG327681 TUB327676:TUC327681 UDX327676:UDY327681 UNT327676:UNU327681 UXP327676:UXQ327681 VHL327676:VHM327681 VRH327676:VRI327681 WBD327676:WBE327681 WKZ327676:WLA327681 WUV327676:WUW327681 B393212:C393217 IJ393212:IK393217 SF393212:SG393217 ACB393212:ACC393217 ALX393212:ALY393217 AVT393212:AVU393217 BFP393212:BFQ393217 BPL393212:BPM393217 BZH393212:BZI393217 CJD393212:CJE393217 CSZ393212:CTA393217 DCV393212:DCW393217 DMR393212:DMS393217 DWN393212:DWO393217 EGJ393212:EGK393217 EQF393212:EQG393217 FAB393212:FAC393217 FJX393212:FJY393217 FTT393212:FTU393217 GDP393212:GDQ393217 GNL393212:GNM393217 GXH393212:GXI393217 HHD393212:HHE393217 HQZ393212:HRA393217 IAV393212:IAW393217 IKR393212:IKS393217 IUN393212:IUO393217 JEJ393212:JEK393217 JOF393212:JOG393217 JYB393212:JYC393217 KHX393212:KHY393217 KRT393212:KRU393217 LBP393212:LBQ393217 LLL393212:LLM393217 LVH393212:LVI393217 MFD393212:MFE393217 MOZ393212:MPA393217 MYV393212:MYW393217 NIR393212:NIS393217 NSN393212:NSO393217 OCJ393212:OCK393217 OMF393212:OMG393217 OWB393212:OWC393217 PFX393212:PFY393217 PPT393212:PPU393217 PZP393212:PZQ393217 QJL393212:QJM393217 QTH393212:QTI393217 RDD393212:RDE393217 RMZ393212:RNA393217 RWV393212:RWW393217 SGR393212:SGS393217 SQN393212:SQO393217 TAJ393212:TAK393217 TKF393212:TKG393217 TUB393212:TUC393217 UDX393212:UDY393217 UNT393212:UNU393217 UXP393212:UXQ393217 VHL393212:VHM393217 VRH393212:VRI393217 WBD393212:WBE393217 WKZ393212:WLA393217 WUV393212:WUW393217 B458748:C458753 IJ458748:IK458753 SF458748:SG458753 ACB458748:ACC458753 ALX458748:ALY458753 AVT458748:AVU458753 BFP458748:BFQ458753 BPL458748:BPM458753 BZH458748:BZI458753 CJD458748:CJE458753 CSZ458748:CTA458753 DCV458748:DCW458753 DMR458748:DMS458753 DWN458748:DWO458753 EGJ458748:EGK458753 EQF458748:EQG458753 FAB458748:FAC458753 FJX458748:FJY458753 FTT458748:FTU458753 GDP458748:GDQ458753 GNL458748:GNM458753 GXH458748:GXI458753 HHD458748:HHE458753 HQZ458748:HRA458753 IAV458748:IAW458753 IKR458748:IKS458753 IUN458748:IUO458753 JEJ458748:JEK458753 JOF458748:JOG458753 JYB458748:JYC458753 KHX458748:KHY458753 KRT458748:KRU458753 LBP458748:LBQ458753 LLL458748:LLM458753 LVH458748:LVI458753 MFD458748:MFE458753 MOZ458748:MPA458753 MYV458748:MYW458753 NIR458748:NIS458753 NSN458748:NSO458753 OCJ458748:OCK458753 OMF458748:OMG458753 OWB458748:OWC458753 PFX458748:PFY458753 PPT458748:PPU458753 PZP458748:PZQ458753 QJL458748:QJM458753 QTH458748:QTI458753 RDD458748:RDE458753 RMZ458748:RNA458753 RWV458748:RWW458753 SGR458748:SGS458753 SQN458748:SQO458753 TAJ458748:TAK458753 TKF458748:TKG458753 TUB458748:TUC458753 UDX458748:UDY458753 UNT458748:UNU458753 UXP458748:UXQ458753 VHL458748:VHM458753 VRH458748:VRI458753 WBD458748:WBE458753 WKZ458748:WLA458753 WUV458748:WUW458753 B524284:C524289 IJ524284:IK524289 SF524284:SG524289 ACB524284:ACC524289 ALX524284:ALY524289 AVT524284:AVU524289 BFP524284:BFQ524289 BPL524284:BPM524289 BZH524284:BZI524289 CJD524284:CJE524289 CSZ524284:CTA524289 DCV524284:DCW524289 DMR524284:DMS524289 DWN524284:DWO524289 EGJ524284:EGK524289 EQF524284:EQG524289 FAB524284:FAC524289 FJX524284:FJY524289 FTT524284:FTU524289 GDP524284:GDQ524289 GNL524284:GNM524289 GXH524284:GXI524289 HHD524284:HHE524289 HQZ524284:HRA524289 IAV524284:IAW524289 IKR524284:IKS524289 IUN524284:IUO524289 JEJ524284:JEK524289 JOF524284:JOG524289 JYB524284:JYC524289 KHX524284:KHY524289 KRT524284:KRU524289 LBP524284:LBQ524289 LLL524284:LLM524289 LVH524284:LVI524289 MFD524284:MFE524289 MOZ524284:MPA524289 MYV524284:MYW524289 NIR524284:NIS524289 NSN524284:NSO524289 OCJ524284:OCK524289 OMF524284:OMG524289 OWB524284:OWC524289 PFX524284:PFY524289 PPT524284:PPU524289 PZP524284:PZQ524289 QJL524284:QJM524289 QTH524284:QTI524289 RDD524284:RDE524289 RMZ524284:RNA524289 RWV524284:RWW524289 SGR524284:SGS524289 SQN524284:SQO524289 TAJ524284:TAK524289 TKF524284:TKG524289 TUB524284:TUC524289 UDX524284:UDY524289 UNT524284:UNU524289 UXP524284:UXQ524289 VHL524284:VHM524289 VRH524284:VRI524289 WBD524284:WBE524289 WKZ524284:WLA524289 WUV524284:WUW524289 B589820:C589825 IJ589820:IK589825 SF589820:SG589825 ACB589820:ACC589825 ALX589820:ALY589825 AVT589820:AVU589825 BFP589820:BFQ589825 BPL589820:BPM589825 BZH589820:BZI589825 CJD589820:CJE589825 CSZ589820:CTA589825 DCV589820:DCW589825 DMR589820:DMS589825 DWN589820:DWO589825 EGJ589820:EGK589825 EQF589820:EQG589825 FAB589820:FAC589825 FJX589820:FJY589825 FTT589820:FTU589825 GDP589820:GDQ589825 GNL589820:GNM589825 GXH589820:GXI589825 HHD589820:HHE589825 HQZ589820:HRA589825 IAV589820:IAW589825 IKR589820:IKS589825 IUN589820:IUO589825 JEJ589820:JEK589825 JOF589820:JOG589825 JYB589820:JYC589825 KHX589820:KHY589825 KRT589820:KRU589825 LBP589820:LBQ589825 LLL589820:LLM589825 LVH589820:LVI589825 MFD589820:MFE589825 MOZ589820:MPA589825 MYV589820:MYW589825 NIR589820:NIS589825 NSN589820:NSO589825 OCJ589820:OCK589825 OMF589820:OMG589825 OWB589820:OWC589825 PFX589820:PFY589825 PPT589820:PPU589825 PZP589820:PZQ589825 QJL589820:QJM589825 QTH589820:QTI589825 RDD589820:RDE589825 RMZ589820:RNA589825 RWV589820:RWW589825 SGR589820:SGS589825 SQN589820:SQO589825 TAJ589820:TAK589825 TKF589820:TKG589825 TUB589820:TUC589825 UDX589820:UDY589825 UNT589820:UNU589825 UXP589820:UXQ589825 VHL589820:VHM589825 VRH589820:VRI589825 WBD589820:WBE589825 WKZ589820:WLA589825 WUV589820:WUW589825 B655356:C655361 IJ655356:IK655361 SF655356:SG655361 ACB655356:ACC655361 ALX655356:ALY655361 AVT655356:AVU655361 BFP655356:BFQ655361 BPL655356:BPM655361 BZH655356:BZI655361 CJD655356:CJE655361 CSZ655356:CTA655361 DCV655356:DCW655361 DMR655356:DMS655361 DWN655356:DWO655361 EGJ655356:EGK655361 EQF655356:EQG655361 FAB655356:FAC655361 FJX655356:FJY655361 FTT655356:FTU655361 GDP655356:GDQ655361 GNL655356:GNM655361 GXH655356:GXI655361 HHD655356:HHE655361 HQZ655356:HRA655361 IAV655356:IAW655361 IKR655356:IKS655361 IUN655356:IUO655361 JEJ655356:JEK655361 JOF655356:JOG655361 JYB655356:JYC655361 KHX655356:KHY655361 KRT655356:KRU655361 LBP655356:LBQ655361 LLL655356:LLM655361 LVH655356:LVI655361 MFD655356:MFE655361 MOZ655356:MPA655361 MYV655356:MYW655361 NIR655356:NIS655361 NSN655356:NSO655361 OCJ655356:OCK655361 OMF655356:OMG655361 OWB655356:OWC655361 PFX655356:PFY655361 PPT655356:PPU655361 PZP655356:PZQ655361 QJL655356:QJM655361 QTH655356:QTI655361 RDD655356:RDE655361 RMZ655356:RNA655361 RWV655356:RWW655361 SGR655356:SGS655361 SQN655356:SQO655361 TAJ655356:TAK655361 TKF655356:TKG655361 TUB655356:TUC655361 UDX655356:UDY655361 UNT655356:UNU655361 UXP655356:UXQ655361 VHL655356:VHM655361 VRH655356:VRI655361 WBD655356:WBE655361 WKZ655356:WLA655361 WUV655356:WUW655361 B720892:C720897 IJ720892:IK720897 SF720892:SG720897 ACB720892:ACC720897 ALX720892:ALY720897 AVT720892:AVU720897 BFP720892:BFQ720897 BPL720892:BPM720897 BZH720892:BZI720897 CJD720892:CJE720897 CSZ720892:CTA720897 DCV720892:DCW720897 DMR720892:DMS720897 DWN720892:DWO720897 EGJ720892:EGK720897 EQF720892:EQG720897 FAB720892:FAC720897 FJX720892:FJY720897 FTT720892:FTU720897 GDP720892:GDQ720897 GNL720892:GNM720897 GXH720892:GXI720897 HHD720892:HHE720897 HQZ720892:HRA720897 IAV720892:IAW720897 IKR720892:IKS720897 IUN720892:IUO720897 JEJ720892:JEK720897 JOF720892:JOG720897 JYB720892:JYC720897 KHX720892:KHY720897 KRT720892:KRU720897 LBP720892:LBQ720897 LLL720892:LLM720897 LVH720892:LVI720897 MFD720892:MFE720897 MOZ720892:MPA720897 MYV720892:MYW720897 NIR720892:NIS720897 NSN720892:NSO720897 OCJ720892:OCK720897 OMF720892:OMG720897 OWB720892:OWC720897 PFX720892:PFY720897 PPT720892:PPU720897 PZP720892:PZQ720897 QJL720892:QJM720897 QTH720892:QTI720897 RDD720892:RDE720897 RMZ720892:RNA720897 RWV720892:RWW720897 SGR720892:SGS720897 SQN720892:SQO720897 TAJ720892:TAK720897 TKF720892:TKG720897 TUB720892:TUC720897 UDX720892:UDY720897 UNT720892:UNU720897 UXP720892:UXQ720897 VHL720892:VHM720897 VRH720892:VRI720897 WBD720892:WBE720897 WKZ720892:WLA720897 WUV720892:WUW720897 B786428:C786433 IJ786428:IK786433 SF786428:SG786433 ACB786428:ACC786433 ALX786428:ALY786433 AVT786428:AVU786433 BFP786428:BFQ786433 BPL786428:BPM786433 BZH786428:BZI786433 CJD786428:CJE786433 CSZ786428:CTA786433 DCV786428:DCW786433 DMR786428:DMS786433 DWN786428:DWO786433 EGJ786428:EGK786433 EQF786428:EQG786433 FAB786428:FAC786433 FJX786428:FJY786433 FTT786428:FTU786433 GDP786428:GDQ786433 GNL786428:GNM786433 GXH786428:GXI786433 HHD786428:HHE786433 HQZ786428:HRA786433 IAV786428:IAW786433 IKR786428:IKS786433 IUN786428:IUO786433 JEJ786428:JEK786433 JOF786428:JOG786433 JYB786428:JYC786433 KHX786428:KHY786433 KRT786428:KRU786433 LBP786428:LBQ786433 LLL786428:LLM786433 LVH786428:LVI786433 MFD786428:MFE786433 MOZ786428:MPA786433 MYV786428:MYW786433 NIR786428:NIS786433 NSN786428:NSO786433 OCJ786428:OCK786433 OMF786428:OMG786433 OWB786428:OWC786433 PFX786428:PFY786433 PPT786428:PPU786433 PZP786428:PZQ786433 QJL786428:QJM786433 QTH786428:QTI786433 RDD786428:RDE786433 RMZ786428:RNA786433 RWV786428:RWW786433 SGR786428:SGS786433 SQN786428:SQO786433 TAJ786428:TAK786433 TKF786428:TKG786433 TUB786428:TUC786433 UDX786428:UDY786433 UNT786428:UNU786433 UXP786428:UXQ786433 VHL786428:VHM786433 VRH786428:VRI786433 WBD786428:WBE786433 WKZ786428:WLA786433 WUV786428:WUW786433 B851964:C851969 IJ851964:IK851969 SF851964:SG851969 ACB851964:ACC851969 ALX851964:ALY851969 AVT851964:AVU851969 BFP851964:BFQ851969 BPL851964:BPM851969 BZH851964:BZI851969 CJD851964:CJE851969 CSZ851964:CTA851969 DCV851964:DCW851969 DMR851964:DMS851969 DWN851964:DWO851969 EGJ851964:EGK851969 EQF851964:EQG851969 FAB851964:FAC851969 FJX851964:FJY851969 FTT851964:FTU851969 GDP851964:GDQ851969 GNL851964:GNM851969 GXH851964:GXI851969 HHD851964:HHE851969 HQZ851964:HRA851969 IAV851964:IAW851969 IKR851964:IKS851969 IUN851964:IUO851969 JEJ851964:JEK851969 JOF851964:JOG851969 JYB851964:JYC851969 KHX851964:KHY851969 KRT851964:KRU851969 LBP851964:LBQ851969 LLL851964:LLM851969 LVH851964:LVI851969 MFD851964:MFE851969 MOZ851964:MPA851969 MYV851964:MYW851969 NIR851964:NIS851969 NSN851964:NSO851969 OCJ851964:OCK851969 OMF851964:OMG851969 OWB851964:OWC851969 PFX851964:PFY851969 PPT851964:PPU851969 PZP851964:PZQ851969 QJL851964:QJM851969 QTH851964:QTI851969 RDD851964:RDE851969 RMZ851964:RNA851969 RWV851964:RWW851969 SGR851964:SGS851969 SQN851964:SQO851969 TAJ851964:TAK851969 TKF851964:TKG851969 TUB851964:TUC851969 UDX851964:UDY851969 UNT851964:UNU851969 UXP851964:UXQ851969 VHL851964:VHM851969 VRH851964:VRI851969 WBD851964:WBE851969 WKZ851964:WLA851969 WUV851964:WUW851969 B917500:C917505 IJ917500:IK917505 SF917500:SG917505 ACB917500:ACC917505 ALX917500:ALY917505 AVT917500:AVU917505 BFP917500:BFQ917505 BPL917500:BPM917505 BZH917500:BZI917505 CJD917500:CJE917505 CSZ917500:CTA917505 DCV917500:DCW917505 DMR917500:DMS917505 DWN917500:DWO917505 EGJ917500:EGK917505 EQF917500:EQG917505 FAB917500:FAC917505 FJX917500:FJY917505 FTT917500:FTU917505 GDP917500:GDQ917505 GNL917500:GNM917505 GXH917500:GXI917505 HHD917500:HHE917505 HQZ917500:HRA917505 IAV917500:IAW917505 IKR917500:IKS917505 IUN917500:IUO917505 JEJ917500:JEK917505 JOF917500:JOG917505 JYB917500:JYC917505 KHX917500:KHY917505 KRT917500:KRU917505 LBP917500:LBQ917505 LLL917500:LLM917505 LVH917500:LVI917505 MFD917500:MFE917505 MOZ917500:MPA917505 MYV917500:MYW917505 NIR917500:NIS917505 NSN917500:NSO917505 OCJ917500:OCK917505 OMF917500:OMG917505 OWB917500:OWC917505 PFX917500:PFY917505 PPT917500:PPU917505 PZP917500:PZQ917505 QJL917500:QJM917505 QTH917500:QTI917505 RDD917500:RDE917505 RMZ917500:RNA917505 RWV917500:RWW917505 SGR917500:SGS917505 SQN917500:SQO917505 TAJ917500:TAK917505 TKF917500:TKG917505 TUB917500:TUC917505 UDX917500:UDY917505 UNT917500:UNU917505 UXP917500:UXQ917505 VHL917500:VHM917505 VRH917500:VRI917505 WBD917500:WBE917505 WKZ917500:WLA917505 WUV917500:WUW917505 B983036:C983041 IJ983036:IK983041 SF983036:SG983041 ACB983036:ACC983041 ALX983036:ALY983041 AVT983036:AVU983041 BFP983036:BFQ983041 BPL983036:BPM983041 BZH983036:BZI983041 CJD983036:CJE983041 CSZ983036:CTA983041 DCV983036:DCW983041 DMR983036:DMS983041 DWN983036:DWO983041 EGJ983036:EGK983041 EQF983036:EQG983041 FAB983036:FAC983041 FJX983036:FJY983041 FTT983036:FTU983041 GDP983036:GDQ983041 GNL983036:GNM983041 GXH983036:GXI983041 HHD983036:HHE983041 HQZ983036:HRA983041 IAV983036:IAW983041 IKR983036:IKS983041 IUN983036:IUO983041 JEJ983036:JEK983041 JOF983036:JOG983041 JYB983036:JYC983041 KHX983036:KHY983041 KRT983036:KRU983041 LBP983036:LBQ983041 LLL983036:LLM983041 LVH983036:LVI983041 MFD983036:MFE983041 MOZ983036:MPA983041 MYV983036:MYW983041 NIR983036:NIS983041 NSN983036:NSO983041 OCJ983036:OCK983041 OMF983036:OMG983041 OWB983036:OWC983041 PFX983036:PFY983041 PPT983036:PPU983041 PZP983036:PZQ983041 QJL983036:QJM983041 QTH983036:QTI983041 RDD983036:RDE983041 RMZ983036:RNA983041 RWV983036:RWW983041 SGR983036:SGS983041 SQN983036:SQO983041 TAJ983036:TAK983041 TKF983036:TKG983041 TUB983036:TUC983041 UDX983036:UDY983041 UNT983036:UNU983041 UXP983036:UXQ983041 VHL983036:VHM983041 VRH983036:VRI983041 WBD983036:WBE983041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xr:uid="{4FFE7B5C-2FB9-482D-9DF9-96B99D488516}">
      <formula1>"特別養護老人ホーム, グループホーム, サービス付高齢者住宅, デイサービス, ショートステイ, 訪問介護, 障害福祉施設, その他"</formula1>
    </dataValidation>
    <dataValidation type="list" allowBlank="1" showInputMessage="1" showErrorMessage="1" sqref="G9:G14" xr:uid="{57927552-F128-4CFE-BCD3-7BC0DE592E02}">
      <formula1>$G$23:$G$26</formula1>
    </dataValidation>
  </dataValidations>
  <printOptions horizontalCentered="1" verticalCentered="1"/>
  <pageMargins left="0.39370078740157483" right="0.39370078740157483" top="0.39370078740157483" bottom="0.39370078740157483" header="0.39370078740157483" footer="0.39370078740157483"/>
  <pageSetup paperSize="9" scale="81"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tabSelected="1" view="pageBreakPreview" zoomScaleNormal="100" zoomScaleSheetLayoutView="100" workbookViewId="0"/>
  </sheetViews>
  <sheetFormatPr defaultColWidth="9" defaultRowHeight="20.100000000000001" customHeight="1"/>
  <cols>
    <col min="1" max="1" width="19.59765625" style="4" customWidth="1"/>
    <col min="2" max="2" width="63.8984375" style="5" customWidth="1"/>
    <col min="3" max="16384" width="9" style="4"/>
  </cols>
  <sheetData>
    <row r="1" spans="1:2" ht="25.05" customHeight="1">
      <c r="A1" s="3" t="s">
        <v>34</v>
      </c>
    </row>
    <row r="2" spans="1:2" ht="25.05" customHeight="1"/>
    <row r="3" spans="1:2" ht="25.05" customHeight="1">
      <c r="A3" s="212" t="s">
        <v>45</v>
      </c>
      <c r="B3" s="208"/>
    </row>
    <row r="4" spans="1:2" ht="25.05" customHeight="1">
      <c r="A4" s="230" t="s">
        <v>499</v>
      </c>
      <c r="B4" s="209" t="str">
        <f>_xlfn.IFNA(VLOOKUP(B3,令和8年度開講予定科目一覧!$D$4:$F$65,2,FALSE),"")</f>
        <v/>
      </c>
    </row>
    <row r="5" spans="1:2" ht="25.05" customHeight="1">
      <c r="A5" s="212" t="s">
        <v>35</v>
      </c>
      <c r="B5" s="211"/>
    </row>
    <row r="6" spans="1:2" ht="25.05" customHeight="1">
      <c r="A6" s="213" t="s">
        <v>629</v>
      </c>
      <c r="B6" s="210"/>
    </row>
    <row r="7" spans="1:2" ht="25.05" customHeight="1">
      <c r="A7" s="213" t="s">
        <v>277</v>
      </c>
      <c r="B7" s="210"/>
    </row>
    <row r="8" spans="1:2" ht="25.05" customHeight="1">
      <c r="A8" s="213" t="s">
        <v>366</v>
      </c>
      <c r="B8" s="210"/>
    </row>
    <row r="9" spans="1:2" ht="25.05" customHeight="1">
      <c r="A9" s="212" t="s">
        <v>40</v>
      </c>
      <c r="B9" s="210"/>
    </row>
  </sheetData>
  <phoneticPr fontId="29"/>
  <pageMargins left="0.74803149606299213" right="0.74803149606299213" top="0.78740157480314965" bottom="0.59055118110236227" header="0.51181102362204722" footer="0.51181102362204722"/>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F8A82F-F068-41DE-AB5F-B454AB88D73C}">
          <x14:formula1>
            <xm:f>令和8年度開講予定科目一覧!$D$4:$D$65</xm:f>
          </x14:formula1>
          <xm:sqref>B3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17"/>
  <sheetViews>
    <sheetView showZeros="0" view="pageBreakPreview" zoomScale="70" zoomScaleNormal="100" zoomScaleSheetLayoutView="70" workbookViewId="0">
      <selection activeCell="B2" sqref="B2:I2"/>
    </sheetView>
  </sheetViews>
  <sheetFormatPr defaultColWidth="8.8984375" defaultRowHeight="13.2"/>
  <cols>
    <col min="1" max="1" width="1.296875" style="22" customWidth="1"/>
    <col min="2" max="2" width="3.59765625" style="22" customWidth="1"/>
    <col min="3" max="3" width="18.69921875" style="22" customWidth="1"/>
    <col min="4" max="4" width="25.69921875" style="22" customWidth="1"/>
    <col min="5" max="6" width="15.69921875" style="22" customWidth="1"/>
    <col min="7" max="7" width="20.69921875" style="22" customWidth="1"/>
    <col min="8" max="9" width="10.69921875" style="22" customWidth="1"/>
    <col min="10" max="10" width="24.69921875" style="22" customWidth="1"/>
    <col min="11" max="11" width="1.296875" style="22" customWidth="1"/>
    <col min="12" max="241" width="8.8984375" style="22"/>
    <col min="242" max="242" width="1.69921875" style="22" customWidth="1"/>
    <col min="243" max="243" width="6.69921875" style="22" customWidth="1"/>
    <col min="244" max="260" width="8" style="22" customWidth="1"/>
    <col min="261" max="261" width="9.8984375" style="22" customWidth="1"/>
    <col min="262" max="263" width="7.09765625" style="22" customWidth="1"/>
    <col min="264" max="264" width="23.5" style="22" customWidth="1"/>
    <col min="265" max="265" width="1.69921875" style="22" customWidth="1"/>
    <col min="266" max="497" width="8.8984375" style="22"/>
    <col min="498" max="498" width="1.69921875" style="22" customWidth="1"/>
    <col min="499" max="499" width="6.69921875" style="22" customWidth="1"/>
    <col min="500" max="516" width="8" style="22" customWidth="1"/>
    <col min="517" max="517" width="9.8984375" style="22" customWidth="1"/>
    <col min="518" max="519" width="7.09765625" style="22" customWidth="1"/>
    <col min="520" max="520" width="23.5" style="22" customWidth="1"/>
    <col min="521" max="521" width="1.69921875" style="22" customWidth="1"/>
    <col min="522" max="753" width="8.8984375" style="22"/>
    <col min="754" max="754" width="1.69921875" style="22" customWidth="1"/>
    <col min="755" max="755" width="6.69921875" style="22" customWidth="1"/>
    <col min="756" max="772" width="8" style="22" customWidth="1"/>
    <col min="773" max="773" width="9.8984375" style="22" customWidth="1"/>
    <col min="774" max="775" width="7.09765625" style="22" customWidth="1"/>
    <col min="776" max="776" width="23.5" style="22" customWidth="1"/>
    <col min="777" max="777" width="1.69921875" style="22" customWidth="1"/>
    <col min="778" max="1009" width="8.8984375" style="22"/>
    <col min="1010" max="1010" width="1.69921875" style="22" customWidth="1"/>
    <col min="1011" max="1011" width="6.69921875" style="22" customWidth="1"/>
    <col min="1012" max="1028" width="8" style="22" customWidth="1"/>
    <col min="1029" max="1029" width="9.8984375" style="22" customWidth="1"/>
    <col min="1030" max="1031" width="7.09765625" style="22" customWidth="1"/>
    <col min="1032" max="1032" width="23.5" style="22" customWidth="1"/>
    <col min="1033" max="1033" width="1.69921875" style="22" customWidth="1"/>
    <col min="1034" max="1265" width="8.8984375" style="22"/>
    <col min="1266" max="1266" width="1.69921875" style="22" customWidth="1"/>
    <col min="1267" max="1267" width="6.69921875" style="22" customWidth="1"/>
    <col min="1268" max="1284" width="8" style="22" customWidth="1"/>
    <col min="1285" max="1285" width="9.8984375" style="22" customWidth="1"/>
    <col min="1286" max="1287" width="7.09765625" style="22" customWidth="1"/>
    <col min="1288" max="1288" width="23.5" style="22" customWidth="1"/>
    <col min="1289" max="1289" width="1.69921875" style="22" customWidth="1"/>
    <col min="1290" max="1521" width="8.8984375" style="22"/>
    <col min="1522" max="1522" width="1.69921875" style="22" customWidth="1"/>
    <col min="1523" max="1523" width="6.69921875" style="22" customWidth="1"/>
    <col min="1524" max="1540" width="8" style="22" customWidth="1"/>
    <col min="1541" max="1541" width="9.8984375" style="22" customWidth="1"/>
    <col min="1542" max="1543" width="7.09765625" style="22" customWidth="1"/>
    <col min="1544" max="1544" width="23.5" style="22" customWidth="1"/>
    <col min="1545" max="1545" width="1.69921875" style="22" customWidth="1"/>
    <col min="1546" max="1777" width="8.8984375" style="22"/>
    <col min="1778" max="1778" width="1.69921875" style="22" customWidth="1"/>
    <col min="1779" max="1779" width="6.69921875" style="22" customWidth="1"/>
    <col min="1780" max="1796" width="8" style="22" customWidth="1"/>
    <col min="1797" max="1797" width="9.8984375" style="22" customWidth="1"/>
    <col min="1798" max="1799" width="7.09765625" style="22" customWidth="1"/>
    <col min="1800" max="1800" width="23.5" style="22" customWidth="1"/>
    <col min="1801" max="1801" width="1.69921875" style="22" customWidth="1"/>
    <col min="1802" max="2033" width="8.8984375" style="22"/>
    <col min="2034" max="2034" width="1.69921875" style="22" customWidth="1"/>
    <col min="2035" max="2035" width="6.69921875" style="22" customWidth="1"/>
    <col min="2036" max="2052" width="8" style="22" customWidth="1"/>
    <col min="2053" max="2053" width="9.8984375" style="22" customWidth="1"/>
    <col min="2054" max="2055" width="7.09765625" style="22" customWidth="1"/>
    <col min="2056" max="2056" width="23.5" style="22" customWidth="1"/>
    <col min="2057" max="2057" width="1.69921875" style="22" customWidth="1"/>
    <col min="2058" max="2289" width="8.8984375" style="22"/>
    <col min="2290" max="2290" width="1.69921875" style="22" customWidth="1"/>
    <col min="2291" max="2291" width="6.69921875" style="22" customWidth="1"/>
    <col min="2292" max="2308" width="8" style="22" customWidth="1"/>
    <col min="2309" max="2309" width="9.8984375" style="22" customWidth="1"/>
    <col min="2310" max="2311" width="7.09765625" style="22" customWidth="1"/>
    <col min="2312" max="2312" width="23.5" style="22" customWidth="1"/>
    <col min="2313" max="2313" width="1.69921875" style="22" customWidth="1"/>
    <col min="2314" max="2545" width="8.8984375" style="22"/>
    <col min="2546" max="2546" width="1.69921875" style="22" customWidth="1"/>
    <col min="2547" max="2547" width="6.69921875" style="22" customWidth="1"/>
    <col min="2548" max="2564" width="8" style="22" customWidth="1"/>
    <col min="2565" max="2565" width="9.8984375" style="22" customWidth="1"/>
    <col min="2566" max="2567" width="7.09765625" style="22" customWidth="1"/>
    <col min="2568" max="2568" width="23.5" style="22" customWidth="1"/>
    <col min="2569" max="2569" width="1.69921875" style="22" customWidth="1"/>
    <col min="2570" max="2801" width="8.8984375" style="22"/>
    <col min="2802" max="2802" width="1.69921875" style="22" customWidth="1"/>
    <col min="2803" max="2803" width="6.69921875" style="22" customWidth="1"/>
    <col min="2804" max="2820" width="8" style="22" customWidth="1"/>
    <col min="2821" max="2821" width="9.8984375" style="22" customWidth="1"/>
    <col min="2822" max="2823" width="7.09765625" style="22" customWidth="1"/>
    <col min="2824" max="2824" width="23.5" style="22" customWidth="1"/>
    <col min="2825" max="2825" width="1.69921875" style="22" customWidth="1"/>
    <col min="2826" max="3057" width="8.8984375" style="22"/>
    <col min="3058" max="3058" width="1.69921875" style="22" customWidth="1"/>
    <col min="3059" max="3059" width="6.69921875" style="22" customWidth="1"/>
    <col min="3060" max="3076" width="8" style="22" customWidth="1"/>
    <col min="3077" max="3077" width="9.8984375" style="22" customWidth="1"/>
    <col min="3078" max="3079" width="7.09765625" style="22" customWidth="1"/>
    <col min="3080" max="3080" width="23.5" style="22" customWidth="1"/>
    <col min="3081" max="3081" width="1.69921875" style="22" customWidth="1"/>
    <col min="3082" max="3313" width="8.8984375" style="22"/>
    <col min="3314" max="3314" width="1.69921875" style="22" customWidth="1"/>
    <col min="3315" max="3315" width="6.69921875" style="22" customWidth="1"/>
    <col min="3316" max="3332" width="8" style="22" customWidth="1"/>
    <col min="3333" max="3333" width="9.8984375" style="22" customWidth="1"/>
    <col min="3334" max="3335" width="7.09765625" style="22" customWidth="1"/>
    <col min="3336" max="3336" width="23.5" style="22" customWidth="1"/>
    <col min="3337" max="3337" width="1.69921875" style="22" customWidth="1"/>
    <col min="3338" max="3569" width="8.8984375" style="22"/>
    <col min="3570" max="3570" width="1.69921875" style="22" customWidth="1"/>
    <col min="3571" max="3571" width="6.69921875" style="22" customWidth="1"/>
    <col min="3572" max="3588" width="8" style="22" customWidth="1"/>
    <col min="3589" max="3589" width="9.8984375" style="22" customWidth="1"/>
    <col min="3590" max="3591" width="7.09765625" style="22" customWidth="1"/>
    <col min="3592" max="3592" width="23.5" style="22" customWidth="1"/>
    <col min="3593" max="3593" width="1.69921875" style="22" customWidth="1"/>
    <col min="3594" max="3825" width="8.8984375" style="22"/>
    <col min="3826" max="3826" width="1.69921875" style="22" customWidth="1"/>
    <col min="3827" max="3827" width="6.69921875" style="22" customWidth="1"/>
    <col min="3828" max="3844" width="8" style="22" customWidth="1"/>
    <col min="3845" max="3845" width="9.8984375" style="22" customWidth="1"/>
    <col min="3846" max="3847" width="7.09765625" style="22" customWidth="1"/>
    <col min="3848" max="3848" width="23.5" style="22" customWidth="1"/>
    <col min="3849" max="3849" width="1.69921875" style="22" customWidth="1"/>
    <col min="3850" max="4081" width="8.8984375" style="22"/>
    <col min="4082" max="4082" width="1.69921875" style="22" customWidth="1"/>
    <col min="4083" max="4083" width="6.69921875" style="22" customWidth="1"/>
    <col min="4084" max="4100" width="8" style="22" customWidth="1"/>
    <col min="4101" max="4101" width="9.8984375" style="22" customWidth="1"/>
    <col min="4102" max="4103" width="7.09765625" style="22" customWidth="1"/>
    <col min="4104" max="4104" width="23.5" style="22" customWidth="1"/>
    <col min="4105" max="4105" width="1.69921875" style="22" customWidth="1"/>
    <col min="4106" max="4337" width="8.8984375" style="22"/>
    <col min="4338" max="4338" width="1.69921875" style="22" customWidth="1"/>
    <col min="4339" max="4339" width="6.69921875" style="22" customWidth="1"/>
    <col min="4340" max="4356" width="8" style="22" customWidth="1"/>
    <col min="4357" max="4357" width="9.8984375" style="22" customWidth="1"/>
    <col min="4358" max="4359" width="7.09765625" style="22" customWidth="1"/>
    <col min="4360" max="4360" width="23.5" style="22" customWidth="1"/>
    <col min="4361" max="4361" width="1.69921875" style="22" customWidth="1"/>
    <col min="4362" max="4593" width="8.8984375" style="22"/>
    <col min="4594" max="4594" width="1.69921875" style="22" customWidth="1"/>
    <col min="4595" max="4595" width="6.69921875" style="22" customWidth="1"/>
    <col min="4596" max="4612" width="8" style="22" customWidth="1"/>
    <col min="4613" max="4613" width="9.8984375" style="22" customWidth="1"/>
    <col min="4614" max="4615" width="7.09765625" style="22" customWidth="1"/>
    <col min="4616" max="4616" width="23.5" style="22" customWidth="1"/>
    <col min="4617" max="4617" width="1.69921875" style="22" customWidth="1"/>
    <col min="4618" max="4849" width="8.8984375" style="22"/>
    <col min="4850" max="4850" width="1.69921875" style="22" customWidth="1"/>
    <col min="4851" max="4851" width="6.69921875" style="22" customWidth="1"/>
    <col min="4852" max="4868" width="8" style="22" customWidth="1"/>
    <col min="4869" max="4869" width="9.8984375" style="22" customWidth="1"/>
    <col min="4870" max="4871" width="7.09765625" style="22" customWidth="1"/>
    <col min="4872" max="4872" width="23.5" style="22" customWidth="1"/>
    <col min="4873" max="4873" width="1.69921875" style="22" customWidth="1"/>
    <col min="4874" max="5105" width="8.8984375" style="22"/>
    <col min="5106" max="5106" width="1.69921875" style="22" customWidth="1"/>
    <col min="5107" max="5107" width="6.69921875" style="22" customWidth="1"/>
    <col min="5108" max="5124" width="8" style="22" customWidth="1"/>
    <col min="5125" max="5125" width="9.8984375" style="22" customWidth="1"/>
    <col min="5126" max="5127" width="7.09765625" style="22" customWidth="1"/>
    <col min="5128" max="5128" width="23.5" style="22" customWidth="1"/>
    <col min="5129" max="5129" width="1.69921875" style="22" customWidth="1"/>
    <col min="5130" max="5361" width="8.8984375" style="22"/>
    <col min="5362" max="5362" width="1.69921875" style="22" customWidth="1"/>
    <col min="5363" max="5363" width="6.69921875" style="22" customWidth="1"/>
    <col min="5364" max="5380" width="8" style="22" customWidth="1"/>
    <col min="5381" max="5381" width="9.8984375" style="22" customWidth="1"/>
    <col min="5382" max="5383" width="7.09765625" style="22" customWidth="1"/>
    <col min="5384" max="5384" width="23.5" style="22" customWidth="1"/>
    <col min="5385" max="5385" width="1.69921875" style="22" customWidth="1"/>
    <col min="5386" max="5617" width="8.8984375" style="22"/>
    <col min="5618" max="5618" width="1.69921875" style="22" customWidth="1"/>
    <col min="5619" max="5619" width="6.69921875" style="22" customWidth="1"/>
    <col min="5620" max="5636" width="8" style="22" customWidth="1"/>
    <col min="5637" max="5637" width="9.8984375" style="22" customWidth="1"/>
    <col min="5638" max="5639" width="7.09765625" style="22" customWidth="1"/>
    <col min="5640" max="5640" width="23.5" style="22" customWidth="1"/>
    <col min="5641" max="5641" width="1.69921875" style="22" customWidth="1"/>
    <col min="5642" max="5873" width="8.8984375" style="22"/>
    <col min="5874" max="5874" width="1.69921875" style="22" customWidth="1"/>
    <col min="5875" max="5875" width="6.69921875" style="22" customWidth="1"/>
    <col min="5876" max="5892" width="8" style="22" customWidth="1"/>
    <col min="5893" max="5893" width="9.8984375" style="22" customWidth="1"/>
    <col min="5894" max="5895" width="7.09765625" style="22" customWidth="1"/>
    <col min="5896" max="5896" width="23.5" style="22" customWidth="1"/>
    <col min="5897" max="5897" width="1.69921875" style="22" customWidth="1"/>
    <col min="5898" max="6129" width="8.8984375" style="22"/>
    <col min="6130" max="6130" width="1.69921875" style="22" customWidth="1"/>
    <col min="6131" max="6131" width="6.69921875" style="22" customWidth="1"/>
    <col min="6132" max="6148" width="8" style="22" customWidth="1"/>
    <col min="6149" max="6149" width="9.8984375" style="22" customWidth="1"/>
    <col min="6150" max="6151" width="7.09765625" style="22" customWidth="1"/>
    <col min="6152" max="6152" width="23.5" style="22" customWidth="1"/>
    <col min="6153" max="6153" width="1.69921875" style="22" customWidth="1"/>
    <col min="6154" max="6385" width="8.8984375" style="22"/>
    <col min="6386" max="6386" width="1.69921875" style="22" customWidth="1"/>
    <col min="6387" max="6387" width="6.69921875" style="22" customWidth="1"/>
    <col min="6388" max="6404" width="8" style="22" customWidth="1"/>
    <col min="6405" max="6405" width="9.8984375" style="22" customWidth="1"/>
    <col min="6406" max="6407" width="7.09765625" style="22" customWidth="1"/>
    <col min="6408" max="6408" width="23.5" style="22" customWidth="1"/>
    <col min="6409" max="6409" width="1.69921875" style="22" customWidth="1"/>
    <col min="6410" max="6641" width="8.8984375" style="22"/>
    <col min="6642" max="6642" width="1.69921875" style="22" customWidth="1"/>
    <col min="6643" max="6643" width="6.69921875" style="22" customWidth="1"/>
    <col min="6644" max="6660" width="8" style="22" customWidth="1"/>
    <col min="6661" max="6661" width="9.8984375" style="22" customWidth="1"/>
    <col min="6662" max="6663" width="7.09765625" style="22" customWidth="1"/>
    <col min="6664" max="6664" width="23.5" style="22" customWidth="1"/>
    <col min="6665" max="6665" width="1.69921875" style="22" customWidth="1"/>
    <col min="6666" max="6897" width="8.8984375" style="22"/>
    <col min="6898" max="6898" width="1.69921875" style="22" customWidth="1"/>
    <col min="6899" max="6899" width="6.69921875" style="22" customWidth="1"/>
    <col min="6900" max="6916" width="8" style="22" customWidth="1"/>
    <col min="6917" max="6917" width="9.8984375" style="22" customWidth="1"/>
    <col min="6918" max="6919" width="7.09765625" style="22" customWidth="1"/>
    <col min="6920" max="6920" width="23.5" style="22" customWidth="1"/>
    <col min="6921" max="6921" width="1.69921875" style="22" customWidth="1"/>
    <col min="6922" max="7153" width="8.8984375" style="22"/>
    <col min="7154" max="7154" width="1.69921875" style="22" customWidth="1"/>
    <col min="7155" max="7155" width="6.69921875" style="22" customWidth="1"/>
    <col min="7156" max="7172" width="8" style="22" customWidth="1"/>
    <col min="7173" max="7173" width="9.8984375" style="22" customWidth="1"/>
    <col min="7174" max="7175" width="7.09765625" style="22" customWidth="1"/>
    <col min="7176" max="7176" width="23.5" style="22" customWidth="1"/>
    <col min="7177" max="7177" width="1.69921875" style="22" customWidth="1"/>
    <col min="7178" max="7409" width="8.8984375" style="22"/>
    <col min="7410" max="7410" width="1.69921875" style="22" customWidth="1"/>
    <col min="7411" max="7411" width="6.69921875" style="22" customWidth="1"/>
    <col min="7412" max="7428" width="8" style="22" customWidth="1"/>
    <col min="7429" max="7429" width="9.8984375" style="22" customWidth="1"/>
    <col min="7430" max="7431" width="7.09765625" style="22" customWidth="1"/>
    <col min="7432" max="7432" width="23.5" style="22" customWidth="1"/>
    <col min="7433" max="7433" width="1.69921875" style="22" customWidth="1"/>
    <col min="7434" max="7665" width="8.8984375" style="22"/>
    <col min="7666" max="7666" width="1.69921875" style="22" customWidth="1"/>
    <col min="7667" max="7667" width="6.69921875" style="22" customWidth="1"/>
    <col min="7668" max="7684" width="8" style="22" customWidth="1"/>
    <col min="7685" max="7685" width="9.8984375" style="22" customWidth="1"/>
    <col min="7686" max="7687" width="7.09765625" style="22" customWidth="1"/>
    <col min="7688" max="7688" width="23.5" style="22" customWidth="1"/>
    <col min="7689" max="7689" width="1.69921875" style="22" customWidth="1"/>
    <col min="7690" max="7921" width="8.8984375" style="22"/>
    <col min="7922" max="7922" width="1.69921875" style="22" customWidth="1"/>
    <col min="7923" max="7923" width="6.69921875" style="22" customWidth="1"/>
    <col min="7924" max="7940" width="8" style="22" customWidth="1"/>
    <col min="7941" max="7941" width="9.8984375" style="22" customWidth="1"/>
    <col min="7942" max="7943" width="7.09765625" style="22" customWidth="1"/>
    <col min="7944" max="7944" width="23.5" style="22" customWidth="1"/>
    <col min="7945" max="7945" width="1.69921875" style="22" customWidth="1"/>
    <col min="7946" max="8177" width="8.8984375" style="22"/>
    <col min="8178" max="8178" width="1.69921875" style="22" customWidth="1"/>
    <col min="8179" max="8179" width="6.69921875" style="22" customWidth="1"/>
    <col min="8180" max="8196" width="8" style="22" customWidth="1"/>
    <col min="8197" max="8197" width="9.8984375" style="22" customWidth="1"/>
    <col min="8198" max="8199" width="7.09765625" style="22" customWidth="1"/>
    <col min="8200" max="8200" width="23.5" style="22" customWidth="1"/>
    <col min="8201" max="8201" width="1.69921875" style="22" customWidth="1"/>
    <col min="8202" max="8433" width="8.8984375" style="22"/>
    <col min="8434" max="8434" width="1.69921875" style="22" customWidth="1"/>
    <col min="8435" max="8435" width="6.69921875" style="22" customWidth="1"/>
    <col min="8436" max="8452" width="8" style="22" customWidth="1"/>
    <col min="8453" max="8453" width="9.8984375" style="22" customWidth="1"/>
    <col min="8454" max="8455" width="7.09765625" style="22" customWidth="1"/>
    <col min="8456" max="8456" width="23.5" style="22" customWidth="1"/>
    <col min="8457" max="8457" width="1.69921875" style="22" customWidth="1"/>
    <col min="8458" max="8689" width="8.8984375" style="22"/>
    <col min="8690" max="8690" width="1.69921875" style="22" customWidth="1"/>
    <col min="8691" max="8691" width="6.69921875" style="22" customWidth="1"/>
    <col min="8692" max="8708" width="8" style="22" customWidth="1"/>
    <col min="8709" max="8709" width="9.8984375" style="22" customWidth="1"/>
    <col min="8710" max="8711" width="7.09765625" style="22" customWidth="1"/>
    <col min="8712" max="8712" width="23.5" style="22" customWidth="1"/>
    <col min="8713" max="8713" width="1.69921875" style="22" customWidth="1"/>
    <col min="8714" max="8945" width="8.8984375" style="22"/>
    <col min="8946" max="8946" width="1.69921875" style="22" customWidth="1"/>
    <col min="8947" max="8947" width="6.69921875" style="22" customWidth="1"/>
    <col min="8948" max="8964" width="8" style="22" customWidth="1"/>
    <col min="8965" max="8965" width="9.8984375" style="22" customWidth="1"/>
    <col min="8966" max="8967" width="7.09765625" style="22" customWidth="1"/>
    <col min="8968" max="8968" width="23.5" style="22" customWidth="1"/>
    <col min="8969" max="8969" width="1.69921875" style="22" customWidth="1"/>
    <col min="8970" max="9201" width="8.8984375" style="22"/>
    <col min="9202" max="9202" width="1.69921875" style="22" customWidth="1"/>
    <col min="9203" max="9203" width="6.69921875" style="22" customWidth="1"/>
    <col min="9204" max="9220" width="8" style="22" customWidth="1"/>
    <col min="9221" max="9221" width="9.8984375" style="22" customWidth="1"/>
    <col min="9222" max="9223" width="7.09765625" style="22" customWidth="1"/>
    <col min="9224" max="9224" width="23.5" style="22" customWidth="1"/>
    <col min="9225" max="9225" width="1.69921875" style="22" customWidth="1"/>
    <col min="9226" max="9457" width="8.8984375" style="22"/>
    <col min="9458" max="9458" width="1.69921875" style="22" customWidth="1"/>
    <col min="9459" max="9459" width="6.69921875" style="22" customWidth="1"/>
    <col min="9460" max="9476" width="8" style="22" customWidth="1"/>
    <col min="9477" max="9477" width="9.8984375" style="22" customWidth="1"/>
    <col min="9478" max="9479" width="7.09765625" style="22" customWidth="1"/>
    <col min="9480" max="9480" width="23.5" style="22" customWidth="1"/>
    <col min="9481" max="9481" width="1.69921875" style="22" customWidth="1"/>
    <col min="9482" max="9713" width="8.8984375" style="22"/>
    <col min="9714" max="9714" width="1.69921875" style="22" customWidth="1"/>
    <col min="9715" max="9715" width="6.69921875" style="22" customWidth="1"/>
    <col min="9716" max="9732" width="8" style="22" customWidth="1"/>
    <col min="9733" max="9733" width="9.8984375" style="22" customWidth="1"/>
    <col min="9734" max="9735" width="7.09765625" style="22" customWidth="1"/>
    <col min="9736" max="9736" width="23.5" style="22" customWidth="1"/>
    <col min="9737" max="9737" width="1.69921875" style="22" customWidth="1"/>
    <col min="9738" max="9969" width="8.8984375" style="22"/>
    <col min="9970" max="9970" width="1.69921875" style="22" customWidth="1"/>
    <col min="9971" max="9971" width="6.69921875" style="22" customWidth="1"/>
    <col min="9972" max="9988" width="8" style="22" customWidth="1"/>
    <col min="9989" max="9989" width="9.8984375" style="22" customWidth="1"/>
    <col min="9990" max="9991" width="7.09765625" style="22" customWidth="1"/>
    <col min="9992" max="9992" width="23.5" style="22" customWidth="1"/>
    <col min="9993" max="9993" width="1.69921875" style="22" customWidth="1"/>
    <col min="9994" max="10225" width="8.8984375" style="22"/>
    <col min="10226" max="10226" width="1.69921875" style="22" customWidth="1"/>
    <col min="10227" max="10227" width="6.69921875" style="22" customWidth="1"/>
    <col min="10228" max="10244" width="8" style="22" customWidth="1"/>
    <col min="10245" max="10245" width="9.8984375" style="22" customWidth="1"/>
    <col min="10246" max="10247" width="7.09765625" style="22" customWidth="1"/>
    <col min="10248" max="10248" width="23.5" style="22" customWidth="1"/>
    <col min="10249" max="10249" width="1.69921875" style="22" customWidth="1"/>
    <col min="10250" max="10481" width="8.8984375" style="22"/>
    <col min="10482" max="10482" width="1.69921875" style="22" customWidth="1"/>
    <col min="10483" max="10483" width="6.69921875" style="22" customWidth="1"/>
    <col min="10484" max="10500" width="8" style="22" customWidth="1"/>
    <col min="10501" max="10501" width="9.8984375" style="22" customWidth="1"/>
    <col min="10502" max="10503" width="7.09765625" style="22" customWidth="1"/>
    <col min="10504" max="10504" width="23.5" style="22" customWidth="1"/>
    <col min="10505" max="10505" width="1.69921875" style="22" customWidth="1"/>
    <col min="10506" max="10737" width="8.8984375" style="22"/>
    <col min="10738" max="10738" width="1.69921875" style="22" customWidth="1"/>
    <col min="10739" max="10739" width="6.69921875" style="22" customWidth="1"/>
    <col min="10740" max="10756" width="8" style="22" customWidth="1"/>
    <col min="10757" max="10757" width="9.8984375" style="22" customWidth="1"/>
    <col min="10758" max="10759" width="7.09765625" style="22" customWidth="1"/>
    <col min="10760" max="10760" width="23.5" style="22" customWidth="1"/>
    <col min="10761" max="10761" width="1.69921875" style="22" customWidth="1"/>
    <col min="10762" max="10993" width="8.8984375" style="22"/>
    <col min="10994" max="10994" width="1.69921875" style="22" customWidth="1"/>
    <col min="10995" max="10995" width="6.69921875" style="22" customWidth="1"/>
    <col min="10996" max="11012" width="8" style="22" customWidth="1"/>
    <col min="11013" max="11013" width="9.8984375" style="22" customWidth="1"/>
    <col min="11014" max="11015" width="7.09765625" style="22" customWidth="1"/>
    <col min="11016" max="11016" width="23.5" style="22" customWidth="1"/>
    <col min="11017" max="11017" width="1.69921875" style="22" customWidth="1"/>
    <col min="11018" max="11249" width="8.8984375" style="22"/>
    <col min="11250" max="11250" width="1.69921875" style="22" customWidth="1"/>
    <col min="11251" max="11251" width="6.69921875" style="22" customWidth="1"/>
    <col min="11252" max="11268" width="8" style="22" customWidth="1"/>
    <col min="11269" max="11269" width="9.8984375" style="22" customWidth="1"/>
    <col min="11270" max="11271" width="7.09765625" style="22" customWidth="1"/>
    <col min="11272" max="11272" width="23.5" style="22" customWidth="1"/>
    <col min="11273" max="11273" width="1.69921875" style="22" customWidth="1"/>
    <col min="11274" max="11505" width="8.8984375" style="22"/>
    <col min="11506" max="11506" width="1.69921875" style="22" customWidth="1"/>
    <col min="11507" max="11507" width="6.69921875" style="22" customWidth="1"/>
    <col min="11508" max="11524" width="8" style="22" customWidth="1"/>
    <col min="11525" max="11525" width="9.8984375" style="22" customWidth="1"/>
    <col min="11526" max="11527" width="7.09765625" style="22" customWidth="1"/>
    <col min="11528" max="11528" width="23.5" style="22" customWidth="1"/>
    <col min="11529" max="11529" width="1.69921875" style="22" customWidth="1"/>
    <col min="11530" max="11761" width="8.8984375" style="22"/>
    <col min="11762" max="11762" width="1.69921875" style="22" customWidth="1"/>
    <col min="11763" max="11763" width="6.69921875" style="22" customWidth="1"/>
    <col min="11764" max="11780" width="8" style="22" customWidth="1"/>
    <col min="11781" max="11781" width="9.8984375" style="22" customWidth="1"/>
    <col min="11782" max="11783" width="7.09765625" style="22" customWidth="1"/>
    <col min="11784" max="11784" width="23.5" style="22" customWidth="1"/>
    <col min="11785" max="11785" width="1.69921875" style="22" customWidth="1"/>
    <col min="11786" max="12017" width="8.8984375" style="22"/>
    <col min="12018" max="12018" width="1.69921875" style="22" customWidth="1"/>
    <col min="12019" max="12019" width="6.69921875" style="22" customWidth="1"/>
    <col min="12020" max="12036" width="8" style="22" customWidth="1"/>
    <col min="12037" max="12037" width="9.8984375" style="22" customWidth="1"/>
    <col min="12038" max="12039" width="7.09765625" style="22" customWidth="1"/>
    <col min="12040" max="12040" width="23.5" style="22" customWidth="1"/>
    <col min="12041" max="12041" width="1.69921875" style="22" customWidth="1"/>
    <col min="12042" max="12273" width="8.8984375" style="22"/>
    <col min="12274" max="12274" width="1.69921875" style="22" customWidth="1"/>
    <col min="12275" max="12275" width="6.69921875" style="22" customWidth="1"/>
    <col min="12276" max="12292" width="8" style="22" customWidth="1"/>
    <col min="12293" max="12293" width="9.8984375" style="22" customWidth="1"/>
    <col min="12294" max="12295" width="7.09765625" style="22" customWidth="1"/>
    <col min="12296" max="12296" width="23.5" style="22" customWidth="1"/>
    <col min="12297" max="12297" width="1.69921875" style="22" customWidth="1"/>
    <col min="12298" max="12529" width="8.8984375" style="22"/>
    <col min="12530" max="12530" width="1.69921875" style="22" customWidth="1"/>
    <col min="12531" max="12531" width="6.69921875" style="22" customWidth="1"/>
    <col min="12532" max="12548" width="8" style="22" customWidth="1"/>
    <col min="12549" max="12549" width="9.8984375" style="22" customWidth="1"/>
    <col min="12550" max="12551" width="7.09765625" style="22" customWidth="1"/>
    <col min="12552" max="12552" width="23.5" style="22" customWidth="1"/>
    <col min="12553" max="12553" width="1.69921875" style="22" customWidth="1"/>
    <col min="12554" max="12785" width="8.8984375" style="22"/>
    <col min="12786" max="12786" width="1.69921875" style="22" customWidth="1"/>
    <col min="12787" max="12787" width="6.69921875" style="22" customWidth="1"/>
    <col min="12788" max="12804" width="8" style="22" customWidth="1"/>
    <col min="12805" max="12805" width="9.8984375" style="22" customWidth="1"/>
    <col min="12806" max="12807" width="7.09765625" style="22" customWidth="1"/>
    <col min="12808" max="12808" width="23.5" style="22" customWidth="1"/>
    <col min="12809" max="12809" width="1.69921875" style="22" customWidth="1"/>
    <col min="12810" max="13041" width="8.8984375" style="22"/>
    <col min="13042" max="13042" width="1.69921875" style="22" customWidth="1"/>
    <col min="13043" max="13043" width="6.69921875" style="22" customWidth="1"/>
    <col min="13044" max="13060" width="8" style="22" customWidth="1"/>
    <col min="13061" max="13061" width="9.8984375" style="22" customWidth="1"/>
    <col min="13062" max="13063" width="7.09765625" style="22" customWidth="1"/>
    <col min="13064" max="13064" width="23.5" style="22" customWidth="1"/>
    <col min="13065" max="13065" width="1.69921875" style="22" customWidth="1"/>
    <col min="13066" max="13297" width="8.8984375" style="22"/>
    <col min="13298" max="13298" width="1.69921875" style="22" customWidth="1"/>
    <col min="13299" max="13299" width="6.69921875" style="22" customWidth="1"/>
    <col min="13300" max="13316" width="8" style="22" customWidth="1"/>
    <col min="13317" max="13317" width="9.8984375" style="22" customWidth="1"/>
    <col min="13318" max="13319" width="7.09765625" style="22" customWidth="1"/>
    <col min="13320" max="13320" width="23.5" style="22" customWidth="1"/>
    <col min="13321" max="13321" width="1.69921875" style="22" customWidth="1"/>
    <col min="13322" max="13553" width="8.8984375" style="22"/>
    <col min="13554" max="13554" width="1.69921875" style="22" customWidth="1"/>
    <col min="13555" max="13555" width="6.69921875" style="22" customWidth="1"/>
    <col min="13556" max="13572" width="8" style="22" customWidth="1"/>
    <col min="13573" max="13573" width="9.8984375" style="22" customWidth="1"/>
    <col min="13574" max="13575" width="7.09765625" style="22" customWidth="1"/>
    <col min="13576" max="13576" width="23.5" style="22" customWidth="1"/>
    <col min="13577" max="13577" width="1.69921875" style="22" customWidth="1"/>
    <col min="13578" max="13809" width="8.8984375" style="22"/>
    <col min="13810" max="13810" width="1.69921875" style="22" customWidth="1"/>
    <col min="13811" max="13811" width="6.69921875" style="22" customWidth="1"/>
    <col min="13812" max="13828" width="8" style="22" customWidth="1"/>
    <col min="13829" max="13829" width="9.8984375" style="22" customWidth="1"/>
    <col min="13830" max="13831" width="7.09765625" style="22" customWidth="1"/>
    <col min="13832" max="13832" width="23.5" style="22" customWidth="1"/>
    <col min="13833" max="13833" width="1.69921875" style="22" customWidth="1"/>
    <col min="13834" max="14065" width="8.8984375" style="22"/>
    <col min="14066" max="14066" width="1.69921875" style="22" customWidth="1"/>
    <col min="14067" max="14067" width="6.69921875" style="22" customWidth="1"/>
    <col min="14068" max="14084" width="8" style="22" customWidth="1"/>
    <col min="14085" max="14085" width="9.8984375" style="22" customWidth="1"/>
    <col min="14086" max="14087" width="7.09765625" style="22" customWidth="1"/>
    <col min="14088" max="14088" width="23.5" style="22" customWidth="1"/>
    <col min="14089" max="14089" width="1.69921875" style="22" customWidth="1"/>
    <col min="14090" max="14321" width="8.8984375" style="22"/>
    <col min="14322" max="14322" width="1.69921875" style="22" customWidth="1"/>
    <col min="14323" max="14323" width="6.69921875" style="22" customWidth="1"/>
    <col min="14324" max="14340" width="8" style="22" customWidth="1"/>
    <col min="14341" max="14341" width="9.8984375" style="22" customWidth="1"/>
    <col min="14342" max="14343" width="7.09765625" style="22" customWidth="1"/>
    <col min="14344" max="14344" width="23.5" style="22" customWidth="1"/>
    <col min="14345" max="14345" width="1.69921875" style="22" customWidth="1"/>
    <col min="14346" max="14577" width="8.8984375" style="22"/>
    <col min="14578" max="14578" width="1.69921875" style="22" customWidth="1"/>
    <col min="14579" max="14579" width="6.69921875" style="22" customWidth="1"/>
    <col min="14580" max="14596" width="8" style="22" customWidth="1"/>
    <col min="14597" max="14597" width="9.8984375" style="22" customWidth="1"/>
    <col min="14598" max="14599" width="7.09765625" style="22" customWidth="1"/>
    <col min="14600" max="14600" width="23.5" style="22" customWidth="1"/>
    <col min="14601" max="14601" width="1.69921875" style="22" customWidth="1"/>
    <col min="14602" max="14833" width="8.8984375" style="22"/>
    <col min="14834" max="14834" width="1.69921875" style="22" customWidth="1"/>
    <col min="14835" max="14835" width="6.69921875" style="22" customWidth="1"/>
    <col min="14836" max="14852" width="8" style="22" customWidth="1"/>
    <col min="14853" max="14853" width="9.8984375" style="22" customWidth="1"/>
    <col min="14854" max="14855" width="7.09765625" style="22" customWidth="1"/>
    <col min="14856" max="14856" width="23.5" style="22" customWidth="1"/>
    <col min="14857" max="14857" width="1.69921875" style="22" customWidth="1"/>
    <col min="14858" max="15089" width="8.8984375" style="22"/>
    <col min="15090" max="15090" width="1.69921875" style="22" customWidth="1"/>
    <col min="15091" max="15091" width="6.69921875" style="22" customWidth="1"/>
    <col min="15092" max="15108" width="8" style="22" customWidth="1"/>
    <col min="15109" max="15109" width="9.8984375" style="22" customWidth="1"/>
    <col min="15110" max="15111" width="7.09765625" style="22" customWidth="1"/>
    <col min="15112" max="15112" width="23.5" style="22" customWidth="1"/>
    <col min="15113" max="15113" width="1.69921875" style="22" customWidth="1"/>
    <col min="15114" max="15345" width="8.8984375" style="22"/>
    <col min="15346" max="15346" width="1.69921875" style="22" customWidth="1"/>
    <col min="15347" max="15347" width="6.69921875" style="22" customWidth="1"/>
    <col min="15348" max="15364" width="8" style="22" customWidth="1"/>
    <col min="15365" max="15365" width="9.8984375" style="22" customWidth="1"/>
    <col min="15366" max="15367" width="7.09765625" style="22" customWidth="1"/>
    <col min="15368" max="15368" width="23.5" style="22" customWidth="1"/>
    <col min="15369" max="15369" width="1.69921875" style="22" customWidth="1"/>
    <col min="15370" max="15601" width="8.8984375" style="22"/>
    <col min="15602" max="15602" width="1.69921875" style="22" customWidth="1"/>
    <col min="15603" max="15603" width="6.69921875" style="22" customWidth="1"/>
    <col min="15604" max="15620" width="8" style="22" customWidth="1"/>
    <col min="15621" max="15621" width="9.8984375" style="22" customWidth="1"/>
    <col min="15622" max="15623" width="7.09765625" style="22" customWidth="1"/>
    <col min="15624" max="15624" width="23.5" style="22" customWidth="1"/>
    <col min="15625" max="15625" width="1.69921875" style="22" customWidth="1"/>
    <col min="15626" max="15857" width="8.8984375" style="22"/>
    <col min="15858" max="15858" width="1.69921875" style="22" customWidth="1"/>
    <col min="15859" max="15859" width="6.69921875" style="22" customWidth="1"/>
    <col min="15860" max="15876" width="8" style="22" customWidth="1"/>
    <col min="15877" max="15877" width="9.8984375" style="22" customWidth="1"/>
    <col min="15878" max="15879" width="7.09765625" style="22" customWidth="1"/>
    <col min="15880" max="15880" width="23.5" style="22" customWidth="1"/>
    <col min="15881" max="15881" width="1.69921875" style="22" customWidth="1"/>
    <col min="15882" max="16113" width="8.8984375" style="22"/>
    <col min="16114" max="16114" width="1.69921875" style="22" customWidth="1"/>
    <col min="16115" max="16115" width="6.69921875" style="22" customWidth="1"/>
    <col min="16116" max="16132" width="8" style="22" customWidth="1"/>
    <col min="16133" max="16133" width="9.8984375" style="22" customWidth="1"/>
    <col min="16134" max="16135" width="7.09765625" style="22" customWidth="1"/>
    <col min="16136" max="16136" width="23.5" style="22" customWidth="1"/>
    <col min="16137" max="16137" width="1.69921875" style="22" customWidth="1"/>
    <col min="16138" max="16384" width="8.8984375" style="22"/>
  </cols>
  <sheetData>
    <row r="1" spans="1:20" ht="22.05" customHeight="1">
      <c r="A1" s="38"/>
      <c r="B1" s="38"/>
      <c r="C1" s="38"/>
      <c r="D1" s="39"/>
      <c r="E1" s="39"/>
      <c r="F1" s="39"/>
      <c r="G1" s="39"/>
      <c r="H1" s="39"/>
      <c r="I1" s="40"/>
      <c r="J1" s="202" t="s">
        <v>139</v>
      </c>
    </row>
    <row r="2" spans="1:20" s="125" customFormat="1" ht="27" customHeight="1">
      <c r="A2" s="124"/>
      <c r="B2" s="1120" t="s">
        <v>125</v>
      </c>
      <c r="C2" s="1120"/>
      <c r="D2" s="1120"/>
      <c r="E2" s="1120"/>
      <c r="F2" s="1120"/>
      <c r="G2" s="1120"/>
      <c r="H2" s="1120"/>
      <c r="I2" s="1120"/>
      <c r="J2" s="1120"/>
    </row>
    <row r="3" spans="1:20" ht="10.050000000000001" customHeight="1">
      <c r="A3" s="41"/>
      <c r="B3" s="512"/>
      <c r="C3" s="512"/>
      <c r="D3" s="512"/>
      <c r="E3" s="512"/>
      <c r="F3" s="512"/>
      <c r="G3" s="512"/>
      <c r="H3" s="512"/>
      <c r="I3" s="512"/>
      <c r="J3" s="512"/>
    </row>
    <row r="4" spans="1:20" ht="32.1" customHeight="1">
      <c r="A4" s="39"/>
      <c r="B4" s="513"/>
      <c r="C4" s="403" t="s">
        <v>42</v>
      </c>
      <c r="D4" s="192">
        <f>共通入力シート!B3</f>
        <v>0</v>
      </c>
      <c r="E4" s="530"/>
      <c r="F4" s="531"/>
      <c r="G4" s="530" t="s">
        <v>44</v>
      </c>
      <c r="H4" s="1124" t="str">
        <f>共通入力シート!B4</f>
        <v/>
      </c>
      <c r="I4" s="1124"/>
      <c r="J4" s="1124"/>
      <c r="K4" s="21"/>
      <c r="L4" s="21"/>
      <c r="M4" s="21"/>
      <c r="N4" s="21"/>
      <c r="O4" s="21"/>
      <c r="P4" s="21"/>
      <c r="Q4" s="21"/>
      <c r="R4" s="21"/>
      <c r="S4" s="21"/>
      <c r="T4" s="21"/>
    </row>
    <row r="5" spans="1:20" ht="30.75" customHeight="1">
      <c r="A5" s="23"/>
      <c r="B5" s="515"/>
      <c r="C5" s="516"/>
      <c r="D5" s="516"/>
      <c r="E5" s="532"/>
      <c r="F5" s="531"/>
      <c r="G5" s="405" t="s">
        <v>279</v>
      </c>
      <c r="H5" s="1124">
        <f>共通入力シート!B7</f>
        <v>0</v>
      </c>
      <c r="I5" s="1124"/>
      <c r="J5" s="1124"/>
      <c r="K5" s="21"/>
      <c r="L5" s="21"/>
      <c r="M5" s="21"/>
      <c r="N5" s="21"/>
      <c r="O5" s="21"/>
      <c r="P5" s="21"/>
      <c r="Q5" s="21"/>
      <c r="R5" s="21"/>
      <c r="S5" s="21"/>
      <c r="T5" s="21"/>
    </row>
    <row r="6" spans="1:20" ht="32.1" customHeight="1">
      <c r="A6" s="39"/>
      <c r="B6" s="512"/>
      <c r="C6" s="512"/>
      <c r="D6" s="512"/>
      <c r="E6" s="532"/>
      <c r="F6" s="531"/>
      <c r="G6" s="530" t="s">
        <v>43</v>
      </c>
      <c r="H6" s="1124">
        <f>共通入力シート!B9</f>
        <v>0</v>
      </c>
      <c r="I6" s="1124"/>
      <c r="J6" s="1124"/>
      <c r="K6" s="21"/>
      <c r="L6" s="21"/>
      <c r="M6" s="21"/>
      <c r="N6" s="21"/>
      <c r="O6" s="21"/>
      <c r="P6" s="21"/>
      <c r="Q6" s="21"/>
      <c r="R6" s="21"/>
      <c r="S6" s="21"/>
      <c r="T6" s="21"/>
    </row>
    <row r="7" spans="1:20" ht="10.050000000000001" customHeight="1">
      <c r="A7" s="41"/>
      <c r="B7" s="512"/>
      <c r="C7" s="512"/>
      <c r="D7" s="512"/>
      <c r="E7" s="512"/>
      <c r="F7" s="512"/>
      <c r="G7" s="512"/>
      <c r="H7" s="512"/>
      <c r="I7" s="512"/>
      <c r="J7" s="512"/>
    </row>
    <row r="8" spans="1:20" s="43" customFormat="1" ht="40.049999999999997" customHeight="1">
      <c r="A8" s="42"/>
      <c r="B8" s="100" t="s">
        <v>126</v>
      </c>
      <c r="C8" s="101" t="s">
        <v>76</v>
      </c>
      <c r="D8" s="101" t="s">
        <v>127</v>
      </c>
      <c r="E8" s="101" t="s">
        <v>128</v>
      </c>
      <c r="F8" s="100" t="s">
        <v>129</v>
      </c>
      <c r="G8" s="101" t="s">
        <v>130</v>
      </c>
      <c r="H8" s="100" t="s">
        <v>364</v>
      </c>
      <c r="I8" s="100" t="s">
        <v>359</v>
      </c>
      <c r="J8" s="101" t="s">
        <v>270</v>
      </c>
    </row>
    <row r="9" spans="1:20" ht="40.049999999999997" customHeight="1">
      <c r="A9" s="41"/>
      <c r="B9" s="533" t="s">
        <v>153</v>
      </c>
      <c r="C9" s="533" t="s">
        <v>131</v>
      </c>
      <c r="D9" s="534" t="s">
        <v>132</v>
      </c>
      <c r="E9" s="534" t="s">
        <v>77</v>
      </c>
      <c r="F9" s="535" t="s">
        <v>154</v>
      </c>
      <c r="G9" s="535" t="s">
        <v>135</v>
      </c>
      <c r="H9" s="535" t="s">
        <v>133</v>
      </c>
      <c r="I9" s="536" t="s">
        <v>134</v>
      </c>
      <c r="J9" s="537" t="s">
        <v>78</v>
      </c>
    </row>
    <row r="10" spans="1:20" ht="40.049999999999997" customHeight="1">
      <c r="A10" s="41"/>
      <c r="B10" s="538">
        <v>1</v>
      </c>
      <c r="C10" s="207"/>
      <c r="D10" s="526"/>
      <c r="E10" s="526"/>
      <c r="F10" s="526"/>
      <c r="G10" s="526"/>
      <c r="H10" s="526"/>
      <c r="I10" s="207"/>
      <c r="J10" s="207"/>
    </row>
    <row r="11" spans="1:20" ht="40.049999999999997" customHeight="1">
      <c r="A11" s="41"/>
      <c r="B11" s="538">
        <v>2</v>
      </c>
      <c r="C11" s="207"/>
      <c r="D11" s="526"/>
      <c r="E11" s="526"/>
      <c r="F11" s="526"/>
      <c r="G11" s="526"/>
      <c r="H11" s="526"/>
      <c r="I11" s="207"/>
      <c r="J11" s="207"/>
    </row>
    <row r="12" spans="1:20" ht="40.049999999999997" customHeight="1">
      <c r="A12" s="41"/>
      <c r="B12" s="538">
        <v>3</v>
      </c>
      <c r="C12" s="207"/>
      <c r="D12" s="526"/>
      <c r="E12" s="526"/>
      <c r="F12" s="526"/>
      <c r="G12" s="526"/>
      <c r="H12" s="526"/>
      <c r="I12" s="207"/>
      <c r="J12" s="207"/>
    </row>
    <row r="13" spans="1:20" ht="40.049999999999997" customHeight="1">
      <c r="A13" s="41"/>
      <c r="B13" s="538">
        <v>4</v>
      </c>
      <c r="C13" s="207"/>
      <c r="D13" s="526"/>
      <c r="E13" s="526"/>
      <c r="F13" s="526"/>
      <c r="G13" s="526"/>
      <c r="H13" s="526"/>
      <c r="I13" s="207"/>
      <c r="J13" s="207"/>
    </row>
    <row r="14" spans="1:20" ht="40.049999999999997" customHeight="1">
      <c r="A14" s="41"/>
      <c r="B14" s="538">
        <v>5</v>
      </c>
      <c r="C14" s="207"/>
      <c r="D14" s="526"/>
      <c r="E14" s="526"/>
      <c r="F14" s="526"/>
      <c r="G14" s="526"/>
      <c r="H14" s="526"/>
      <c r="I14" s="207"/>
      <c r="J14" s="207"/>
    </row>
    <row r="15" spans="1:20" ht="15" customHeight="1">
      <c r="A15" s="41"/>
      <c r="B15" s="512"/>
      <c r="C15" s="512"/>
      <c r="D15" s="512"/>
      <c r="E15" s="512"/>
      <c r="F15" s="512"/>
      <c r="G15" s="512"/>
      <c r="H15" s="512"/>
      <c r="I15" s="512"/>
      <c r="J15" s="512"/>
    </row>
    <row r="16" spans="1:20" ht="15" customHeight="1">
      <c r="A16" s="41"/>
      <c r="B16" s="206" t="s">
        <v>662</v>
      </c>
      <c r="C16" s="539"/>
      <c r="D16" s="539"/>
      <c r="E16" s="539"/>
      <c r="F16" s="539"/>
      <c r="G16" s="539"/>
      <c r="H16" s="539"/>
      <c r="I16" s="539"/>
      <c r="J16" s="539"/>
    </row>
    <row r="17" spans="1:2" ht="20.100000000000001" customHeight="1">
      <c r="A17" s="1123"/>
      <c r="B17" s="1123"/>
    </row>
  </sheetData>
  <mergeCells count="5">
    <mergeCell ref="B2:J2"/>
    <mergeCell ref="A17:B17"/>
    <mergeCell ref="H4:J4"/>
    <mergeCell ref="H5:J5"/>
    <mergeCell ref="H6:J6"/>
  </mergeCells>
  <phoneticPr fontId="29"/>
  <dataValidations count="2">
    <dataValidation type="list" allowBlank="1" showInputMessage="1" showErrorMessage="1" sqref="WUV983040:WUW983045 WKZ983040:WLA983045 B65536:B65541 IJ65536:IK65541 SF65536:SG65541 ACB65536:ACC65541 ALX65536:ALY65541 AVT65536:AVU65541 BFP65536:BFQ65541 BPL65536:BPM65541 BZH65536:BZI65541 CJD65536:CJE65541 CSZ65536:CTA65541 DCV65536:DCW65541 DMR65536:DMS65541 DWN65536:DWO65541 EGJ65536:EGK65541 EQF65536:EQG65541 FAB65536:FAC65541 FJX65536:FJY65541 FTT65536:FTU65541 GDP65536:GDQ65541 GNL65536:GNM65541 GXH65536:GXI65541 HHD65536:HHE65541 HQZ65536:HRA65541 IAV65536:IAW65541 IKR65536:IKS65541 IUN65536:IUO65541 JEJ65536:JEK65541 JOF65536:JOG65541 JYB65536:JYC65541 KHX65536:KHY65541 KRT65536:KRU65541 LBP65536:LBQ65541 LLL65536:LLM65541 LVH65536:LVI65541 MFD65536:MFE65541 MOZ65536:MPA65541 MYV65536:MYW65541 NIR65536:NIS65541 NSN65536:NSO65541 OCJ65536:OCK65541 OMF65536:OMG65541 OWB65536:OWC65541 PFX65536:PFY65541 PPT65536:PPU65541 PZP65536:PZQ65541 QJL65536:QJM65541 QTH65536:QTI65541 RDD65536:RDE65541 RMZ65536:RNA65541 RWV65536:RWW65541 SGR65536:SGS65541 SQN65536:SQO65541 TAJ65536:TAK65541 TKF65536:TKG65541 TUB65536:TUC65541 UDX65536:UDY65541 UNT65536:UNU65541 UXP65536:UXQ65541 VHL65536:VHM65541 VRH65536:VRI65541 WBD65536:WBE65541 WKZ65536:WLA65541 WUV65536:WUW65541 B131072:B131077 IJ131072:IK131077 SF131072:SG131077 ACB131072:ACC131077 ALX131072:ALY131077 AVT131072:AVU131077 BFP131072:BFQ131077 BPL131072:BPM131077 BZH131072:BZI131077 CJD131072:CJE131077 CSZ131072:CTA131077 DCV131072:DCW131077 DMR131072:DMS131077 DWN131072:DWO131077 EGJ131072:EGK131077 EQF131072:EQG131077 FAB131072:FAC131077 FJX131072:FJY131077 FTT131072:FTU131077 GDP131072:GDQ131077 GNL131072:GNM131077 GXH131072:GXI131077 HHD131072:HHE131077 HQZ131072:HRA131077 IAV131072:IAW131077 IKR131072:IKS131077 IUN131072:IUO131077 JEJ131072:JEK131077 JOF131072:JOG131077 JYB131072:JYC131077 KHX131072:KHY131077 KRT131072:KRU131077 LBP131072:LBQ131077 LLL131072:LLM131077 LVH131072:LVI131077 MFD131072:MFE131077 MOZ131072:MPA131077 MYV131072:MYW131077 NIR131072:NIS131077 NSN131072:NSO131077 OCJ131072:OCK131077 OMF131072:OMG131077 OWB131072:OWC131077 PFX131072:PFY131077 PPT131072:PPU131077 PZP131072:PZQ131077 QJL131072:QJM131077 QTH131072:QTI131077 RDD131072:RDE131077 RMZ131072:RNA131077 RWV131072:RWW131077 SGR131072:SGS131077 SQN131072:SQO131077 TAJ131072:TAK131077 TKF131072:TKG131077 TUB131072:TUC131077 UDX131072:UDY131077 UNT131072:UNU131077 UXP131072:UXQ131077 VHL131072:VHM131077 VRH131072:VRI131077 WBD131072:WBE131077 WKZ131072:WLA131077 WUV131072:WUW131077 B196608:B196613 IJ196608:IK196613 SF196608:SG196613 ACB196608:ACC196613 ALX196608:ALY196613 AVT196608:AVU196613 BFP196608:BFQ196613 BPL196608:BPM196613 BZH196608:BZI196613 CJD196608:CJE196613 CSZ196608:CTA196613 DCV196608:DCW196613 DMR196608:DMS196613 DWN196608:DWO196613 EGJ196608:EGK196613 EQF196608:EQG196613 FAB196608:FAC196613 FJX196608:FJY196613 FTT196608:FTU196613 GDP196608:GDQ196613 GNL196608:GNM196613 GXH196608:GXI196613 HHD196608:HHE196613 HQZ196608:HRA196613 IAV196608:IAW196613 IKR196608:IKS196613 IUN196608:IUO196613 JEJ196608:JEK196613 JOF196608:JOG196613 JYB196608:JYC196613 KHX196608:KHY196613 KRT196608:KRU196613 LBP196608:LBQ196613 LLL196608:LLM196613 LVH196608:LVI196613 MFD196608:MFE196613 MOZ196608:MPA196613 MYV196608:MYW196613 NIR196608:NIS196613 NSN196608:NSO196613 OCJ196608:OCK196613 OMF196608:OMG196613 OWB196608:OWC196613 PFX196608:PFY196613 PPT196608:PPU196613 PZP196608:PZQ196613 QJL196608:QJM196613 QTH196608:QTI196613 RDD196608:RDE196613 RMZ196608:RNA196613 RWV196608:RWW196613 SGR196608:SGS196613 SQN196608:SQO196613 TAJ196608:TAK196613 TKF196608:TKG196613 TUB196608:TUC196613 UDX196608:UDY196613 UNT196608:UNU196613 UXP196608:UXQ196613 VHL196608:VHM196613 VRH196608:VRI196613 WBD196608:WBE196613 WKZ196608:WLA196613 WUV196608:WUW196613 B262144:B262149 IJ262144:IK262149 SF262144:SG262149 ACB262144:ACC262149 ALX262144:ALY262149 AVT262144:AVU262149 BFP262144:BFQ262149 BPL262144:BPM262149 BZH262144:BZI262149 CJD262144:CJE262149 CSZ262144:CTA262149 DCV262144:DCW262149 DMR262144:DMS262149 DWN262144:DWO262149 EGJ262144:EGK262149 EQF262144:EQG262149 FAB262144:FAC262149 FJX262144:FJY262149 FTT262144:FTU262149 GDP262144:GDQ262149 GNL262144:GNM262149 GXH262144:GXI262149 HHD262144:HHE262149 HQZ262144:HRA262149 IAV262144:IAW262149 IKR262144:IKS262149 IUN262144:IUO262149 JEJ262144:JEK262149 JOF262144:JOG262149 JYB262144:JYC262149 KHX262144:KHY262149 KRT262144:KRU262149 LBP262144:LBQ262149 LLL262144:LLM262149 LVH262144:LVI262149 MFD262144:MFE262149 MOZ262144:MPA262149 MYV262144:MYW262149 NIR262144:NIS262149 NSN262144:NSO262149 OCJ262144:OCK262149 OMF262144:OMG262149 OWB262144:OWC262149 PFX262144:PFY262149 PPT262144:PPU262149 PZP262144:PZQ262149 QJL262144:QJM262149 QTH262144:QTI262149 RDD262144:RDE262149 RMZ262144:RNA262149 RWV262144:RWW262149 SGR262144:SGS262149 SQN262144:SQO262149 TAJ262144:TAK262149 TKF262144:TKG262149 TUB262144:TUC262149 UDX262144:UDY262149 UNT262144:UNU262149 UXP262144:UXQ262149 VHL262144:VHM262149 VRH262144:VRI262149 WBD262144:WBE262149 WKZ262144:WLA262149 WUV262144:WUW262149 B327680:B327685 IJ327680:IK327685 SF327680:SG327685 ACB327680:ACC327685 ALX327680:ALY327685 AVT327680:AVU327685 BFP327680:BFQ327685 BPL327680:BPM327685 BZH327680:BZI327685 CJD327680:CJE327685 CSZ327680:CTA327685 DCV327680:DCW327685 DMR327680:DMS327685 DWN327680:DWO327685 EGJ327680:EGK327685 EQF327680:EQG327685 FAB327680:FAC327685 FJX327680:FJY327685 FTT327680:FTU327685 GDP327680:GDQ327685 GNL327680:GNM327685 GXH327680:GXI327685 HHD327680:HHE327685 HQZ327680:HRA327685 IAV327680:IAW327685 IKR327680:IKS327685 IUN327680:IUO327685 JEJ327680:JEK327685 JOF327680:JOG327685 JYB327680:JYC327685 KHX327680:KHY327685 KRT327680:KRU327685 LBP327680:LBQ327685 LLL327680:LLM327685 LVH327680:LVI327685 MFD327680:MFE327685 MOZ327680:MPA327685 MYV327680:MYW327685 NIR327680:NIS327685 NSN327680:NSO327685 OCJ327680:OCK327685 OMF327680:OMG327685 OWB327680:OWC327685 PFX327680:PFY327685 PPT327680:PPU327685 PZP327680:PZQ327685 QJL327680:QJM327685 QTH327680:QTI327685 RDD327680:RDE327685 RMZ327680:RNA327685 RWV327680:RWW327685 SGR327680:SGS327685 SQN327680:SQO327685 TAJ327680:TAK327685 TKF327680:TKG327685 TUB327680:TUC327685 UDX327680:UDY327685 UNT327680:UNU327685 UXP327680:UXQ327685 VHL327680:VHM327685 VRH327680:VRI327685 WBD327680:WBE327685 WKZ327680:WLA327685 WUV327680:WUW327685 B393216:B393221 IJ393216:IK393221 SF393216:SG393221 ACB393216:ACC393221 ALX393216:ALY393221 AVT393216:AVU393221 BFP393216:BFQ393221 BPL393216:BPM393221 BZH393216:BZI393221 CJD393216:CJE393221 CSZ393216:CTA393221 DCV393216:DCW393221 DMR393216:DMS393221 DWN393216:DWO393221 EGJ393216:EGK393221 EQF393216:EQG393221 FAB393216:FAC393221 FJX393216:FJY393221 FTT393216:FTU393221 GDP393216:GDQ393221 GNL393216:GNM393221 GXH393216:GXI393221 HHD393216:HHE393221 HQZ393216:HRA393221 IAV393216:IAW393221 IKR393216:IKS393221 IUN393216:IUO393221 JEJ393216:JEK393221 JOF393216:JOG393221 JYB393216:JYC393221 KHX393216:KHY393221 KRT393216:KRU393221 LBP393216:LBQ393221 LLL393216:LLM393221 LVH393216:LVI393221 MFD393216:MFE393221 MOZ393216:MPA393221 MYV393216:MYW393221 NIR393216:NIS393221 NSN393216:NSO393221 OCJ393216:OCK393221 OMF393216:OMG393221 OWB393216:OWC393221 PFX393216:PFY393221 PPT393216:PPU393221 PZP393216:PZQ393221 QJL393216:QJM393221 QTH393216:QTI393221 RDD393216:RDE393221 RMZ393216:RNA393221 RWV393216:RWW393221 SGR393216:SGS393221 SQN393216:SQO393221 TAJ393216:TAK393221 TKF393216:TKG393221 TUB393216:TUC393221 UDX393216:UDY393221 UNT393216:UNU393221 UXP393216:UXQ393221 VHL393216:VHM393221 VRH393216:VRI393221 WBD393216:WBE393221 WKZ393216:WLA393221 WUV393216:WUW393221 B458752:B458757 IJ458752:IK458757 SF458752:SG458757 ACB458752:ACC458757 ALX458752:ALY458757 AVT458752:AVU458757 BFP458752:BFQ458757 BPL458752:BPM458757 BZH458752:BZI458757 CJD458752:CJE458757 CSZ458752:CTA458757 DCV458752:DCW458757 DMR458752:DMS458757 DWN458752:DWO458757 EGJ458752:EGK458757 EQF458752:EQG458757 FAB458752:FAC458757 FJX458752:FJY458757 FTT458752:FTU458757 GDP458752:GDQ458757 GNL458752:GNM458757 GXH458752:GXI458757 HHD458752:HHE458757 HQZ458752:HRA458757 IAV458752:IAW458757 IKR458752:IKS458757 IUN458752:IUO458757 JEJ458752:JEK458757 JOF458752:JOG458757 JYB458752:JYC458757 KHX458752:KHY458757 KRT458752:KRU458757 LBP458752:LBQ458757 LLL458752:LLM458757 LVH458752:LVI458757 MFD458752:MFE458757 MOZ458752:MPA458757 MYV458752:MYW458757 NIR458752:NIS458757 NSN458752:NSO458757 OCJ458752:OCK458757 OMF458752:OMG458757 OWB458752:OWC458757 PFX458752:PFY458757 PPT458752:PPU458757 PZP458752:PZQ458757 QJL458752:QJM458757 QTH458752:QTI458757 RDD458752:RDE458757 RMZ458752:RNA458757 RWV458752:RWW458757 SGR458752:SGS458757 SQN458752:SQO458757 TAJ458752:TAK458757 TKF458752:TKG458757 TUB458752:TUC458757 UDX458752:UDY458757 UNT458752:UNU458757 UXP458752:UXQ458757 VHL458752:VHM458757 VRH458752:VRI458757 WBD458752:WBE458757 WKZ458752:WLA458757 WUV458752:WUW458757 B524288:B524293 IJ524288:IK524293 SF524288:SG524293 ACB524288:ACC524293 ALX524288:ALY524293 AVT524288:AVU524293 BFP524288:BFQ524293 BPL524288:BPM524293 BZH524288:BZI524293 CJD524288:CJE524293 CSZ524288:CTA524293 DCV524288:DCW524293 DMR524288:DMS524293 DWN524288:DWO524293 EGJ524288:EGK524293 EQF524288:EQG524293 FAB524288:FAC524293 FJX524288:FJY524293 FTT524288:FTU524293 GDP524288:GDQ524293 GNL524288:GNM524293 GXH524288:GXI524293 HHD524288:HHE524293 HQZ524288:HRA524293 IAV524288:IAW524293 IKR524288:IKS524293 IUN524288:IUO524293 JEJ524288:JEK524293 JOF524288:JOG524293 JYB524288:JYC524293 KHX524288:KHY524293 KRT524288:KRU524293 LBP524288:LBQ524293 LLL524288:LLM524293 LVH524288:LVI524293 MFD524288:MFE524293 MOZ524288:MPA524293 MYV524288:MYW524293 NIR524288:NIS524293 NSN524288:NSO524293 OCJ524288:OCK524293 OMF524288:OMG524293 OWB524288:OWC524293 PFX524288:PFY524293 PPT524288:PPU524293 PZP524288:PZQ524293 QJL524288:QJM524293 QTH524288:QTI524293 RDD524288:RDE524293 RMZ524288:RNA524293 RWV524288:RWW524293 SGR524288:SGS524293 SQN524288:SQO524293 TAJ524288:TAK524293 TKF524288:TKG524293 TUB524288:TUC524293 UDX524288:UDY524293 UNT524288:UNU524293 UXP524288:UXQ524293 VHL524288:VHM524293 VRH524288:VRI524293 WBD524288:WBE524293 WKZ524288:WLA524293 WUV524288:WUW524293 B589824:B589829 IJ589824:IK589829 SF589824:SG589829 ACB589824:ACC589829 ALX589824:ALY589829 AVT589824:AVU589829 BFP589824:BFQ589829 BPL589824:BPM589829 BZH589824:BZI589829 CJD589824:CJE589829 CSZ589824:CTA589829 DCV589824:DCW589829 DMR589824:DMS589829 DWN589824:DWO589829 EGJ589824:EGK589829 EQF589824:EQG589829 FAB589824:FAC589829 FJX589824:FJY589829 FTT589824:FTU589829 GDP589824:GDQ589829 GNL589824:GNM589829 GXH589824:GXI589829 HHD589824:HHE589829 HQZ589824:HRA589829 IAV589824:IAW589829 IKR589824:IKS589829 IUN589824:IUO589829 JEJ589824:JEK589829 JOF589824:JOG589829 JYB589824:JYC589829 KHX589824:KHY589829 KRT589824:KRU589829 LBP589824:LBQ589829 LLL589824:LLM589829 LVH589824:LVI589829 MFD589824:MFE589829 MOZ589824:MPA589829 MYV589824:MYW589829 NIR589824:NIS589829 NSN589824:NSO589829 OCJ589824:OCK589829 OMF589824:OMG589829 OWB589824:OWC589829 PFX589824:PFY589829 PPT589824:PPU589829 PZP589824:PZQ589829 QJL589824:QJM589829 QTH589824:QTI589829 RDD589824:RDE589829 RMZ589824:RNA589829 RWV589824:RWW589829 SGR589824:SGS589829 SQN589824:SQO589829 TAJ589824:TAK589829 TKF589824:TKG589829 TUB589824:TUC589829 UDX589824:UDY589829 UNT589824:UNU589829 UXP589824:UXQ589829 VHL589824:VHM589829 VRH589824:VRI589829 WBD589824:WBE589829 WKZ589824:WLA589829 WUV589824:WUW589829 B655360:B655365 IJ655360:IK655365 SF655360:SG655365 ACB655360:ACC655365 ALX655360:ALY655365 AVT655360:AVU655365 BFP655360:BFQ655365 BPL655360:BPM655365 BZH655360:BZI655365 CJD655360:CJE655365 CSZ655360:CTA655365 DCV655360:DCW655365 DMR655360:DMS655365 DWN655360:DWO655365 EGJ655360:EGK655365 EQF655360:EQG655365 FAB655360:FAC655365 FJX655360:FJY655365 FTT655360:FTU655365 GDP655360:GDQ655365 GNL655360:GNM655365 GXH655360:GXI655365 HHD655360:HHE655365 HQZ655360:HRA655365 IAV655360:IAW655365 IKR655360:IKS655365 IUN655360:IUO655365 JEJ655360:JEK655365 JOF655360:JOG655365 JYB655360:JYC655365 KHX655360:KHY655365 KRT655360:KRU655365 LBP655360:LBQ655365 LLL655360:LLM655365 LVH655360:LVI655365 MFD655360:MFE655365 MOZ655360:MPA655365 MYV655360:MYW655365 NIR655360:NIS655365 NSN655360:NSO655365 OCJ655360:OCK655365 OMF655360:OMG655365 OWB655360:OWC655365 PFX655360:PFY655365 PPT655360:PPU655365 PZP655360:PZQ655365 QJL655360:QJM655365 QTH655360:QTI655365 RDD655360:RDE655365 RMZ655360:RNA655365 RWV655360:RWW655365 SGR655360:SGS655365 SQN655360:SQO655365 TAJ655360:TAK655365 TKF655360:TKG655365 TUB655360:TUC655365 UDX655360:UDY655365 UNT655360:UNU655365 UXP655360:UXQ655365 VHL655360:VHM655365 VRH655360:VRI655365 WBD655360:WBE655365 WKZ655360:WLA655365 WUV655360:WUW655365 B720896:B720901 IJ720896:IK720901 SF720896:SG720901 ACB720896:ACC720901 ALX720896:ALY720901 AVT720896:AVU720901 BFP720896:BFQ720901 BPL720896:BPM720901 BZH720896:BZI720901 CJD720896:CJE720901 CSZ720896:CTA720901 DCV720896:DCW720901 DMR720896:DMS720901 DWN720896:DWO720901 EGJ720896:EGK720901 EQF720896:EQG720901 FAB720896:FAC720901 FJX720896:FJY720901 FTT720896:FTU720901 GDP720896:GDQ720901 GNL720896:GNM720901 GXH720896:GXI720901 HHD720896:HHE720901 HQZ720896:HRA720901 IAV720896:IAW720901 IKR720896:IKS720901 IUN720896:IUO720901 JEJ720896:JEK720901 JOF720896:JOG720901 JYB720896:JYC720901 KHX720896:KHY720901 KRT720896:KRU720901 LBP720896:LBQ720901 LLL720896:LLM720901 LVH720896:LVI720901 MFD720896:MFE720901 MOZ720896:MPA720901 MYV720896:MYW720901 NIR720896:NIS720901 NSN720896:NSO720901 OCJ720896:OCK720901 OMF720896:OMG720901 OWB720896:OWC720901 PFX720896:PFY720901 PPT720896:PPU720901 PZP720896:PZQ720901 QJL720896:QJM720901 QTH720896:QTI720901 RDD720896:RDE720901 RMZ720896:RNA720901 RWV720896:RWW720901 SGR720896:SGS720901 SQN720896:SQO720901 TAJ720896:TAK720901 TKF720896:TKG720901 TUB720896:TUC720901 UDX720896:UDY720901 UNT720896:UNU720901 UXP720896:UXQ720901 VHL720896:VHM720901 VRH720896:VRI720901 WBD720896:WBE720901 WKZ720896:WLA720901 WUV720896:WUW720901 B786432:B786437 IJ786432:IK786437 SF786432:SG786437 ACB786432:ACC786437 ALX786432:ALY786437 AVT786432:AVU786437 BFP786432:BFQ786437 BPL786432:BPM786437 BZH786432:BZI786437 CJD786432:CJE786437 CSZ786432:CTA786437 DCV786432:DCW786437 DMR786432:DMS786437 DWN786432:DWO786437 EGJ786432:EGK786437 EQF786432:EQG786437 FAB786432:FAC786437 FJX786432:FJY786437 FTT786432:FTU786437 GDP786432:GDQ786437 GNL786432:GNM786437 GXH786432:GXI786437 HHD786432:HHE786437 HQZ786432:HRA786437 IAV786432:IAW786437 IKR786432:IKS786437 IUN786432:IUO786437 JEJ786432:JEK786437 JOF786432:JOG786437 JYB786432:JYC786437 KHX786432:KHY786437 KRT786432:KRU786437 LBP786432:LBQ786437 LLL786432:LLM786437 LVH786432:LVI786437 MFD786432:MFE786437 MOZ786432:MPA786437 MYV786432:MYW786437 NIR786432:NIS786437 NSN786432:NSO786437 OCJ786432:OCK786437 OMF786432:OMG786437 OWB786432:OWC786437 PFX786432:PFY786437 PPT786432:PPU786437 PZP786432:PZQ786437 QJL786432:QJM786437 QTH786432:QTI786437 RDD786432:RDE786437 RMZ786432:RNA786437 RWV786432:RWW786437 SGR786432:SGS786437 SQN786432:SQO786437 TAJ786432:TAK786437 TKF786432:TKG786437 TUB786432:TUC786437 UDX786432:UDY786437 UNT786432:UNU786437 UXP786432:UXQ786437 VHL786432:VHM786437 VRH786432:VRI786437 WBD786432:WBE786437 WKZ786432:WLA786437 WUV786432:WUW786437 B851968:B851973 IJ851968:IK851973 SF851968:SG851973 ACB851968:ACC851973 ALX851968:ALY851973 AVT851968:AVU851973 BFP851968:BFQ851973 BPL851968:BPM851973 BZH851968:BZI851973 CJD851968:CJE851973 CSZ851968:CTA851973 DCV851968:DCW851973 DMR851968:DMS851973 DWN851968:DWO851973 EGJ851968:EGK851973 EQF851968:EQG851973 FAB851968:FAC851973 FJX851968:FJY851973 FTT851968:FTU851973 GDP851968:GDQ851973 GNL851968:GNM851973 GXH851968:GXI851973 HHD851968:HHE851973 HQZ851968:HRA851973 IAV851968:IAW851973 IKR851968:IKS851973 IUN851968:IUO851973 JEJ851968:JEK851973 JOF851968:JOG851973 JYB851968:JYC851973 KHX851968:KHY851973 KRT851968:KRU851973 LBP851968:LBQ851973 LLL851968:LLM851973 LVH851968:LVI851973 MFD851968:MFE851973 MOZ851968:MPA851973 MYV851968:MYW851973 NIR851968:NIS851973 NSN851968:NSO851973 OCJ851968:OCK851973 OMF851968:OMG851973 OWB851968:OWC851973 PFX851968:PFY851973 PPT851968:PPU851973 PZP851968:PZQ851973 QJL851968:QJM851973 QTH851968:QTI851973 RDD851968:RDE851973 RMZ851968:RNA851973 RWV851968:RWW851973 SGR851968:SGS851973 SQN851968:SQO851973 TAJ851968:TAK851973 TKF851968:TKG851973 TUB851968:TUC851973 UDX851968:UDY851973 UNT851968:UNU851973 UXP851968:UXQ851973 VHL851968:VHM851973 VRH851968:VRI851973 WBD851968:WBE851973 WKZ851968:WLA851973 WUV851968:WUW851973 B917504:B917509 IJ917504:IK917509 SF917504:SG917509 ACB917504:ACC917509 ALX917504:ALY917509 AVT917504:AVU917509 BFP917504:BFQ917509 BPL917504:BPM917509 BZH917504:BZI917509 CJD917504:CJE917509 CSZ917504:CTA917509 DCV917504:DCW917509 DMR917504:DMS917509 DWN917504:DWO917509 EGJ917504:EGK917509 EQF917504:EQG917509 FAB917504:FAC917509 FJX917504:FJY917509 FTT917504:FTU917509 GDP917504:GDQ917509 GNL917504:GNM917509 GXH917504:GXI917509 HHD917504:HHE917509 HQZ917504:HRA917509 IAV917504:IAW917509 IKR917504:IKS917509 IUN917504:IUO917509 JEJ917504:JEK917509 JOF917504:JOG917509 JYB917504:JYC917509 KHX917504:KHY917509 KRT917504:KRU917509 LBP917504:LBQ917509 LLL917504:LLM917509 LVH917504:LVI917509 MFD917504:MFE917509 MOZ917504:MPA917509 MYV917504:MYW917509 NIR917504:NIS917509 NSN917504:NSO917509 OCJ917504:OCK917509 OMF917504:OMG917509 OWB917504:OWC917509 PFX917504:PFY917509 PPT917504:PPU917509 PZP917504:PZQ917509 QJL917504:QJM917509 QTH917504:QTI917509 RDD917504:RDE917509 RMZ917504:RNA917509 RWV917504:RWW917509 SGR917504:SGS917509 SQN917504:SQO917509 TAJ917504:TAK917509 TKF917504:TKG917509 TUB917504:TUC917509 UDX917504:UDY917509 UNT917504:UNU917509 UXP917504:UXQ917509 VHL917504:VHM917509 VRH917504:VRI917509 WBD917504:WBE917509 WKZ917504:WLA917509 WUV917504:WUW917509 B983040:B983045 IJ983040:IK983045 SF983040:SG983045 ACB983040:ACC983045 ALX983040:ALY983045 AVT983040:AVU983045 BFP983040:BFQ983045 BPL983040:BPM983045 BZH983040:BZI983045 CJD983040:CJE983045 CSZ983040:CTA983045 DCV983040:DCW983045 DMR983040:DMS983045 DWN983040:DWO983045 EGJ983040:EGK983045 EQF983040:EQG983045 FAB983040:FAC983045 FJX983040:FJY983045 FTT983040:FTU983045 GDP983040:GDQ983045 GNL983040:GNM983045 GXH983040:GXI983045 HHD983040:HHE983045 HQZ983040:HRA983045 IAV983040:IAW983045 IKR983040:IKS983045 IUN983040:IUO983045 JEJ983040:JEK983045 JOF983040:JOG983045 JYB983040:JYC983045 KHX983040:KHY983045 KRT983040:KRU983045 LBP983040:LBQ983045 LLL983040:LLM983045 LVH983040:LVI983045 MFD983040:MFE983045 MOZ983040:MPA983045 MYV983040:MYW983045 NIR983040:NIS983045 NSN983040:NSO983045 OCJ983040:OCK983045 OMF983040:OMG983045 OWB983040:OWC983045 PFX983040:PFY983045 PPT983040:PPU983045 PZP983040:PZQ983045 QJL983040:QJM983045 QTH983040:QTI983045 RDD983040:RDE983045 RMZ983040:RNA983045 RWV983040:RWW983045 SGR983040:SGS983045 SQN983040:SQO983045 TAJ983040:TAK983045 TKF983040:TKG983045 TUB983040:TUC983045 UDX983040:UDY983045 UNT983040:UNU983045 UXP983040:UXQ983045 VHL983040:VHM983045 VRH983040:VRI983045 WBD983040:WBE983045 IJ9:IK15 SF9:SG15 ACB9:ACC15 ALX9:ALY15 AVT9:AVU15 BFP9:BFQ15 BPL9:BPM15 BZH9:BZI15 CJD9:CJE15 CSZ9:CTA15 DCV9:DCW15 DMR9:DMS15 DWN9:DWO15 EGJ9:EGK15 EQF9:EQG15 FAB9:FAC15 FJX9:FJY15 FTT9:FTU15 GDP9:GDQ15 GNL9:GNM15 GXH9:GXI15 HHD9:HHE15 HQZ9:HRA15 IAV9:IAW15 IKR9:IKS15 IUN9:IUO15 JEJ9:JEK15 JOF9:JOG15 JYB9:JYC15 KHX9:KHY15 KRT9:KRU15 LBP9:LBQ15 LLL9:LLM15 LVH9:LVI15 MFD9:MFE15 MOZ9:MPA15 MYV9:MYW15 NIR9:NIS15 NSN9:NSO15 OCJ9:OCK15 OMF9:OMG15 OWB9:OWC15 PFX9:PFY15 PPT9:PPU15 PZP9:PZQ15 QJL9:QJM15 QTH9:QTI15 RDD9:RDE15 RMZ9:RNA15 RWV9:RWW15 SGR9:SGS15 SQN9:SQO15 TAJ9:TAK15 TKF9:TKG15 TUB9:TUC15 UDX9:UDY15 UNT9:UNU15 UXP9:UXQ15 VHL9:VHM15 VRH9:VRI15 WBD9:WBE15 WKZ9:WLA15 WUV9:WUW15" xr:uid="{00000000-0002-0000-13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WVI983040:WVK983045 F65536:F65541 IW65536:IY65541 SS65536:SU65541 ACO65536:ACQ65541 AMK65536:AMM65541 AWG65536:AWI65541 BGC65536:BGE65541 BPY65536:BQA65541 BZU65536:BZW65541 CJQ65536:CJS65541 CTM65536:CTO65541 DDI65536:DDK65541 DNE65536:DNG65541 DXA65536:DXC65541 EGW65536:EGY65541 EQS65536:EQU65541 FAO65536:FAQ65541 FKK65536:FKM65541 FUG65536:FUI65541 GEC65536:GEE65541 GNY65536:GOA65541 GXU65536:GXW65541 HHQ65536:HHS65541 HRM65536:HRO65541 IBI65536:IBK65541 ILE65536:ILG65541 IVA65536:IVC65541 JEW65536:JEY65541 JOS65536:JOU65541 JYO65536:JYQ65541 KIK65536:KIM65541 KSG65536:KSI65541 LCC65536:LCE65541 LLY65536:LMA65541 LVU65536:LVW65541 MFQ65536:MFS65541 MPM65536:MPO65541 MZI65536:MZK65541 NJE65536:NJG65541 NTA65536:NTC65541 OCW65536:OCY65541 OMS65536:OMU65541 OWO65536:OWQ65541 PGK65536:PGM65541 PQG65536:PQI65541 QAC65536:QAE65541 QJY65536:QKA65541 QTU65536:QTW65541 RDQ65536:RDS65541 RNM65536:RNO65541 RXI65536:RXK65541 SHE65536:SHG65541 SRA65536:SRC65541 TAW65536:TAY65541 TKS65536:TKU65541 TUO65536:TUQ65541 UEK65536:UEM65541 UOG65536:UOI65541 UYC65536:UYE65541 VHY65536:VIA65541 VRU65536:VRW65541 WBQ65536:WBS65541 WLM65536:WLO65541 WVI65536:WVK65541 F131072:F131077 IW131072:IY131077 SS131072:SU131077 ACO131072:ACQ131077 AMK131072:AMM131077 AWG131072:AWI131077 BGC131072:BGE131077 BPY131072:BQA131077 BZU131072:BZW131077 CJQ131072:CJS131077 CTM131072:CTO131077 DDI131072:DDK131077 DNE131072:DNG131077 DXA131072:DXC131077 EGW131072:EGY131077 EQS131072:EQU131077 FAO131072:FAQ131077 FKK131072:FKM131077 FUG131072:FUI131077 GEC131072:GEE131077 GNY131072:GOA131077 GXU131072:GXW131077 HHQ131072:HHS131077 HRM131072:HRO131077 IBI131072:IBK131077 ILE131072:ILG131077 IVA131072:IVC131077 JEW131072:JEY131077 JOS131072:JOU131077 JYO131072:JYQ131077 KIK131072:KIM131077 KSG131072:KSI131077 LCC131072:LCE131077 LLY131072:LMA131077 LVU131072:LVW131077 MFQ131072:MFS131077 MPM131072:MPO131077 MZI131072:MZK131077 NJE131072:NJG131077 NTA131072:NTC131077 OCW131072:OCY131077 OMS131072:OMU131077 OWO131072:OWQ131077 PGK131072:PGM131077 PQG131072:PQI131077 QAC131072:QAE131077 QJY131072:QKA131077 QTU131072:QTW131077 RDQ131072:RDS131077 RNM131072:RNO131077 RXI131072:RXK131077 SHE131072:SHG131077 SRA131072:SRC131077 TAW131072:TAY131077 TKS131072:TKU131077 TUO131072:TUQ131077 UEK131072:UEM131077 UOG131072:UOI131077 UYC131072:UYE131077 VHY131072:VIA131077 VRU131072:VRW131077 WBQ131072:WBS131077 WLM131072:WLO131077 WVI131072:WVK131077 F196608:F196613 IW196608:IY196613 SS196608:SU196613 ACO196608:ACQ196613 AMK196608:AMM196613 AWG196608:AWI196613 BGC196608:BGE196613 BPY196608:BQA196613 BZU196608:BZW196613 CJQ196608:CJS196613 CTM196608:CTO196613 DDI196608:DDK196613 DNE196608:DNG196613 DXA196608:DXC196613 EGW196608:EGY196613 EQS196608:EQU196613 FAO196608:FAQ196613 FKK196608:FKM196613 FUG196608:FUI196613 GEC196608:GEE196613 GNY196608:GOA196613 GXU196608:GXW196613 HHQ196608:HHS196613 HRM196608:HRO196613 IBI196608:IBK196613 ILE196608:ILG196613 IVA196608:IVC196613 JEW196608:JEY196613 JOS196608:JOU196613 JYO196608:JYQ196613 KIK196608:KIM196613 KSG196608:KSI196613 LCC196608:LCE196613 LLY196608:LMA196613 LVU196608:LVW196613 MFQ196608:MFS196613 MPM196608:MPO196613 MZI196608:MZK196613 NJE196608:NJG196613 NTA196608:NTC196613 OCW196608:OCY196613 OMS196608:OMU196613 OWO196608:OWQ196613 PGK196608:PGM196613 PQG196608:PQI196613 QAC196608:QAE196613 QJY196608:QKA196613 QTU196608:QTW196613 RDQ196608:RDS196613 RNM196608:RNO196613 RXI196608:RXK196613 SHE196608:SHG196613 SRA196608:SRC196613 TAW196608:TAY196613 TKS196608:TKU196613 TUO196608:TUQ196613 UEK196608:UEM196613 UOG196608:UOI196613 UYC196608:UYE196613 VHY196608:VIA196613 VRU196608:VRW196613 WBQ196608:WBS196613 WLM196608:WLO196613 WVI196608:WVK196613 F262144:F262149 IW262144:IY262149 SS262144:SU262149 ACO262144:ACQ262149 AMK262144:AMM262149 AWG262144:AWI262149 BGC262144:BGE262149 BPY262144:BQA262149 BZU262144:BZW262149 CJQ262144:CJS262149 CTM262144:CTO262149 DDI262144:DDK262149 DNE262144:DNG262149 DXA262144:DXC262149 EGW262144:EGY262149 EQS262144:EQU262149 FAO262144:FAQ262149 FKK262144:FKM262149 FUG262144:FUI262149 GEC262144:GEE262149 GNY262144:GOA262149 GXU262144:GXW262149 HHQ262144:HHS262149 HRM262144:HRO262149 IBI262144:IBK262149 ILE262144:ILG262149 IVA262144:IVC262149 JEW262144:JEY262149 JOS262144:JOU262149 JYO262144:JYQ262149 KIK262144:KIM262149 KSG262144:KSI262149 LCC262144:LCE262149 LLY262144:LMA262149 LVU262144:LVW262149 MFQ262144:MFS262149 MPM262144:MPO262149 MZI262144:MZK262149 NJE262144:NJG262149 NTA262144:NTC262149 OCW262144:OCY262149 OMS262144:OMU262149 OWO262144:OWQ262149 PGK262144:PGM262149 PQG262144:PQI262149 QAC262144:QAE262149 QJY262144:QKA262149 QTU262144:QTW262149 RDQ262144:RDS262149 RNM262144:RNO262149 RXI262144:RXK262149 SHE262144:SHG262149 SRA262144:SRC262149 TAW262144:TAY262149 TKS262144:TKU262149 TUO262144:TUQ262149 UEK262144:UEM262149 UOG262144:UOI262149 UYC262144:UYE262149 VHY262144:VIA262149 VRU262144:VRW262149 WBQ262144:WBS262149 WLM262144:WLO262149 WVI262144:WVK262149 F327680:F327685 IW327680:IY327685 SS327680:SU327685 ACO327680:ACQ327685 AMK327680:AMM327685 AWG327680:AWI327685 BGC327680:BGE327685 BPY327680:BQA327685 BZU327680:BZW327685 CJQ327680:CJS327685 CTM327680:CTO327685 DDI327680:DDK327685 DNE327680:DNG327685 DXA327680:DXC327685 EGW327680:EGY327685 EQS327680:EQU327685 FAO327680:FAQ327685 FKK327680:FKM327685 FUG327680:FUI327685 GEC327680:GEE327685 GNY327680:GOA327685 GXU327680:GXW327685 HHQ327680:HHS327685 HRM327680:HRO327685 IBI327680:IBK327685 ILE327680:ILG327685 IVA327680:IVC327685 JEW327680:JEY327685 JOS327680:JOU327685 JYO327680:JYQ327685 KIK327680:KIM327685 KSG327680:KSI327685 LCC327680:LCE327685 LLY327680:LMA327685 LVU327680:LVW327685 MFQ327680:MFS327685 MPM327680:MPO327685 MZI327680:MZK327685 NJE327680:NJG327685 NTA327680:NTC327685 OCW327680:OCY327685 OMS327680:OMU327685 OWO327680:OWQ327685 PGK327680:PGM327685 PQG327680:PQI327685 QAC327680:QAE327685 QJY327680:QKA327685 QTU327680:QTW327685 RDQ327680:RDS327685 RNM327680:RNO327685 RXI327680:RXK327685 SHE327680:SHG327685 SRA327680:SRC327685 TAW327680:TAY327685 TKS327680:TKU327685 TUO327680:TUQ327685 UEK327680:UEM327685 UOG327680:UOI327685 UYC327680:UYE327685 VHY327680:VIA327685 VRU327680:VRW327685 WBQ327680:WBS327685 WLM327680:WLO327685 WVI327680:WVK327685 F393216:F393221 IW393216:IY393221 SS393216:SU393221 ACO393216:ACQ393221 AMK393216:AMM393221 AWG393216:AWI393221 BGC393216:BGE393221 BPY393216:BQA393221 BZU393216:BZW393221 CJQ393216:CJS393221 CTM393216:CTO393221 DDI393216:DDK393221 DNE393216:DNG393221 DXA393216:DXC393221 EGW393216:EGY393221 EQS393216:EQU393221 FAO393216:FAQ393221 FKK393216:FKM393221 FUG393216:FUI393221 GEC393216:GEE393221 GNY393216:GOA393221 GXU393216:GXW393221 HHQ393216:HHS393221 HRM393216:HRO393221 IBI393216:IBK393221 ILE393216:ILG393221 IVA393216:IVC393221 JEW393216:JEY393221 JOS393216:JOU393221 JYO393216:JYQ393221 KIK393216:KIM393221 KSG393216:KSI393221 LCC393216:LCE393221 LLY393216:LMA393221 LVU393216:LVW393221 MFQ393216:MFS393221 MPM393216:MPO393221 MZI393216:MZK393221 NJE393216:NJG393221 NTA393216:NTC393221 OCW393216:OCY393221 OMS393216:OMU393221 OWO393216:OWQ393221 PGK393216:PGM393221 PQG393216:PQI393221 QAC393216:QAE393221 QJY393216:QKA393221 QTU393216:QTW393221 RDQ393216:RDS393221 RNM393216:RNO393221 RXI393216:RXK393221 SHE393216:SHG393221 SRA393216:SRC393221 TAW393216:TAY393221 TKS393216:TKU393221 TUO393216:TUQ393221 UEK393216:UEM393221 UOG393216:UOI393221 UYC393216:UYE393221 VHY393216:VIA393221 VRU393216:VRW393221 WBQ393216:WBS393221 WLM393216:WLO393221 WVI393216:WVK393221 F458752:F458757 IW458752:IY458757 SS458752:SU458757 ACO458752:ACQ458757 AMK458752:AMM458757 AWG458752:AWI458757 BGC458752:BGE458757 BPY458752:BQA458757 BZU458752:BZW458757 CJQ458752:CJS458757 CTM458752:CTO458757 DDI458752:DDK458757 DNE458752:DNG458757 DXA458752:DXC458757 EGW458752:EGY458757 EQS458752:EQU458757 FAO458752:FAQ458757 FKK458752:FKM458757 FUG458752:FUI458757 GEC458752:GEE458757 GNY458752:GOA458757 GXU458752:GXW458757 HHQ458752:HHS458757 HRM458752:HRO458757 IBI458752:IBK458757 ILE458752:ILG458757 IVA458752:IVC458757 JEW458752:JEY458757 JOS458752:JOU458757 JYO458752:JYQ458757 KIK458752:KIM458757 KSG458752:KSI458757 LCC458752:LCE458757 LLY458752:LMA458757 LVU458752:LVW458757 MFQ458752:MFS458757 MPM458752:MPO458757 MZI458752:MZK458757 NJE458752:NJG458757 NTA458752:NTC458757 OCW458752:OCY458757 OMS458752:OMU458757 OWO458752:OWQ458757 PGK458752:PGM458757 PQG458752:PQI458757 QAC458752:QAE458757 QJY458752:QKA458757 QTU458752:QTW458757 RDQ458752:RDS458757 RNM458752:RNO458757 RXI458752:RXK458757 SHE458752:SHG458757 SRA458752:SRC458757 TAW458752:TAY458757 TKS458752:TKU458757 TUO458752:TUQ458757 UEK458752:UEM458757 UOG458752:UOI458757 UYC458752:UYE458757 VHY458752:VIA458757 VRU458752:VRW458757 WBQ458752:WBS458757 WLM458752:WLO458757 WVI458752:WVK458757 F524288:F524293 IW524288:IY524293 SS524288:SU524293 ACO524288:ACQ524293 AMK524288:AMM524293 AWG524288:AWI524293 BGC524288:BGE524293 BPY524288:BQA524293 BZU524288:BZW524293 CJQ524288:CJS524293 CTM524288:CTO524293 DDI524288:DDK524293 DNE524288:DNG524293 DXA524288:DXC524293 EGW524288:EGY524293 EQS524288:EQU524293 FAO524288:FAQ524293 FKK524288:FKM524293 FUG524288:FUI524293 GEC524288:GEE524293 GNY524288:GOA524293 GXU524288:GXW524293 HHQ524288:HHS524293 HRM524288:HRO524293 IBI524288:IBK524293 ILE524288:ILG524293 IVA524288:IVC524293 JEW524288:JEY524293 JOS524288:JOU524293 JYO524288:JYQ524293 KIK524288:KIM524293 KSG524288:KSI524293 LCC524288:LCE524293 LLY524288:LMA524293 LVU524288:LVW524293 MFQ524288:MFS524293 MPM524288:MPO524293 MZI524288:MZK524293 NJE524288:NJG524293 NTA524288:NTC524293 OCW524288:OCY524293 OMS524288:OMU524293 OWO524288:OWQ524293 PGK524288:PGM524293 PQG524288:PQI524293 QAC524288:QAE524293 QJY524288:QKA524293 QTU524288:QTW524293 RDQ524288:RDS524293 RNM524288:RNO524293 RXI524288:RXK524293 SHE524288:SHG524293 SRA524288:SRC524293 TAW524288:TAY524293 TKS524288:TKU524293 TUO524288:TUQ524293 UEK524288:UEM524293 UOG524288:UOI524293 UYC524288:UYE524293 VHY524288:VIA524293 VRU524288:VRW524293 WBQ524288:WBS524293 WLM524288:WLO524293 WVI524288:WVK524293 F589824:F589829 IW589824:IY589829 SS589824:SU589829 ACO589824:ACQ589829 AMK589824:AMM589829 AWG589824:AWI589829 BGC589824:BGE589829 BPY589824:BQA589829 BZU589824:BZW589829 CJQ589824:CJS589829 CTM589824:CTO589829 DDI589824:DDK589829 DNE589824:DNG589829 DXA589824:DXC589829 EGW589824:EGY589829 EQS589824:EQU589829 FAO589824:FAQ589829 FKK589824:FKM589829 FUG589824:FUI589829 GEC589824:GEE589829 GNY589824:GOA589829 GXU589824:GXW589829 HHQ589824:HHS589829 HRM589824:HRO589829 IBI589824:IBK589829 ILE589824:ILG589829 IVA589824:IVC589829 JEW589824:JEY589829 JOS589824:JOU589829 JYO589824:JYQ589829 KIK589824:KIM589829 KSG589824:KSI589829 LCC589824:LCE589829 LLY589824:LMA589829 LVU589824:LVW589829 MFQ589824:MFS589829 MPM589824:MPO589829 MZI589824:MZK589829 NJE589824:NJG589829 NTA589824:NTC589829 OCW589824:OCY589829 OMS589824:OMU589829 OWO589824:OWQ589829 PGK589824:PGM589829 PQG589824:PQI589829 QAC589824:QAE589829 QJY589824:QKA589829 QTU589824:QTW589829 RDQ589824:RDS589829 RNM589824:RNO589829 RXI589824:RXK589829 SHE589824:SHG589829 SRA589824:SRC589829 TAW589824:TAY589829 TKS589824:TKU589829 TUO589824:TUQ589829 UEK589824:UEM589829 UOG589824:UOI589829 UYC589824:UYE589829 VHY589824:VIA589829 VRU589824:VRW589829 WBQ589824:WBS589829 WLM589824:WLO589829 WVI589824:WVK589829 F655360:F655365 IW655360:IY655365 SS655360:SU655365 ACO655360:ACQ655365 AMK655360:AMM655365 AWG655360:AWI655365 BGC655360:BGE655365 BPY655360:BQA655365 BZU655360:BZW655365 CJQ655360:CJS655365 CTM655360:CTO655365 DDI655360:DDK655365 DNE655360:DNG655365 DXA655360:DXC655365 EGW655360:EGY655365 EQS655360:EQU655365 FAO655360:FAQ655365 FKK655360:FKM655365 FUG655360:FUI655365 GEC655360:GEE655365 GNY655360:GOA655365 GXU655360:GXW655365 HHQ655360:HHS655365 HRM655360:HRO655365 IBI655360:IBK655365 ILE655360:ILG655365 IVA655360:IVC655365 JEW655360:JEY655365 JOS655360:JOU655365 JYO655360:JYQ655365 KIK655360:KIM655365 KSG655360:KSI655365 LCC655360:LCE655365 LLY655360:LMA655365 LVU655360:LVW655365 MFQ655360:MFS655365 MPM655360:MPO655365 MZI655360:MZK655365 NJE655360:NJG655365 NTA655360:NTC655365 OCW655360:OCY655365 OMS655360:OMU655365 OWO655360:OWQ655365 PGK655360:PGM655365 PQG655360:PQI655365 QAC655360:QAE655365 QJY655360:QKA655365 QTU655360:QTW655365 RDQ655360:RDS655365 RNM655360:RNO655365 RXI655360:RXK655365 SHE655360:SHG655365 SRA655360:SRC655365 TAW655360:TAY655365 TKS655360:TKU655365 TUO655360:TUQ655365 UEK655360:UEM655365 UOG655360:UOI655365 UYC655360:UYE655365 VHY655360:VIA655365 VRU655360:VRW655365 WBQ655360:WBS655365 WLM655360:WLO655365 WVI655360:WVK655365 F720896:F720901 IW720896:IY720901 SS720896:SU720901 ACO720896:ACQ720901 AMK720896:AMM720901 AWG720896:AWI720901 BGC720896:BGE720901 BPY720896:BQA720901 BZU720896:BZW720901 CJQ720896:CJS720901 CTM720896:CTO720901 DDI720896:DDK720901 DNE720896:DNG720901 DXA720896:DXC720901 EGW720896:EGY720901 EQS720896:EQU720901 FAO720896:FAQ720901 FKK720896:FKM720901 FUG720896:FUI720901 GEC720896:GEE720901 GNY720896:GOA720901 GXU720896:GXW720901 HHQ720896:HHS720901 HRM720896:HRO720901 IBI720896:IBK720901 ILE720896:ILG720901 IVA720896:IVC720901 JEW720896:JEY720901 JOS720896:JOU720901 JYO720896:JYQ720901 KIK720896:KIM720901 KSG720896:KSI720901 LCC720896:LCE720901 LLY720896:LMA720901 LVU720896:LVW720901 MFQ720896:MFS720901 MPM720896:MPO720901 MZI720896:MZK720901 NJE720896:NJG720901 NTA720896:NTC720901 OCW720896:OCY720901 OMS720896:OMU720901 OWO720896:OWQ720901 PGK720896:PGM720901 PQG720896:PQI720901 QAC720896:QAE720901 QJY720896:QKA720901 QTU720896:QTW720901 RDQ720896:RDS720901 RNM720896:RNO720901 RXI720896:RXK720901 SHE720896:SHG720901 SRA720896:SRC720901 TAW720896:TAY720901 TKS720896:TKU720901 TUO720896:TUQ720901 UEK720896:UEM720901 UOG720896:UOI720901 UYC720896:UYE720901 VHY720896:VIA720901 VRU720896:VRW720901 WBQ720896:WBS720901 WLM720896:WLO720901 WVI720896:WVK720901 F786432:F786437 IW786432:IY786437 SS786432:SU786437 ACO786432:ACQ786437 AMK786432:AMM786437 AWG786432:AWI786437 BGC786432:BGE786437 BPY786432:BQA786437 BZU786432:BZW786437 CJQ786432:CJS786437 CTM786432:CTO786437 DDI786432:DDK786437 DNE786432:DNG786437 DXA786432:DXC786437 EGW786432:EGY786437 EQS786432:EQU786437 FAO786432:FAQ786437 FKK786432:FKM786437 FUG786432:FUI786437 GEC786432:GEE786437 GNY786432:GOA786437 GXU786432:GXW786437 HHQ786432:HHS786437 HRM786432:HRO786437 IBI786432:IBK786437 ILE786432:ILG786437 IVA786432:IVC786437 JEW786432:JEY786437 JOS786432:JOU786437 JYO786432:JYQ786437 KIK786432:KIM786437 KSG786432:KSI786437 LCC786432:LCE786437 LLY786432:LMA786437 LVU786432:LVW786437 MFQ786432:MFS786437 MPM786432:MPO786437 MZI786432:MZK786437 NJE786432:NJG786437 NTA786432:NTC786437 OCW786432:OCY786437 OMS786432:OMU786437 OWO786432:OWQ786437 PGK786432:PGM786437 PQG786432:PQI786437 QAC786432:QAE786437 QJY786432:QKA786437 QTU786432:QTW786437 RDQ786432:RDS786437 RNM786432:RNO786437 RXI786432:RXK786437 SHE786432:SHG786437 SRA786432:SRC786437 TAW786432:TAY786437 TKS786432:TKU786437 TUO786432:TUQ786437 UEK786432:UEM786437 UOG786432:UOI786437 UYC786432:UYE786437 VHY786432:VIA786437 VRU786432:VRW786437 WBQ786432:WBS786437 WLM786432:WLO786437 WVI786432:WVK786437 F851968:F851973 IW851968:IY851973 SS851968:SU851973 ACO851968:ACQ851973 AMK851968:AMM851973 AWG851968:AWI851973 BGC851968:BGE851973 BPY851968:BQA851973 BZU851968:BZW851973 CJQ851968:CJS851973 CTM851968:CTO851973 DDI851968:DDK851973 DNE851968:DNG851973 DXA851968:DXC851973 EGW851968:EGY851973 EQS851968:EQU851973 FAO851968:FAQ851973 FKK851968:FKM851973 FUG851968:FUI851973 GEC851968:GEE851973 GNY851968:GOA851973 GXU851968:GXW851973 HHQ851968:HHS851973 HRM851968:HRO851973 IBI851968:IBK851973 ILE851968:ILG851973 IVA851968:IVC851973 JEW851968:JEY851973 JOS851968:JOU851973 JYO851968:JYQ851973 KIK851968:KIM851973 KSG851968:KSI851973 LCC851968:LCE851973 LLY851968:LMA851973 LVU851968:LVW851973 MFQ851968:MFS851973 MPM851968:MPO851973 MZI851968:MZK851973 NJE851968:NJG851973 NTA851968:NTC851973 OCW851968:OCY851973 OMS851968:OMU851973 OWO851968:OWQ851973 PGK851968:PGM851973 PQG851968:PQI851973 QAC851968:QAE851973 QJY851968:QKA851973 QTU851968:QTW851973 RDQ851968:RDS851973 RNM851968:RNO851973 RXI851968:RXK851973 SHE851968:SHG851973 SRA851968:SRC851973 TAW851968:TAY851973 TKS851968:TKU851973 TUO851968:TUQ851973 UEK851968:UEM851973 UOG851968:UOI851973 UYC851968:UYE851973 VHY851968:VIA851973 VRU851968:VRW851973 WBQ851968:WBS851973 WLM851968:WLO851973 WVI851968:WVK851973 F917504:F917509 IW917504:IY917509 SS917504:SU917509 ACO917504:ACQ917509 AMK917504:AMM917509 AWG917504:AWI917509 BGC917504:BGE917509 BPY917504:BQA917509 BZU917504:BZW917509 CJQ917504:CJS917509 CTM917504:CTO917509 DDI917504:DDK917509 DNE917504:DNG917509 DXA917504:DXC917509 EGW917504:EGY917509 EQS917504:EQU917509 FAO917504:FAQ917509 FKK917504:FKM917509 FUG917504:FUI917509 GEC917504:GEE917509 GNY917504:GOA917509 GXU917504:GXW917509 HHQ917504:HHS917509 HRM917504:HRO917509 IBI917504:IBK917509 ILE917504:ILG917509 IVA917504:IVC917509 JEW917504:JEY917509 JOS917504:JOU917509 JYO917504:JYQ917509 KIK917504:KIM917509 KSG917504:KSI917509 LCC917504:LCE917509 LLY917504:LMA917509 LVU917504:LVW917509 MFQ917504:MFS917509 MPM917504:MPO917509 MZI917504:MZK917509 NJE917504:NJG917509 NTA917504:NTC917509 OCW917504:OCY917509 OMS917504:OMU917509 OWO917504:OWQ917509 PGK917504:PGM917509 PQG917504:PQI917509 QAC917504:QAE917509 QJY917504:QKA917509 QTU917504:QTW917509 RDQ917504:RDS917509 RNM917504:RNO917509 RXI917504:RXK917509 SHE917504:SHG917509 SRA917504:SRC917509 TAW917504:TAY917509 TKS917504:TKU917509 TUO917504:TUQ917509 UEK917504:UEM917509 UOG917504:UOI917509 UYC917504:UYE917509 VHY917504:VIA917509 VRU917504:VRW917509 WBQ917504:WBS917509 WLM917504:WLO917509 WVI917504:WVK917509 F983040:F983045 IW983040:IY983045 SS983040:SU983045 ACO983040:ACQ983045 AMK983040:AMM983045 AWG983040:AWI983045 BGC983040:BGE983045 BPY983040:BQA983045 BZU983040:BZW983045 CJQ983040:CJS983045 CTM983040:CTO983045 DDI983040:DDK983045 DNE983040:DNG983045 DXA983040:DXC983045 EGW983040:EGY983045 EQS983040:EQU983045 FAO983040:FAQ983045 FKK983040:FKM983045 FUG983040:FUI983045 GEC983040:GEE983045 GNY983040:GOA983045 GXU983040:GXW983045 HHQ983040:HHS983045 HRM983040:HRO983045 IBI983040:IBK983045 ILE983040:ILG983045 IVA983040:IVC983045 JEW983040:JEY983045 JOS983040:JOU983045 JYO983040:JYQ983045 KIK983040:KIM983045 KSG983040:KSI983045 LCC983040:LCE983045 LLY983040:LMA983045 LVU983040:LVW983045 MFQ983040:MFS983045 MPM983040:MPO983045 MZI983040:MZK983045 NJE983040:NJG983045 NTA983040:NTC983045 OCW983040:OCY983045 OMS983040:OMU983045 OWO983040:OWQ983045 PGK983040:PGM983045 PQG983040:PQI983045 QAC983040:QAE983045 QJY983040:QKA983045 QTU983040:QTW983045 RDQ983040:RDS983045 RNM983040:RNO983045 RXI983040:RXK983045 SHE983040:SHG983045 SRA983040:SRC983045 TAW983040:TAY983045 TKS983040:TKU983045 TUO983040:TUQ983045 UEK983040:UEM983045 UOG983040:UOI983045 UYC983040:UYE983045 VHY983040:VIA983045 VRU983040:VRW983045 WBQ983040:WBS983045 WLM983040:WLO983045 WVI9:WVK15 IW9:IY15 SS9:SU15 ACO9:ACQ15 AMK9:AMM15 AWG9:AWI15 BGC9:BGE15 BPY9:BQA15 BZU9:BZW15 CJQ9:CJS15 CTM9:CTO15 DDI9:DDK15 DNE9:DNG15 DXA9:DXC15 EGW9:EGY15 EQS9:EQU15 FAO9:FAQ15 FKK9:FKM15 FUG9:FUI15 GEC9:GEE15 GNY9:GOA15 GXU9:GXW15 HHQ9:HHS15 HRM9:HRO15 IBI9:IBK15 ILE9:ILG15 IVA9:IVC15 JEW9:JEY15 JOS9:JOU15 JYO9:JYQ15 KIK9:KIM15 KSG9:KSI15 LCC9:LCE15 LLY9:LMA15 LVU9:LVW15 MFQ9:MFS15 MPM9:MPO15 MZI9:MZK15 NJE9:NJG15 NTA9:NTC15 OCW9:OCY15 OMS9:OMU15 OWO9:OWQ15 PGK9:PGM15 PQG9:PQI15 QAC9:QAE15 QJY9:QKA15 QTU9:QTW15 RDQ9:RDS15 RNM9:RNO15 RXI9:RXK15 SHE9:SHG15 SRA9:SRC15 TAW9:TAY15 TKS9:TKU15 TUO9:TUQ15 UEK9:UEM15 UOG9:UOI15 UYC9:UYE15 VHY9:VIA15 VRU9:VRW15 WBQ9:WBS15 WLM9:WLO15 F15" xr:uid="{00000000-0002-0000-1300-000001000000}">
      <formula1>"職場見学, 職場体験, 企業実習"</formula1>
    </dataValidation>
  </dataValidations>
  <printOptions horizontalCentered="1" verticalCentered="1"/>
  <pageMargins left="0.39370078740157483" right="0.39370078740157483" top="0.39370078740157483" bottom="0.39370078740157483" header="0.39370078740157483" footer="0.39370078740157483"/>
  <pageSetup paperSize="9" scale="85"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A9DE2-C27D-4F36-98AA-93B2B66CB533}">
  <sheetPr>
    <pageSetUpPr fitToPage="1"/>
  </sheetPr>
  <dimension ref="A1:F51"/>
  <sheetViews>
    <sheetView view="pageBreakPreview" zoomScale="55" zoomScaleNormal="69" zoomScaleSheetLayoutView="55" workbookViewId="0">
      <selection activeCell="B2" sqref="B2:I2"/>
    </sheetView>
  </sheetViews>
  <sheetFormatPr defaultRowHeight="18"/>
  <cols>
    <col min="1" max="1" width="6.5" style="587" customWidth="1"/>
    <col min="2" max="2" width="10.59765625" style="587" customWidth="1"/>
    <col min="3" max="3" width="31.3984375" style="587" customWidth="1"/>
    <col min="4" max="4" width="229.19921875" style="583" customWidth="1"/>
    <col min="5" max="5" width="12.59765625" style="587" customWidth="1"/>
    <col min="6" max="16384" width="8.796875" style="587"/>
  </cols>
  <sheetData>
    <row r="1" spans="1:6" ht="33.75" customHeight="1" thickBot="1">
      <c r="A1" s="593" t="s">
        <v>623</v>
      </c>
      <c r="B1" s="582"/>
      <c r="C1" s="582"/>
      <c r="E1" s="584"/>
      <c r="F1" s="594" t="s">
        <v>663</v>
      </c>
    </row>
    <row r="2" spans="1:6" ht="58.2" thickBot="1">
      <c r="A2" s="595" t="s">
        <v>619</v>
      </c>
      <c r="B2" s="596" t="s">
        <v>618</v>
      </c>
      <c r="C2" s="597" t="s">
        <v>617</v>
      </c>
      <c r="D2" s="598" t="s">
        <v>616</v>
      </c>
      <c r="E2" s="599" t="s">
        <v>664</v>
      </c>
    </row>
    <row r="3" spans="1:6" ht="19.2">
      <c r="A3" s="1133" t="s">
        <v>615</v>
      </c>
      <c r="B3" s="1128" t="s">
        <v>614</v>
      </c>
      <c r="C3" s="600" t="s">
        <v>613</v>
      </c>
      <c r="D3" s="601" t="s">
        <v>612</v>
      </c>
      <c r="E3" s="602"/>
    </row>
    <row r="4" spans="1:6" ht="38.4">
      <c r="A4" s="1134"/>
      <c r="B4" s="1129"/>
      <c r="C4" s="603" t="s">
        <v>611</v>
      </c>
      <c r="D4" s="604" t="s">
        <v>610</v>
      </c>
      <c r="E4" s="605"/>
    </row>
    <row r="5" spans="1:6" ht="19.2">
      <c r="A5" s="1134"/>
      <c r="B5" s="1129"/>
      <c r="C5" s="603" t="s">
        <v>609</v>
      </c>
      <c r="D5" s="604" t="s">
        <v>608</v>
      </c>
      <c r="E5" s="605"/>
    </row>
    <row r="6" spans="1:6" ht="19.2">
      <c r="A6" s="1134"/>
      <c r="B6" s="1129"/>
      <c r="C6" s="603" t="s">
        <v>607</v>
      </c>
      <c r="D6" s="604" t="s">
        <v>606</v>
      </c>
      <c r="E6" s="605"/>
    </row>
    <row r="7" spans="1:6" ht="19.2">
      <c r="A7" s="1134"/>
      <c r="B7" s="1129"/>
      <c r="C7" s="603" t="s">
        <v>605</v>
      </c>
      <c r="D7" s="604" t="s">
        <v>604</v>
      </c>
      <c r="E7" s="605"/>
    </row>
    <row r="8" spans="1:6" ht="19.2">
      <c r="A8" s="1134"/>
      <c r="B8" s="1130"/>
      <c r="C8" s="603" t="s">
        <v>603</v>
      </c>
      <c r="D8" s="604" t="s">
        <v>602</v>
      </c>
      <c r="E8" s="605"/>
    </row>
    <row r="9" spans="1:6" ht="19.2">
      <c r="A9" s="1134"/>
      <c r="B9" s="1131" t="s">
        <v>601</v>
      </c>
      <c r="C9" s="606" t="s">
        <v>600</v>
      </c>
      <c r="D9" s="607" t="s">
        <v>599</v>
      </c>
      <c r="E9" s="608"/>
    </row>
    <row r="10" spans="1:6" ht="19.2">
      <c r="A10" s="1134"/>
      <c r="B10" s="1129"/>
      <c r="C10" s="603" t="s">
        <v>598</v>
      </c>
      <c r="D10" s="604" t="s">
        <v>597</v>
      </c>
      <c r="E10" s="605"/>
    </row>
    <row r="11" spans="1:6" ht="19.2">
      <c r="A11" s="1134"/>
      <c r="B11" s="1129"/>
      <c r="C11" s="603" t="s">
        <v>596</v>
      </c>
      <c r="D11" s="604" t="s">
        <v>595</v>
      </c>
      <c r="E11" s="605"/>
    </row>
    <row r="12" spans="1:6" ht="19.2">
      <c r="A12" s="1134"/>
      <c r="B12" s="1129"/>
      <c r="C12" s="603" t="s">
        <v>594</v>
      </c>
      <c r="D12" s="604" t="s">
        <v>593</v>
      </c>
      <c r="E12" s="605"/>
    </row>
    <row r="13" spans="1:6" ht="19.2">
      <c r="A13" s="1134"/>
      <c r="B13" s="1129"/>
      <c r="C13" s="603" t="s">
        <v>592</v>
      </c>
      <c r="D13" s="604" t="s">
        <v>591</v>
      </c>
      <c r="E13" s="605"/>
    </row>
    <row r="14" spans="1:6" ht="19.2">
      <c r="A14" s="1134"/>
      <c r="B14" s="1130"/>
      <c r="C14" s="603" t="s">
        <v>590</v>
      </c>
      <c r="D14" s="604" t="s">
        <v>589</v>
      </c>
      <c r="E14" s="605"/>
    </row>
    <row r="15" spans="1:6" ht="19.2">
      <c r="A15" s="1134"/>
      <c r="B15" s="1131" t="s">
        <v>588</v>
      </c>
      <c r="C15" s="606" t="s">
        <v>587</v>
      </c>
      <c r="D15" s="607" t="s">
        <v>586</v>
      </c>
      <c r="E15" s="608"/>
    </row>
    <row r="16" spans="1:6" ht="38.4">
      <c r="A16" s="1134"/>
      <c r="B16" s="1129"/>
      <c r="C16" s="603" t="s">
        <v>585</v>
      </c>
      <c r="D16" s="604" t="s">
        <v>584</v>
      </c>
      <c r="E16" s="605"/>
    </row>
    <row r="17" spans="1:5" ht="38.4">
      <c r="A17" s="1134"/>
      <c r="B17" s="1129"/>
      <c r="C17" s="603" t="s">
        <v>583</v>
      </c>
      <c r="D17" s="604" t="s">
        <v>582</v>
      </c>
      <c r="E17" s="605"/>
    </row>
    <row r="18" spans="1:5" ht="19.2">
      <c r="A18" s="1134"/>
      <c r="B18" s="1129"/>
      <c r="C18" s="603" t="s">
        <v>581</v>
      </c>
      <c r="D18" s="604" t="s">
        <v>580</v>
      </c>
      <c r="E18" s="605"/>
    </row>
    <row r="19" spans="1:5" ht="19.8" thickBot="1">
      <c r="A19" s="1135"/>
      <c r="B19" s="1132"/>
      <c r="C19" s="603" t="s">
        <v>579</v>
      </c>
      <c r="D19" s="604" t="s">
        <v>578</v>
      </c>
      <c r="E19" s="605"/>
    </row>
    <row r="20" spans="1:5" ht="19.2">
      <c r="A20" s="1125" t="s">
        <v>577</v>
      </c>
      <c r="B20" s="1128" t="s">
        <v>576</v>
      </c>
      <c r="C20" s="609" t="s">
        <v>575</v>
      </c>
      <c r="D20" s="610" t="s">
        <v>574</v>
      </c>
      <c r="E20" s="611"/>
    </row>
    <row r="21" spans="1:5" ht="19.2">
      <c r="A21" s="1126"/>
      <c r="B21" s="1129"/>
      <c r="C21" s="603" t="s">
        <v>573</v>
      </c>
      <c r="D21" s="604" t="s">
        <v>572</v>
      </c>
      <c r="E21" s="605"/>
    </row>
    <row r="22" spans="1:5" ht="38.4">
      <c r="A22" s="1126"/>
      <c r="B22" s="1130"/>
      <c r="C22" s="603" t="s">
        <v>571</v>
      </c>
      <c r="D22" s="604" t="s">
        <v>624</v>
      </c>
      <c r="E22" s="605"/>
    </row>
    <row r="23" spans="1:5" ht="57.6">
      <c r="A23" s="1126"/>
      <c r="B23" s="1131" t="s">
        <v>570</v>
      </c>
      <c r="C23" s="606" t="s">
        <v>569</v>
      </c>
      <c r="D23" s="607" t="s">
        <v>625</v>
      </c>
      <c r="E23" s="608"/>
    </row>
    <row r="24" spans="1:5" ht="19.2">
      <c r="A24" s="1126"/>
      <c r="B24" s="1130"/>
      <c r="C24" s="603" t="s">
        <v>568</v>
      </c>
      <c r="D24" s="604" t="s">
        <v>626</v>
      </c>
      <c r="E24" s="605"/>
    </row>
    <row r="25" spans="1:5" ht="19.2">
      <c r="A25" s="1126"/>
      <c r="B25" s="1131" t="s">
        <v>567</v>
      </c>
      <c r="C25" s="606" t="s">
        <v>566</v>
      </c>
      <c r="D25" s="607" t="s">
        <v>565</v>
      </c>
      <c r="E25" s="608"/>
    </row>
    <row r="26" spans="1:5" ht="58.2" thickBot="1">
      <c r="A26" s="1127"/>
      <c r="B26" s="1132"/>
      <c r="C26" s="603" t="s">
        <v>564</v>
      </c>
      <c r="D26" s="604" t="s">
        <v>627</v>
      </c>
      <c r="E26" s="605"/>
    </row>
    <row r="27" spans="1:5" ht="19.2">
      <c r="A27" s="1125" t="s">
        <v>563</v>
      </c>
      <c r="B27" s="1128" t="s">
        <v>562</v>
      </c>
      <c r="C27" s="609" t="s">
        <v>561</v>
      </c>
      <c r="D27" s="610" t="s">
        <v>560</v>
      </c>
      <c r="E27" s="611"/>
    </row>
    <row r="28" spans="1:5" ht="19.2">
      <c r="A28" s="1126"/>
      <c r="B28" s="1129"/>
      <c r="C28" s="603" t="s">
        <v>559</v>
      </c>
      <c r="D28" s="604" t="s">
        <v>558</v>
      </c>
      <c r="E28" s="605"/>
    </row>
    <row r="29" spans="1:5" ht="19.2">
      <c r="A29" s="1126"/>
      <c r="B29" s="1129"/>
      <c r="C29" s="603" t="s">
        <v>557</v>
      </c>
      <c r="D29" s="604" t="s">
        <v>556</v>
      </c>
      <c r="E29" s="605"/>
    </row>
    <row r="30" spans="1:5" ht="19.2">
      <c r="A30" s="1126"/>
      <c r="B30" s="1129"/>
      <c r="C30" s="603" t="s">
        <v>555</v>
      </c>
      <c r="D30" s="604" t="s">
        <v>554</v>
      </c>
      <c r="E30" s="605"/>
    </row>
    <row r="31" spans="1:5" ht="19.2">
      <c r="A31" s="1126"/>
      <c r="B31" s="1129"/>
      <c r="C31" s="603" t="s">
        <v>553</v>
      </c>
      <c r="D31" s="604" t="s">
        <v>552</v>
      </c>
      <c r="E31" s="605"/>
    </row>
    <row r="32" spans="1:5" ht="19.2">
      <c r="A32" s="1126"/>
      <c r="B32" s="1129"/>
      <c r="C32" s="603" t="s">
        <v>551</v>
      </c>
      <c r="D32" s="604" t="s">
        <v>550</v>
      </c>
      <c r="E32" s="605"/>
    </row>
    <row r="33" spans="1:5" ht="19.2">
      <c r="A33" s="1126"/>
      <c r="B33" s="1129"/>
      <c r="C33" s="603" t="s">
        <v>549</v>
      </c>
      <c r="D33" s="604" t="s">
        <v>548</v>
      </c>
      <c r="E33" s="605"/>
    </row>
    <row r="34" spans="1:5" ht="19.2">
      <c r="A34" s="1126"/>
      <c r="B34" s="1129"/>
      <c r="C34" s="603" t="s">
        <v>547</v>
      </c>
      <c r="D34" s="604" t="s">
        <v>546</v>
      </c>
      <c r="E34" s="605"/>
    </row>
    <row r="35" spans="1:5" ht="19.2">
      <c r="A35" s="1126"/>
      <c r="B35" s="1129"/>
      <c r="C35" s="603" t="s">
        <v>545</v>
      </c>
      <c r="D35" s="604" t="s">
        <v>544</v>
      </c>
      <c r="E35" s="605"/>
    </row>
    <row r="36" spans="1:5" ht="19.2">
      <c r="A36" s="1126"/>
      <c r="B36" s="1130"/>
      <c r="C36" s="603" t="s">
        <v>543</v>
      </c>
      <c r="D36" s="604" t="s">
        <v>542</v>
      </c>
      <c r="E36" s="605"/>
    </row>
    <row r="37" spans="1:5" ht="19.2">
      <c r="A37" s="1126"/>
      <c r="B37" s="1131" t="s">
        <v>541</v>
      </c>
      <c r="C37" s="606" t="s">
        <v>540</v>
      </c>
      <c r="D37" s="607" t="s">
        <v>539</v>
      </c>
      <c r="E37" s="608"/>
    </row>
    <row r="38" spans="1:5" ht="38.4">
      <c r="A38" s="1126"/>
      <c r="B38" s="1129"/>
      <c r="C38" s="603" t="s">
        <v>538</v>
      </c>
      <c r="D38" s="604" t="s">
        <v>537</v>
      </c>
      <c r="E38" s="605"/>
    </row>
    <row r="39" spans="1:5" ht="39" thickBot="1">
      <c r="A39" s="1127"/>
      <c r="B39" s="1132"/>
      <c r="C39" s="603" t="s">
        <v>536</v>
      </c>
      <c r="D39" s="604" t="s">
        <v>628</v>
      </c>
      <c r="E39" s="605"/>
    </row>
    <row r="40" spans="1:5" ht="19.2">
      <c r="A40" s="1125" t="s">
        <v>535</v>
      </c>
      <c r="B40" s="1128" t="s">
        <v>534</v>
      </c>
      <c r="C40" s="609" t="s">
        <v>533</v>
      </c>
      <c r="D40" s="610" t="s">
        <v>532</v>
      </c>
      <c r="E40" s="611"/>
    </row>
    <row r="41" spans="1:5" ht="38.4">
      <c r="A41" s="1126"/>
      <c r="B41" s="1129"/>
      <c r="C41" s="603" t="s">
        <v>531</v>
      </c>
      <c r="D41" s="604" t="s">
        <v>530</v>
      </c>
      <c r="E41" s="605"/>
    </row>
    <row r="42" spans="1:5" ht="19.2">
      <c r="A42" s="1126"/>
      <c r="B42" s="1129"/>
      <c r="C42" s="603" t="s">
        <v>529</v>
      </c>
      <c r="D42" s="604" t="s">
        <v>528</v>
      </c>
      <c r="E42" s="605"/>
    </row>
    <row r="43" spans="1:5" ht="19.2">
      <c r="A43" s="1126"/>
      <c r="B43" s="1130"/>
      <c r="C43" s="603" t="s">
        <v>527</v>
      </c>
      <c r="D43" s="604" t="s">
        <v>526</v>
      </c>
      <c r="E43" s="605"/>
    </row>
    <row r="44" spans="1:5" ht="38.4">
      <c r="A44" s="1126"/>
      <c r="B44" s="1131" t="s">
        <v>525</v>
      </c>
      <c r="C44" s="606" t="s">
        <v>524</v>
      </c>
      <c r="D44" s="607" t="s">
        <v>523</v>
      </c>
      <c r="E44" s="608"/>
    </row>
    <row r="45" spans="1:5" ht="19.8" thickBot="1">
      <c r="A45" s="1127"/>
      <c r="B45" s="1132"/>
      <c r="C45" s="612" t="s">
        <v>522</v>
      </c>
      <c r="D45" s="613" t="s">
        <v>521</v>
      </c>
      <c r="E45" s="614"/>
    </row>
    <row r="46" spans="1:5" ht="19.2">
      <c r="A46" s="615" t="s">
        <v>520</v>
      </c>
      <c r="B46" s="585"/>
      <c r="C46" s="616"/>
      <c r="D46" s="585"/>
      <c r="E46" s="585"/>
    </row>
    <row r="47" spans="1:5" ht="21.6">
      <c r="A47" s="586" t="s">
        <v>519</v>
      </c>
      <c r="B47" s="617"/>
      <c r="C47" s="618"/>
    </row>
    <row r="48" spans="1:5" ht="21.6">
      <c r="A48" s="586" t="s">
        <v>518</v>
      </c>
    </row>
    <row r="49" spans="1:3" ht="21.6">
      <c r="A49" s="586" t="s">
        <v>517</v>
      </c>
      <c r="B49" s="617"/>
      <c r="C49" s="619"/>
    </row>
    <row r="50" spans="1:3" ht="21.6">
      <c r="A50" s="586" t="s">
        <v>516</v>
      </c>
      <c r="B50" s="617"/>
      <c r="C50" s="619"/>
    </row>
    <row r="51" spans="1:3" ht="21.6">
      <c r="A51" s="586" t="s">
        <v>515</v>
      </c>
      <c r="B51" s="617"/>
      <c r="C51" s="619"/>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29"/>
  <dataValidations count="1">
    <dataValidation type="list" allowBlank="1" showInputMessage="1" showErrorMessage="1" sqref="E3:E45" xr:uid="{BCB18EC8-315A-427C-93DE-6842D26BB46F}">
      <formula1>F$1</formula1>
    </dataValidation>
  </dataValidations>
  <printOptions horizontalCentered="1" verticalCentered="1"/>
  <pageMargins left="0.39370078740157483" right="0.39370078740157483" top="0.39370078740157483" bottom="0.39370078740157483" header="0.39370078740157483" footer="0.39370078740157483"/>
  <pageSetup paperSize="9"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D51F-EDB1-44CA-B770-1D1BA725AC36}">
  <sheetPr>
    <pageSetUpPr fitToPage="1"/>
  </sheetPr>
  <dimension ref="B1:P36"/>
  <sheetViews>
    <sheetView showZeros="0" view="pageBreakPreview" zoomScale="70" zoomScaleNormal="100" zoomScaleSheetLayoutView="70" workbookViewId="0">
      <selection activeCell="B2" sqref="B2:I2"/>
    </sheetView>
  </sheetViews>
  <sheetFormatPr defaultColWidth="9" defaultRowHeight="13.2"/>
  <cols>
    <col min="1" max="1" width="1.296875" style="3" customWidth="1"/>
    <col min="2" max="2" width="20.69921875" style="3" customWidth="1"/>
    <col min="3" max="9" width="9.59765625" style="3" customWidth="1"/>
    <col min="10" max="10" width="1.296875" style="106" customWidth="1"/>
    <col min="11" max="16384" width="9" style="3"/>
  </cols>
  <sheetData>
    <row r="1" spans="2:16" ht="22.05" customHeight="1">
      <c r="B1" s="759" t="s">
        <v>0</v>
      </c>
      <c r="C1" s="759"/>
      <c r="D1" s="759"/>
      <c r="E1" s="759"/>
      <c r="F1" s="759"/>
      <c r="G1" s="759"/>
      <c r="H1" s="759"/>
      <c r="I1" s="759"/>
      <c r="J1" s="331"/>
    </row>
    <row r="2" spans="2:16" ht="27" customHeight="1">
      <c r="B2" s="760" t="s">
        <v>273</v>
      </c>
      <c r="C2" s="760"/>
      <c r="D2" s="760"/>
      <c r="E2" s="760"/>
      <c r="F2" s="760"/>
      <c r="G2" s="760"/>
      <c r="H2" s="760"/>
      <c r="I2" s="760"/>
      <c r="J2" s="332"/>
    </row>
    <row r="3" spans="2:16" ht="10.050000000000001" customHeight="1">
      <c r="B3" s="333"/>
      <c r="C3" s="333"/>
      <c r="D3" s="333"/>
      <c r="E3" s="333"/>
      <c r="F3" s="333"/>
      <c r="G3" s="761"/>
      <c r="H3" s="761"/>
      <c r="I3" s="761"/>
      <c r="J3" s="334"/>
    </row>
    <row r="4" spans="2:16" ht="25.05" customHeight="1">
      <c r="B4" s="335"/>
      <c r="C4" s="335"/>
      <c r="D4" s="335"/>
      <c r="E4" s="335"/>
      <c r="F4" s="335"/>
      <c r="G4" s="762">
        <f>共通入力シート!B5</f>
        <v>0</v>
      </c>
      <c r="H4" s="762"/>
      <c r="I4" s="762"/>
      <c r="J4" s="336"/>
    </row>
    <row r="5" spans="2:16" ht="22.05" customHeight="1">
      <c r="B5" s="763" t="s">
        <v>321</v>
      </c>
      <c r="C5" s="763"/>
      <c r="D5" s="763"/>
      <c r="E5" s="763"/>
      <c r="F5" s="763"/>
      <c r="G5" s="763"/>
      <c r="H5" s="763"/>
      <c r="I5" s="763"/>
      <c r="J5" s="337"/>
    </row>
    <row r="6" spans="2:16" ht="10.050000000000001" customHeight="1">
      <c r="B6" s="338"/>
      <c r="C6" s="129"/>
      <c r="D6" s="129"/>
      <c r="E6" s="129"/>
      <c r="F6" s="129"/>
      <c r="G6" s="129"/>
      <c r="H6" s="129"/>
      <c r="I6" s="129"/>
      <c r="J6" s="339"/>
    </row>
    <row r="7" spans="2:16" ht="25.05" customHeight="1">
      <c r="B7" s="129"/>
      <c r="C7" s="764" t="s">
        <v>630</v>
      </c>
      <c r="D7" s="764"/>
      <c r="E7" s="765">
        <f>共通入力シート!B6</f>
        <v>0</v>
      </c>
      <c r="F7" s="765"/>
      <c r="G7" s="765"/>
      <c r="H7" s="765"/>
      <c r="I7" s="765"/>
      <c r="J7" s="340"/>
    </row>
    <row r="8" spans="2:16" ht="25.05" customHeight="1">
      <c r="B8" s="129"/>
      <c r="C8" s="764" t="s">
        <v>278</v>
      </c>
      <c r="D8" s="764"/>
      <c r="E8" s="765">
        <f>共通入力シート!B7</f>
        <v>0</v>
      </c>
      <c r="F8" s="765"/>
      <c r="G8" s="765"/>
      <c r="H8" s="765"/>
      <c r="I8" s="765"/>
      <c r="J8" s="340"/>
    </row>
    <row r="9" spans="2:16" ht="25.05" customHeight="1">
      <c r="B9" s="129"/>
      <c r="C9" s="764" t="s">
        <v>238</v>
      </c>
      <c r="D9" s="764"/>
      <c r="E9" s="765">
        <f>共通入力シート!B8</f>
        <v>0</v>
      </c>
      <c r="F9" s="765"/>
      <c r="G9" s="765"/>
      <c r="H9" s="765"/>
      <c r="I9" s="765"/>
      <c r="J9" s="340"/>
    </row>
    <row r="10" spans="2:16" ht="10.050000000000001" customHeight="1">
      <c r="B10" s="341"/>
      <c r="C10" s="766"/>
      <c r="D10" s="766"/>
      <c r="E10" s="766"/>
      <c r="F10" s="766"/>
      <c r="G10" s="766"/>
      <c r="H10" s="766"/>
      <c r="I10" s="766"/>
      <c r="J10" s="342"/>
    </row>
    <row r="11" spans="2:16" ht="22.05" customHeight="1" thickBot="1">
      <c r="B11" s="758" t="s">
        <v>320</v>
      </c>
      <c r="C11" s="758"/>
      <c r="D11" s="758"/>
      <c r="E11" s="758"/>
      <c r="F11" s="758"/>
      <c r="G11" s="758"/>
      <c r="H11" s="758"/>
      <c r="I11" s="758"/>
      <c r="J11" s="343"/>
    </row>
    <row r="12" spans="2:16" ht="30" customHeight="1">
      <c r="B12" s="344" t="s">
        <v>502</v>
      </c>
      <c r="C12" s="278" t="s">
        <v>4</v>
      </c>
      <c r="D12" s="345" t="s">
        <v>36</v>
      </c>
      <c r="E12" s="346"/>
      <c r="F12" s="278" t="s">
        <v>4</v>
      </c>
      <c r="G12" s="345" t="s">
        <v>37</v>
      </c>
      <c r="H12" s="345"/>
      <c r="I12" s="347"/>
      <c r="J12" s="348"/>
    </row>
    <row r="13" spans="2:16" ht="30" customHeight="1">
      <c r="B13" s="349" t="s">
        <v>239</v>
      </c>
      <c r="C13" s="728">
        <f>共通入力シート!B3</f>
        <v>0</v>
      </c>
      <c r="D13" s="729"/>
      <c r="E13" s="730" t="s">
        <v>303</v>
      </c>
      <c r="F13" s="731"/>
      <c r="G13" s="732"/>
      <c r="H13" s="732"/>
      <c r="I13" s="350" t="s">
        <v>292</v>
      </c>
      <c r="J13" s="351"/>
    </row>
    <row r="14" spans="2:16" ht="19.95" customHeight="1">
      <c r="B14" s="710" t="s">
        <v>503</v>
      </c>
      <c r="C14" s="352" t="s">
        <v>293</v>
      </c>
      <c r="D14" s="353" t="s">
        <v>294</v>
      </c>
      <c r="E14" s="353" t="s">
        <v>295</v>
      </c>
      <c r="F14" s="353" t="s">
        <v>296</v>
      </c>
      <c r="G14" s="353" t="s">
        <v>297</v>
      </c>
      <c r="H14" s="353" t="s">
        <v>298</v>
      </c>
      <c r="I14" s="354" t="s">
        <v>299</v>
      </c>
      <c r="J14" s="355"/>
      <c r="P14" s="3" t="s">
        <v>137</v>
      </c>
    </row>
    <row r="15" spans="2:16" ht="49.8" customHeight="1">
      <c r="B15" s="711"/>
      <c r="C15" s="279"/>
      <c r="D15" s="280"/>
      <c r="E15" s="280"/>
      <c r="F15" s="280"/>
      <c r="G15" s="280"/>
      <c r="H15" s="280"/>
      <c r="I15" s="281"/>
      <c r="J15" s="356"/>
    </row>
    <row r="16" spans="2:16" ht="19.95" customHeight="1">
      <c r="B16" s="711"/>
      <c r="C16" s="242" t="s">
        <v>300</v>
      </c>
      <c r="D16" s="242" t="s">
        <v>301</v>
      </c>
      <c r="E16" s="242" t="s">
        <v>302</v>
      </c>
      <c r="F16" s="748" t="s">
        <v>500</v>
      </c>
      <c r="G16" s="749"/>
      <c r="H16" s="750"/>
      <c r="I16" s="746"/>
      <c r="J16" s="356"/>
    </row>
    <row r="17" spans="2:11" ht="49.95" customHeight="1">
      <c r="B17" s="712"/>
      <c r="C17" s="280"/>
      <c r="D17" s="280"/>
      <c r="E17" s="280"/>
      <c r="F17" s="751"/>
      <c r="G17" s="752"/>
      <c r="H17" s="753"/>
      <c r="I17" s="747"/>
      <c r="J17" s="357"/>
    </row>
    <row r="18" spans="2:11" ht="30" customHeight="1">
      <c r="B18" s="358" t="s">
        <v>275</v>
      </c>
      <c r="C18" s="737" t="str">
        <f>共通入力シート!B4</f>
        <v/>
      </c>
      <c r="D18" s="738"/>
      <c r="E18" s="738"/>
      <c r="F18" s="738"/>
      <c r="G18" s="738"/>
      <c r="H18" s="738"/>
      <c r="I18" s="739"/>
      <c r="J18" s="359"/>
    </row>
    <row r="19" spans="2:11" ht="30" customHeight="1">
      <c r="B19" s="360" t="s">
        <v>276</v>
      </c>
      <c r="C19" s="740">
        <f>共通入力シート!B9</f>
        <v>0</v>
      </c>
      <c r="D19" s="741"/>
      <c r="E19" s="741"/>
      <c r="F19" s="741"/>
      <c r="G19" s="741"/>
      <c r="H19" s="741"/>
      <c r="I19" s="742"/>
      <c r="J19" s="343"/>
    </row>
    <row r="20" spans="2:11" ht="33" customHeight="1">
      <c r="B20" s="361" t="s">
        <v>304</v>
      </c>
      <c r="C20" s="362"/>
      <c r="D20" s="363"/>
      <c r="E20" s="282" t="e">
        <f>VLOOKUP(C13,令和8年度開講予定科目一覧!$D$4:$T$65,17,FALSE)</f>
        <v>#N/A</v>
      </c>
      <c r="F20" s="364" t="s">
        <v>111</v>
      </c>
      <c r="G20" s="283" t="s">
        <v>319</v>
      </c>
      <c r="H20" s="365"/>
      <c r="I20" s="366"/>
      <c r="J20" s="367"/>
      <c r="K20" s="7"/>
    </row>
    <row r="21" spans="2:11" ht="22.05" customHeight="1">
      <c r="B21" s="368" t="s">
        <v>80</v>
      </c>
      <c r="C21" s="743" t="s">
        <v>367</v>
      </c>
      <c r="D21" s="744"/>
      <c r="E21" s="744"/>
      <c r="F21" s="744"/>
      <c r="G21" s="744"/>
      <c r="H21" s="744"/>
      <c r="I21" s="745"/>
      <c r="J21" s="369"/>
    </row>
    <row r="22" spans="2:11" ht="25.2" customHeight="1">
      <c r="B22" s="708" t="s">
        <v>305</v>
      </c>
      <c r="C22" s="754"/>
      <c r="D22" s="756" t="s">
        <v>306</v>
      </c>
      <c r="E22" s="756"/>
      <c r="F22" s="756"/>
      <c r="G22" s="756"/>
      <c r="H22" s="756"/>
      <c r="I22" s="757"/>
      <c r="J22" s="370"/>
    </row>
    <row r="23" spans="2:11" ht="25.2" customHeight="1">
      <c r="B23" s="709"/>
      <c r="C23" s="755"/>
      <c r="D23" s="756"/>
      <c r="E23" s="756"/>
      <c r="F23" s="756"/>
      <c r="G23" s="756"/>
      <c r="H23" s="756"/>
      <c r="I23" s="757"/>
      <c r="J23" s="371"/>
    </row>
    <row r="24" spans="2:11" ht="30" customHeight="1">
      <c r="B24" s="726" t="s">
        <v>368</v>
      </c>
      <c r="C24" s="372"/>
      <c r="D24" s="373"/>
      <c r="E24" s="733">
        <f>'A-16'!D18</f>
        <v>0</v>
      </c>
      <c r="F24" s="733"/>
      <c r="G24" s="374" t="s">
        <v>38</v>
      </c>
      <c r="H24" s="269"/>
      <c r="I24" s="270"/>
      <c r="J24" s="370"/>
    </row>
    <row r="25" spans="2:11" ht="22.05" customHeight="1">
      <c r="B25" s="727"/>
      <c r="C25" s="734" t="s">
        <v>118</v>
      </c>
      <c r="D25" s="735"/>
      <c r="E25" s="735"/>
      <c r="F25" s="735"/>
      <c r="G25" s="735"/>
      <c r="H25" s="735"/>
      <c r="I25" s="736"/>
      <c r="J25" s="375"/>
    </row>
    <row r="26" spans="2:11" ht="30" customHeight="1" thickBot="1">
      <c r="B26" s="376" t="s">
        <v>307</v>
      </c>
      <c r="C26" s="717" t="s">
        <v>633</v>
      </c>
      <c r="D26" s="717"/>
      <c r="E26" s="717"/>
      <c r="F26" s="717"/>
      <c r="G26" s="717"/>
      <c r="H26" s="717"/>
      <c r="I26" s="718"/>
      <c r="J26" s="343"/>
    </row>
    <row r="27" spans="2:11" ht="15" customHeight="1" thickBot="1">
      <c r="B27" s="377"/>
      <c r="C27" s="129"/>
      <c r="D27" s="129"/>
      <c r="E27" s="129"/>
      <c r="F27" s="129"/>
      <c r="G27" s="129"/>
      <c r="H27" s="129"/>
      <c r="I27" s="129"/>
      <c r="J27" s="339"/>
    </row>
    <row r="28" spans="2:11" ht="33" customHeight="1">
      <c r="B28" s="719" t="s">
        <v>504</v>
      </c>
      <c r="C28" s="720"/>
      <c r="D28" s="720"/>
      <c r="E28" s="720"/>
      <c r="F28" s="378" t="s">
        <v>122</v>
      </c>
      <c r="G28" s="565" t="s">
        <v>39</v>
      </c>
      <c r="H28" s="378" t="s">
        <v>123</v>
      </c>
      <c r="I28" s="566" t="s">
        <v>39</v>
      </c>
      <c r="J28" s="379"/>
    </row>
    <row r="29" spans="2:11" ht="22.05" customHeight="1">
      <c r="B29" s="380" t="s">
        <v>112</v>
      </c>
      <c r="C29" s="381"/>
      <c r="D29" s="381"/>
      <c r="E29" s="381"/>
      <c r="F29" s="381"/>
      <c r="G29" s="381"/>
      <c r="H29" s="381"/>
      <c r="I29" s="382"/>
      <c r="J29" s="102"/>
    </row>
    <row r="30" spans="2:11" ht="30" customHeight="1">
      <c r="B30" s="383" t="s">
        <v>311</v>
      </c>
      <c r="C30" s="384"/>
      <c r="D30" s="384"/>
      <c r="E30" s="721"/>
      <c r="F30" s="721"/>
      <c r="G30" s="385" t="s">
        <v>111</v>
      </c>
      <c r="H30" s="384"/>
      <c r="I30" s="386"/>
      <c r="J30" s="102"/>
    </row>
    <row r="31" spans="2:11" ht="30" customHeight="1" thickBot="1">
      <c r="B31" s="387" t="s">
        <v>312</v>
      </c>
      <c r="C31" s="722"/>
      <c r="D31" s="723"/>
      <c r="E31" s="723" t="s">
        <v>272</v>
      </c>
      <c r="F31" s="723"/>
      <c r="G31" s="723"/>
      <c r="H31" s="723"/>
      <c r="I31" s="724"/>
      <c r="J31" s="102"/>
    </row>
    <row r="32" spans="2:11" ht="15" customHeight="1">
      <c r="B32" s="388"/>
      <c r="C32" s="389"/>
      <c r="D32" s="389"/>
      <c r="E32" s="389"/>
      <c r="F32" s="389"/>
      <c r="G32" s="389"/>
      <c r="H32" s="389"/>
      <c r="I32" s="389"/>
      <c r="J32" s="390"/>
    </row>
    <row r="33" spans="2:10" ht="40.950000000000003" customHeight="1" thickBot="1">
      <c r="B33" s="725" t="s">
        <v>634</v>
      </c>
      <c r="C33" s="725"/>
      <c r="D33" s="725"/>
      <c r="E33" s="725"/>
      <c r="F33" s="725"/>
      <c r="G33" s="725"/>
      <c r="H33" s="725"/>
      <c r="I33" s="725"/>
      <c r="J33" s="339"/>
    </row>
    <row r="34" spans="2:10" ht="22.2" customHeight="1">
      <c r="B34" s="391" t="s">
        <v>313</v>
      </c>
      <c r="C34" s="713" t="s">
        <v>3</v>
      </c>
      <c r="D34" s="713"/>
      <c r="E34" s="713"/>
      <c r="F34" s="713"/>
      <c r="G34" s="713"/>
      <c r="H34" s="713"/>
      <c r="I34" s="714"/>
      <c r="J34" s="392"/>
    </row>
    <row r="35" spans="2:10" ht="40.049999999999997" customHeight="1" thickBot="1">
      <c r="B35" s="540"/>
      <c r="C35" s="715"/>
      <c r="D35" s="715"/>
      <c r="E35" s="715"/>
      <c r="F35" s="715"/>
      <c r="G35" s="715"/>
      <c r="H35" s="715"/>
      <c r="I35" s="716"/>
      <c r="J35" s="393"/>
    </row>
    <row r="36" spans="2:10" ht="18.75" customHeight="1">
      <c r="B36" s="394" t="s">
        <v>113</v>
      </c>
      <c r="C36" s="394"/>
      <c r="D36" s="129"/>
      <c r="E36" s="129"/>
      <c r="F36" s="129"/>
      <c r="G36" s="129"/>
      <c r="H36" s="129"/>
      <c r="I36" s="129"/>
      <c r="J36" s="339"/>
    </row>
  </sheetData>
  <mergeCells count="36">
    <mergeCell ref="B11:I11"/>
    <mergeCell ref="B1:I1"/>
    <mergeCell ref="B2:I2"/>
    <mergeCell ref="G3:I3"/>
    <mergeCell ref="G4:I4"/>
    <mergeCell ref="B5:I5"/>
    <mergeCell ref="C7:D7"/>
    <mergeCell ref="E7:I7"/>
    <mergeCell ref="C8:D8"/>
    <mergeCell ref="E8:I8"/>
    <mergeCell ref="C9:D9"/>
    <mergeCell ref="E9:I9"/>
    <mergeCell ref="C10:I10"/>
    <mergeCell ref="C13:D13"/>
    <mergeCell ref="E13:F13"/>
    <mergeCell ref="G13:H13"/>
    <mergeCell ref="E24:F24"/>
    <mergeCell ref="C25:I25"/>
    <mergeCell ref="C18:I18"/>
    <mergeCell ref="C19:I19"/>
    <mergeCell ref="C21:I21"/>
    <mergeCell ref="I16:I17"/>
    <mergeCell ref="F16:H17"/>
    <mergeCell ref="C22:C23"/>
    <mergeCell ref="D22:I23"/>
    <mergeCell ref="B22:B23"/>
    <mergeCell ref="B14:B17"/>
    <mergeCell ref="C34:I34"/>
    <mergeCell ref="C35:I35"/>
    <mergeCell ref="C26:I26"/>
    <mergeCell ref="B28:E28"/>
    <mergeCell ref="E30:F30"/>
    <mergeCell ref="C31:D31"/>
    <mergeCell ref="E31:I31"/>
    <mergeCell ref="B33:I33"/>
    <mergeCell ref="B24:B25"/>
  </mergeCells>
  <phoneticPr fontId="29"/>
  <dataValidations count="6">
    <dataValidation type="list" allowBlank="1" showInputMessage="1" showErrorMessage="1" sqref="J15:J16" xr:uid="{D1A6D663-F57D-4102-91A3-D621EEBEA0C3}">
      <formula1>"　,○"</formula1>
    </dataValidation>
    <dataValidation type="list" allowBlank="1" showInputMessage="1" showErrorMessage="1" sqref="J17" xr:uid="{188E5733-BF7F-485C-8BAE-A67194798E8D}">
      <formula1>"　　,２か月,３か月,４か月,５か月,６か月"</formula1>
    </dataValidation>
    <dataValidation type="list" allowBlank="1" showInputMessage="1" showErrorMessage="1" sqref="G28 I28:J28" xr:uid="{8C751B75-44F1-4D35-938D-FD9AE04F320D}">
      <formula1>"□,☑"</formula1>
    </dataValidation>
    <dataValidation type="list" allowBlank="1" showInputMessage="1" showErrorMessage="1" sqref="E30:F30" xr:uid="{3F34D7AE-86BF-4B72-AFEC-CBD978C9E876}">
      <formula1>"3,4,5"</formula1>
    </dataValidation>
    <dataValidation type="list" allowBlank="1" showInputMessage="1" showErrorMessage="1" sqref="C12 F12" xr:uid="{3E948B59-89B9-4404-B65B-3984F0925076}">
      <formula1>"（〇）,（　）"</formula1>
    </dataValidation>
    <dataValidation type="list" allowBlank="1" showInputMessage="1" showErrorMessage="1" sqref="I16" xr:uid="{82852FBB-75E3-4B64-9957-269C031E80DD}">
      <formula1>"　,○,✕"</formula1>
    </dataValidation>
  </dataValidations>
  <printOptions horizontalCentered="1" verticalCentered="1"/>
  <pageMargins left="0.39370078740157483" right="0.39370078740157483" top="0.39370078740157483" bottom="0.39370078740157483" header="0.39370078740157483" footer="0.39370078740157483"/>
  <pageSetup paperSize="9" scale="81"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76C1-9237-4F30-9F86-6C3CA8B4530D}">
  <sheetPr>
    <pageSetUpPr fitToPage="1"/>
  </sheetPr>
  <dimension ref="B1:P30"/>
  <sheetViews>
    <sheetView showZeros="0" view="pageBreakPreview" zoomScale="70" zoomScaleNormal="100" zoomScaleSheetLayoutView="70" workbookViewId="0">
      <selection activeCell="B2" sqref="B2:I2"/>
    </sheetView>
  </sheetViews>
  <sheetFormatPr defaultRowHeight="18"/>
  <cols>
    <col min="1" max="1" width="1.296875" customWidth="1"/>
    <col min="2" max="2" width="28.69921875" customWidth="1"/>
    <col min="3" max="3" width="10.19921875" customWidth="1"/>
    <col min="4" max="10" width="7.69921875" customWidth="1"/>
    <col min="11" max="11" width="1.296875" customWidth="1"/>
    <col min="13" max="13" width="4.8984375" hidden="1" customWidth="1"/>
  </cols>
  <sheetData>
    <row r="1" spans="2:13" ht="21.6" customHeight="1">
      <c r="B1" s="759" t="s">
        <v>172</v>
      </c>
      <c r="C1" s="759"/>
      <c r="D1" s="759"/>
      <c r="E1" s="759"/>
      <c r="F1" s="759"/>
      <c r="G1" s="759"/>
      <c r="H1" s="759"/>
      <c r="I1" s="759"/>
      <c r="J1" s="759"/>
    </row>
    <row r="2" spans="2:13" ht="27" customHeight="1">
      <c r="B2" s="761" t="s">
        <v>322</v>
      </c>
      <c r="C2" s="761"/>
      <c r="D2" s="761"/>
      <c r="E2" s="761"/>
      <c r="F2" s="761"/>
      <c r="G2" s="761"/>
      <c r="H2" s="761"/>
      <c r="I2" s="761"/>
      <c r="J2" s="761"/>
    </row>
    <row r="3" spans="2:13" ht="10.050000000000001" customHeight="1">
      <c r="B3" s="395"/>
      <c r="C3" s="396"/>
      <c r="D3" s="396"/>
      <c r="E3" s="396"/>
      <c r="F3" s="396"/>
      <c r="G3" s="396"/>
      <c r="H3" s="396"/>
      <c r="I3" s="396"/>
      <c r="J3" s="396"/>
    </row>
    <row r="4" spans="2:13" ht="25.05" customHeight="1">
      <c r="B4" s="335"/>
      <c r="C4" s="335"/>
      <c r="D4" s="335"/>
      <c r="E4" s="335"/>
      <c r="F4" s="335"/>
      <c r="G4" s="335"/>
      <c r="H4" s="762">
        <f>共通入力シート!B5</f>
        <v>0</v>
      </c>
      <c r="I4" s="762"/>
      <c r="J4" s="762"/>
    </row>
    <row r="5" spans="2:13" ht="22.05" customHeight="1">
      <c r="B5" s="763" t="s">
        <v>321</v>
      </c>
      <c r="C5" s="763"/>
      <c r="D5" s="763"/>
      <c r="E5" s="763"/>
      <c r="F5" s="763"/>
      <c r="G5" s="763"/>
      <c r="H5" s="763"/>
      <c r="I5" s="763"/>
      <c r="J5" s="763"/>
    </row>
    <row r="6" spans="2:13" ht="10.050000000000001" customHeight="1">
      <c r="B6" s="397"/>
      <c r="C6" s="397"/>
      <c r="D6" s="397"/>
      <c r="E6" s="397"/>
      <c r="F6" s="397"/>
      <c r="G6" s="573"/>
      <c r="H6" s="397"/>
      <c r="I6" s="397"/>
      <c r="J6" s="397"/>
    </row>
    <row r="7" spans="2:13" ht="25.05" customHeight="1">
      <c r="B7" s="335"/>
      <c r="C7" s="764" t="s">
        <v>630</v>
      </c>
      <c r="D7" s="764"/>
      <c r="E7" s="795">
        <f>共通入力シート!B6</f>
        <v>0</v>
      </c>
      <c r="F7" s="795"/>
      <c r="G7" s="795"/>
      <c r="H7" s="795"/>
      <c r="I7" s="795"/>
      <c r="J7" s="795"/>
    </row>
    <row r="8" spans="2:13" ht="25.05" customHeight="1">
      <c r="B8" s="335"/>
      <c r="C8" s="764" t="s">
        <v>278</v>
      </c>
      <c r="D8" s="764"/>
      <c r="E8" s="795">
        <f>共通入力シート!B7</f>
        <v>0</v>
      </c>
      <c r="F8" s="795"/>
      <c r="G8" s="795"/>
      <c r="H8" s="795"/>
      <c r="I8" s="795"/>
      <c r="J8" s="795"/>
    </row>
    <row r="9" spans="2:13" ht="25.05" customHeight="1">
      <c r="B9" s="335"/>
      <c r="C9" s="764" t="s">
        <v>238</v>
      </c>
      <c r="D9" s="764"/>
      <c r="E9" s="795">
        <f>共通入力シート!B8</f>
        <v>0</v>
      </c>
      <c r="F9" s="795"/>
      <c r="G9" s="795"/>
      <c r="H9" s="795"/>
      <c r="I9" s="795"/>
      <c r="J9" s="795"/>
    </row>
    <row r="10" spans="2:13" ht="10.050000000000001" customHeight="1">
      <c r="B10" s="338"/>
      <c r="C10" s="396"/>
      <c r="D10" s="396"/>
      <c r="E10" s="396"/>
      <c r="F10" s="396"/>
      <c r="G10" s="396"/>
      <c r="H10" s="396"/>
      <c r="I10" s="396"/>
      <c r="J10" s="396"/>
    </row>
    <row r="11" spans="2:13" ht="22.05" customHeight="1" thickBot="1">
      <c r="B11" s="796" t="s">
        <v>1</v>
      </c>
      <c r="C11" s="796"/>
      <c r="D11" s="796"/>
      <c r="E11" s="796"/>
      <c r="F11" s="796"/>
      <c r="G11" s="796"/>
      <c r="H11" s="796"/>
      <c r="I11" s="796"/>
      <c r="J11" s="796"/>
    </row>
    <row r="12" spans="2:13" ht="30" customHeight="1" thickBot="1">
      <c r="B12" s="572" t="s">
        <v>2</v>
      </c>
      <c r="C12" s="793" t="s">
        <v>173</v>
      </c>
      <c r="D12" s="793"/>
      <c r="E12" s="793"/>
      <c r="F12" s="793"/>
      <c r="G12" s="793"/>
      <c r="H12" s="793"/>
      <c r="I12" s="793"/>
      <c r="J12" s="794"/>
    </row>
    <row r="13" spans="2:13" ht="25.05" customHeight="1" thickBot="1">
      <c r="B13" s="349" t="s">
        <v>324</v>
      </c>
      <c r="C13" s="783" t="s">
        <v>174</v>
      </c>
      <c r="D13" s="784"/>
      <c r="E13" s="784"/>
      <c r="F13" s="784"/>
      <c r="G13" s="784"/>
      <c r="H13" s="785"/>
      <c r="I13" s="271" t="s">
        <v>4</v>
      </c>
      <c r="J13" s="272"/>
      <c r="M13" s="570">
        <f>共通入力シート!B3</f>
        <v>0</v>
      </c>
    </row>
    <row r="14" spans="2:13" ht="25.05" customHeight="1">
      <c r="B14" s="786" t="s">
        <v>636</v>
      </c>
      <c r="C14" s="787" t="s">
        <v>175</v>
      </c>
      <c r="D14" s="788"/>
      <c r="E14" s="788"/>
      <c r="F14" s="788"/>
      <c r="G14" s="788"/>
      <c r="H14" s="789"/>
      <c r="I14" s="273" t="s">
        <v>4</v>
      </c>
      <c r="J14" s="274"/>
    </row>
    <row r="15" spans="2:13" ht="25.05" customHeight="1">
      <c r="B15" s="786"/>
      <c r="C15" s="787" t="s">
        <v>176</v>
      </c>
      <c r="D15" s="788"/>
      <c r="E15" s="788"/>
      <c r="F15" s="788"/>
      <c r="G15" s="788"/>
      <c r="H15" s="789"/>
      <c r="I15" s="273" t="s">
        <v>4</v>
      </c>
      <c r="J15" s="275" t="s">
        <v>177</v>
      </c>
    </row>
    <row r="16" spans="2:13" ht="25.05" customHeight="1">
      <c r="B16" s="786"/>
      <c r="C16" s="787" t="s">
        <v>274</v>
      </c>
      <c r="D16" s="788"/>
      <c r="E16" s="788"/>
      <c r="F16" s="788"/>
      <c r="G16" s="788"/>
      <c r="H16" s="789"/>
      <c r="I16" s="273" t="s">
        <v>4</v>
      </c>
      <c r="J16" s="275" t="s">
        <v>177</v>
      </c>
    </row>
    <row r="17" spans="2:16" ht="25.05" customHeight="1">
      <c r="B17" s="786"/>
      <c r="C17" s="787" t="s">
        <v>178</v>
      </c>
      <c r="D17" s="788"/>
      <c r="E17" s="788"/>
      <c r="F17" s="788"/>
      <c r="G17" s="788"/>
      <c r="H17" s="789"/>
      <c r="I17" s="273" t="s">
        <v>4</v>
      </c>
      <c r="J17" s="275" t="s">
        <v>177</v>
      </c>
    </row>
    <row r="18" spans="2:16" ht="25.05" customHeight="1">
      <c r="B18" s="786"/>
      <c r="C18" s="790" t="s">
        <v>369</v>
      </c>
      <c r="D18" s="791"/>
      <c r="E18" s="791"/>
      <c r="F18" s="791"/>
      <c r="G18" s="791"/>
      <c r="H18" s="792"/>
      <c r="I18" s="276"/>
      <c r="J18" s="277"/>
    </row>
    <row r="19" spans="2:16" ht="33" customHeight="1">
      <c r="B19" s="571" t="s">
        <v>323</v>
      </c>
      <c r="C19" s="236" t="s">
        <v>310</v>
      </c>
      <c r="D19" s="284" t="b">
        <f>IF(M13="L01",16,IF(M13="L02",20,IF(M13="L03",10,IF(M13="L04",10,IF(M13="L05",10)))))</f>
        <v>0</v>
      </c>
      <c r="E19" s="284" t="b">
        <f>IF(M13="L01",14,IF(M13="L02",19,IF(M13="L03","",IF(M13="L04","",IF(M13="L05","")))))</f>
        <v>0</v>
      </c>
      <c r="F19" s="284" t="b">
        <f>IF(M13="L01",10,IF(M13="L02",18,IF(M13="L03","",IF(M13="L04","",IF(M13="L05","")))))</f>
        <v>0</v>
      </c>
      <c r="G19" s="284" t="b">
        <f>IF(M13="L01",8,IF(M13="L02",10,IF(M13="L03","",IF(M13="L04","",IF(M13="L05","")))))</f>
        <v>0</v>
      </c>
      <c r="H19" s="284" t="str">
        <f>IF(M13="L02",9,"")</f>
        <v/>
      </c>
      <c r="I19" s="284" t="str">
        <f>IF(M13="L02",8,"")</f>
        <v/>
      </c>
      <c r="J19" s="575" t="str">
        <f>IF(M13="L02",6,"")</f>
        <v/>
      </c>
    </row>
    <row r="20" spans="2:16" ht="33" customHeight="1">
      <c r="B20" s="237" t="s">
        <v>325</v>
      </c>
      <c r="C20" s="238" t="s">
        <v>291</v>
      </c>
      <c r="D20" s="286"/>
      <c r="E20" s="286"/>
      <c r="F20" s="286"/>
      <c r="G20" s="286"/>
      <c r="H20" s="286"/>
      <c r="I20" s="286"/>
      <c r="J20" s="287"/>
    </row>
    <row r="21" spans="2:16" ht="33" customHeight="1">
      <c r="B21" s="239" t="s">
        <v>371</v>
      </c>
      <c r="C21" s="240" t="s">
        <v>370</v>
      </c>
      <c r="D21" s="286"/>
      <c r="E21" s="286"/>
      <c r="F21" s="286"/>
      <c r="G21" s="286"/>
      <c r="H21" s="286"/>
      <c r="I21" s="286"/>
      <c r="J21" s="287"/>
      <c r="M21" s="118"/>
    </row>
    <row r="22" spans="2:16" ht="33" customHeight="1">
      <c r="B22" s="241" t="s">
        <v>326</v>
      </c>
      <c r="C22" s="574" t="s">
        <v>124</v>
      </c>
      <c r="D22" s="774" t="s">
        <v>501</v>
      </c>
      <c r="E22" s="775"/>
      <c r="F22" s="257"/>
      <c r="G22" s="257"/>
      <c r="H22" s="257"/>
      <c r="I22" s="257"/>
      <c r="J22" s="258"/>
      <c r="P22" s="118"/>
    </row>
    <row r="23" spans="2:16" ht="30" customHeight="1">
      <c r="B23" s="349" t="s">
        <v>179</v>
      </c>
      <c r="C23" s="776">
        <f>共通入力シート!B9</f>
        <v>0</v>
      </c>
      <c r="D23" s="777"/>
      <c r="E23" s="777"/>
      <c r="F23" s="777"/>
      <c r="G23" s="777"/>
      <c r="H23" s="777"/>
      <c r="I23" s="777"/>
      <c r="J23" s="778"/>
    </row>
    <row r="24" spans="2:16" ht="30" customHeight="1">
      <c r="B24" s="360" t="s">
        <v>508</v>
      </c>
      <c r="C24" s="779" t="s">
        <v>511</v>
      </c>
      <c r="D24" s="780"/>
      <c r="E24" s="780"/>
      <c r="F24" s="780"/>
      <c r="G24" s="780"/>
      <c r="H24" s="780"/>
      <c r="I24" s="780"/>
      <c r="J24" s="781"/>
    </row>
    <row r="25" spans="2:16" ht="25.05" customHeight="1" thickBot="1">
      <c r="B25" s="708" t="s">
        <v>308</v>
      </c>
      <c r="C25" s="259" t="s">
        <v>39</v>
      </c>
      <c r="D25" s="260" t="s">
        <v>180</v>
      </c>
      <c r="E25" s="261"/>
      <c r="F25" s="261"/>
      <c r="G25" s="261"/>
      <c r="H25" s="261"/>
      <c r="I25" s="261"/>
      <c r="J25" s="262"/>
    </row>
    <row r="26" spans="2:16" ht="25.05" customHeight="1">
      <c r="B26" s="782"/>
      <c r="C26" s="263" t="s">
        <v>39</v>
      </c>
      <c r="D26" s="264" t="s">
        <v>181</v>
      </c>
      <c r="E26" s="265"/>
      <c r="F26" s="266"/>
      <c r="G26" s="266"/>
      <c r="H26" s="266"/>
      <c r="I26" s="266"/>
      <c r="J26" s="267"/>
    </row>
    <row r="27" spans="2:16" ht="30" customHeight="1">
      <c r="B27" s="710" t="s">
        <v>372</v>
      </c>
      <c r="C27" s="268"/>
      <c r="D27" s="767">
        <f>'A-16'!D18</f>
        <v>0</v>
      </c>
      <c r="E27" s="767"/>
      <c r="F27" s="767"/>
      <c r="G27" s="269" t="s">
        <v>50</v>
      </c>
      <c r="H27" s="269"/>
      <c r="I27" s="269"/>
      <c r="J27" s="270"/>
    </row>
    <row r="28" spans="2:16" ht="22.05" customHeight="1">
      <c r="B28" s="712"/>
      <c r="C28" s="768" t="s">
        <v>182</v>
      </c>
      <c r="D28" s="769"/>
      <c r="E28" s="769"/>
      <c r="F28" s="769"/>
      <c r="G28" s="769"/>
      <c r="H28" s="769"/>
      <c r="I28" s="769"/>
      <c r="J28" s="770"/>
    </row>
    <row r="29" spans="2:16" ht="30" customHeight="1" thickBot="1">
      <c r="B29" s="398" t="s">
        <v>309</v>
      </c>
      <c r="C29" s="771" t="s">
        <v>635</v>
      </c>
      <c r="D29" s="772"/>
      <c r="E29" s="772"/>
      <c r="F29" s="772"/>
      <c r="G29" s="772"/>
      <c r="H29" s="772"/>
      <c r="I29" s="772"/>
      <c r="J29" s="773"/>
    </row>
    <row r="30" spans="2:16">
      <c r="B30" s="399" t="s">
        <v>183</v>
      </c>
      <c r="C30" s="399"/>
      <c r="D30" s="400"/>
      <c r="E30" s="400"/>
      <c r="F30" s="396"/>
      <c r="G30" s="396"/>
      <c r="H30" s="396"/>
      <c r="I30" s="396"/>
      <c r="J30" s="396"/>
    </row>
  </sheetData>
  <mergeCells count="27">
    <mergeCell ref="C12:J12"/>
    <mergeCell ref="B1:J1"/>
    <mergeCell ref="B2:J2"/>
    <mergeCell ref="H4:J4"/>
    <mergeCell ref="B5:J5"/>
    <mergeCell ref="C7:D7"/>
    <mergeCell ref="C8:D8"/>
    <mergeCell ref="E8:J8"/>
    <mergeCell ref="C9:D9"/>
    <mergeCell ref="E9:J9"/>
    <mergeCell ref="B11:J11"/>
    <mergeCell ref="E7:J7"/>
    <mergeCell ref="C13:H13"/>
    <mergeCell ref="B14:B18"/>
    <mergeCell ref="C14:H14"/>
    <mergeCell ref="C15:H15"/>
    <mergeCell ref="C16:H16"/>
    <mergeCell ref="C17:H17"/>
    <mergeCell ref="C18:H18"/>
    <mergeCell ref="B27:B28"/>
    <mergeCell ref="D27:F27"/>
    <mergeCell ref="C28:J28"/>
    <mergeCell ref="C29:J29"/>
    <mergeCell ref="D22:E22"/>
    <mergeCell ref="C23:J23"/>
    <mergeCell ref="C24:J24"/>
    <mergeCell ref="B25:B26"/>
  </mergeCells>
  <phoneticPr fontId="29"/>
  <dataValidations count="4">
    <dataValidation type="list" allowBlank="1" showInputMessage="1" showErrorMessage="1" sqref="C25:C26" xr:uid="{AC97B336-13EE-4AAB-B79D-012C55F8E34B}">
      <formula1>"□,☑"</formula1>
    </dataValidation>
    <dataValidation type="list" allowBlank="1" showInputMessage="1" showErrorMessage="1" sqref="I13:I17" xr:uid="{DE428058-1F96-4D49-807B-24FBE70506F0}">
      <formula1>"（〇）,（　）"</formula1>
    </dataValidation>
    <dataValidation type="list" allowBlank="1" showInputMessage="1" showErrorMessage="1" sqref="J15:J17" xr:uid="{30AB95FC-FC56-4610-B1C5-8AC495932330}">
      <formula1>"【①】,【②】,【③】,【④】,【　】"</formula1>
    </dataValidation>
    <dataValidation type="list" allowBlank="1" showInputMessage="1" showErrorMessage="1" sqref="D22:E22" xr:uid="{A76B7967-5ABE-494E-9D5F-2CDDFF24E537}">
      <formula1>"　,１年,２年"</formula1>
    </dataValidation>
  </dataValidations>
  <printOptions horizontalCentered="1" verticalCentered="1"/>
  <pageMargins left="0.39370078740157483" right="0.39370078740157483" top="0.39370078740157483" bottom="0.39370078740157483" header="0.39370078740157483" footer="0.39370078740157483"/>
  <pageSetup paperSize="9" scale="91"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showZeros="0" view="pageBreakPreview" zoomScale="70" zoomScaleNormal="100" zoomScaleSheetLayoutView="70" workbookViewId="0">
      <selection activeCell="B2" sqref="B2:I2"/>
    </sheetView>
  </sheetViews>
  <sheetFormatPr defaultColWidth="9" defaultRowHeight="18" customHeight="1"/>
  <cols>
    <col min="1" max="1" width="1.296875" style="53" customWidth="1"/>
    <col min="2" max="2" width="10.69921875" style="9" customWidth="1"/>
    <col min="3" max="3" width="16.69921875" style="9" customWidth="1"/>
    <col min="4" max="4" width="8.8984375" style="9" customWidth="1"/>
    <col min="5" max="5" width="16.69921875" style="9" customWidth="1"/>
    <col min="6" max="6" width="8.8984375" style="9" customWidth="1"/>
    <col min="7" max="7" width="8.8984375" style="53" customWidth="1"/>
    <col min="8" max="8" width="8.8984375" style="9" customWidth="1"/>
    <col min="9" max="9" width="8.8984375" style="53" customWidth="1"/>
    <col min="10" max="10" width="8.8984375" style="9" customWidth="1"/>
    <col min="11" max="11" width="1.296875" style="9" customWidth="1"/>
    <col min="12" max="16384" width="9" style="9"/>
  </cols>
  <sheetData>
    <row r="1" spans="1:10" ht="21.6" customHeight="1">
      <c r="B1" s="401"/>
      <c r="C1" s="401"/>
      <c r="D1" s="401"/>
      <c r="E1" s="401"/>
      <c r="F1" s="401"/>
      <c r="G1" s="401"/>
      <c r="H1" s="401"/>
      <c r="I1" s="401"/>
      <c r="J1" s="395" t="s">
        <v>5</v>
      </c>
    </row>
    <row r="2" spans="1:10" ht="27" customHeight="1">
      <c r="B2" s="761" t="s">
        <v>156</v>
      </c>
      <c r="C2" s="761"/>
      <c r="D2" s="761"/>
      <c r="E2" s="761"/>
      <c r="F2" s="761"/>
      <c r="G2" s="761"/>
      <c r="H2" s="761"/>
      <c r="I2" s="761"/>
      <c r="J2" s="761"/>
    </row>
    <row r="3" spans="1:10" ht="10.050000000000001" customHeight="1">
      <c r="B3" s="402"/>
      <c r="C3" s="401"/>
      <c r="D3" s="401"/>
      <c r="E3" s="401"/>
      <c r="F3" s="401"/>
      <c r="G3" s="401"/>
      <c r="H3" s="401"/>
      <c r="I3" s="401"/>
      <c r="J3" s="401"/>
    </row>
    <row r="4" spans="1:10" s="27" customFormat="1" ht="25.05" customHeight="1">
      <c r="A4" s="53"/>
      <c r="B4" s="403" t="s">
        <v>42</v>
      </c>
      <c r="C4" s="127">
        <f>共通入力シート!B3</f>
        <v>0</v>
      </c>
      <c r="D4" s="401"/>
      <c r="E4" s="404"/>
      <c r="F4" s="126"/>
      <c r="G4" s="126"/>
      <c r="H4" s="126"/>
      <c r="I4" s="126"/>
      <c r="J4" s="126"/>
    </row>
    <row r="5" spans="1:10" s="27" customFormat="1" ht="25.05" customHeight="1">
      <c r="A5" s="53"/>
      <c r="B5" s="403"/>
      <c r="C5" s="190"/>
      <c r="D5" s="401"/>
      <c r="E5" s="405" t="s">
        <v>44</v>
      </c>
      <c r="F5" s="795" t="str">
        <f>共通入力シート!B4</f>
        <v/>
      </c>
      <c r="G5" s="795"/>
      <c r="H5" s="795"/>
      <c r="I5" s="795"/>
      <c r="J5" s="795"/>
    </row>
    <row r="6" spans="1:10" ht="25.05" customHeight="1">
      <c r="B6" s="401"/>
      <c r="C6" s="401"/>
      <c r="D6" s="401"/>
      <c r="E6" s="405" t="s">
        <v>279</v>
      </c>
      <c r="F6" s="795">
        <f>共通入力シート!B7</f>
        <v>0</v>
      </c>
      <c r="G6" s="795"/>
      <c r="H6" s="795"/>
      <c r="I6" s="795"/>
      <c r="J6" s="795"/>
    </row>
    <row r="7" spans="1:10" ht="25.05" customHeight="1">
      <c r="B7" s="401"/>
      <c r="C7" s="401"/>
      <c r="D7" s="401"/>
      <c r="E7" s="405" t="s">
        <v>43</v>
      </c>
      <c r="F7" s="795">
        <f>共通入力シート!B9</f>
        <v>0</v>
      </c>
      <c r="G7" s="795"/>
      <c r="H7" s="795"/>
      <c r="I7" s="795"/>
      <c r="J7" s="795"/>
    </row>
    <row r="8" spans="1:10" ht="10.050000000000001" customHeight="1">
      <c r="B8" s="338"/>
      <c r="C8" s="401"/>
      <c r="D8" s="401"/>
      <c r="E8" s="401"/>
      <c r="F8" s="401"/>
      <c r="G8" s="401"/>
      <c r="H8" s="401"/>
      <c r="I8" s="401"/>
      <c r="J8" s="401"/>
    </row>
    <row r="9" spans="1:10" ht="22.05" customHeight="1" thickBot="1">
      <c r="B9" s="406" t="s">
        <v>6</v>
      </c>
      <c r="C9" s="407"/>
      <c r="D9" s="407"/>
      <c r="E9" s="407"/>
      <c r="F9" s="407"/>
      <c r="G9" s="407"/>
      <c r="H9" s="407"/>
      <c r="I9" s="407"/>
      <c r="J9" s="407"/>
    </row>
    <row r="10" spans="1:10" ht="22.05" customHeight="1">
      <c r="B10" s="408" t="s">
        <v>346</v>
      </c>
      <c r="C10" s="828" t="s">
        <v>7</v>
      </c>
      <c r="D10" s="829"/>
      <c r="E10" s="829"/>
      <c r="F10" s="829"/>
      <c r="G10" s="829"/>
      <c r="H10" s="829"/>
      <c r="I10" s="829"/>
      <c r="J10" s="830"/>
    </row>
    <row r="11" spans="1:10" s="119" customFormat="1" ht="49.95" customHeight="1">
      <c r="B11" s="825" t="s">
        <v>8</v>
      </c>
      <c r="C11" s="409" t="s">
        <v>9</v>
      </c>
      <c r="D11" s="410" t="s">
        <v>81</v>
      </c>
      <c r="E11" s="410" t="s">
        <v>505</v>
      </c>
      <c r="F11" s="833" t="s">
        <v>85</v>
      </c>
      <c r="G11" s="836"/>
      <c r="H11" s="833" t="s">
        <v>79</v>
      </c>
      <c r="I11" s="834"/>
      <c r="J11" s="835"/>
    </row>
    <row r="12" spans="1:10" ht="25.05" customHeight="1">
      <c r="B12" s="826"/>
      <c r="C12" s="288"/>
      <c r="D12" s="289"/>
      <c r="E12" s="290"/>
      <c r="F12" s="837" t="str">
        <f t="shared" ref="F12:F17" si="0">IFERROR(ROUNDDOWN(E12/D12,2),"")</f>
        <v/>
      </c>
      <c r="G12" s="838"/>
      <c r="H12" s="799"/>
      <c r="I12" s="800"/>
      <c r="J12" s="801"/>
    </row>
    <row r="13" spans="1:10" ht="25.05" customHeight="1">
      <c r="B13" s="826"/>
      <c r="C13" s="291"/>
      <c r="D13" s="292"/>
      <c r="E13" s="293"/>
      <c r="F13" s="839" t="str">
        <f t="shared" si="0"/>
        <v/>
      </c>
      <c r="G13" s="840"/>
      <c r="H13" s="802"/>
      <c r="I13" s="803"/>
      <c r="J13" s="804"/>
    </row>
    <row r="14" spans="1:10" ht="25.05" customHeight="1">
      <c r="B14" s="826"/>
      <c r="C14" s="291"/>
      <c r="D14" s="294"/>
      <c r="E14" s="293"/>
      <c r="F14" s="839" t="str">
        <f t="shared" si="0"/>
        <v/>
      </c>
      <c r="G14" s="840"/>
      <c r="H14" s="802"/>
      <c r="I14" s="803"/>
      <c r="J14" s="804"/>
    </row>
    <row r="15" spans="1:10" ht="25.05" customHeight="1">
      <c r="B15" s="826"/>
      <c r="C15" s="291"/>
      <c r="D15" s="294"/>
      <c r="E15" s="293"/>
      <c r="F15" s="839" t="str">
        <f t="shared" si="0"/>
        <v/>
      </c>
      <c r="G15" s="840"/>
      <c r="H15" s="802"/>
      <c r="I15" s="803"/>
      <c r="J15" s="804"/>
    </row>
    <row r="16" spans="1:10" ht="25.05" customHeight="1">
      <c r="B16" s="826"/>
      <c r="C16" s="291"/>
      <c r="D16" s="292"/>
      <c r="E16" s="293"/>
      <c r="F16" s="839" t="str">
        <f t="shared" si="0"/>
        <v/>
      </c>
      <c r="G16" s="840"/>
      <c r="H16" s="802"/>
      <c r="I16" s="803"/>
      <c r="J16" s="804"/>
    </row>
    <row r="17" spans="2:10" ht="25.05" customHeight="1" thickBot="1">
      <c r="B17" s="826"/>
      <c r="C17" s="295"/>
      <c r="D17" s="296"/>
      <c r="E17" s="297"/>
      <c r="F17" s="841" t="str">
        <f t="shared" si="0"/>
        <v/>
      </c>
      <c r="G17" s="842"/>
      <c r="H17" s="809"/>
      <c r="I17" s="810"/>
      <c r="J17" s="811"/>
    </row>
    <row r="18" spans="2:10" ht="23.1" customHeight="1" thickBot="1">
      <c r="B18" s="827"/>
      <c r="C18" s="831" t="s">
        <v>46</v>
      </c>
      <c r="D18" s="832"/>
      <c r="E18" s="411" t="str">
        <f>IFERROR(ROUNDDOWN(AVERAGE(E12:E17),2), "")</f>
        <v/>
      </c>
      <c r="F18" s="843" t="str">
        <f>IFERROR(ROUNDDOWN(AVERAGE(F12:F17),2), "")</f>
        <v/>
      </c>
      <c r="G18" s="844"/>
      <c r="H18" s="412"/>
      <c r="I18" s="564"/>
      <c r="J18" s="413"/>
    </row>
    <row r="19" spans="2:10" ht="18" customHeight="1">
      <c r="B19" s="414" t="s">
        <v>376</v>
      </c>
      <c r="C19" s="401"/>
      <c r="D19" s="401"/>
      <c r="E19" s="401"/>
      <c r="F19" s="401"/>
      <c r="G19" s="401"/>
      <c r="H19" s="401"/>
      <c r="I19" s="401"/>
      <c r="J19" s="401"/>
    </row>
    <row r="20" spans="2:10" ht="15" customHeight="1">
      <c r="B20" s="415"/>
      <c r="C20" s="401"/>
      <c r="D20" s="401"/>
      <c r="E20" s="401"/>
      <c r="F20" s="401"/>
      <c r="G20" s="401"/>
      <c r="H20" s="401"/>
      <c r="I20" s="401"/>
      <c r="J20" s="401"/>
    </row>
    <row r="21" spans="2:10" ht="18" customHeight="1">
      <c r="B21" s="416" t="s">
        <v>10</v>
      </c>
      <c r="C21" s="401"/>
      <c r="D21" s="401"/>
      <c r="E21" s="401"/>
      <c r="F21" s="401"/>
      <c r="G21" s="401"/>
      <c r="H21" s="401"/>
      <c r="I21" s="401"/>
      <c r="J21" s="401"/>
    </row>
    <row r="22" spans="2:10" ht="18" customHeight="1">
      <c r="B22" s="417" t="s">
        <v>506</v>
      </c>
      <c r="C22" s="401"/>
      <c r="D22" s="401"/>
      <c r="E22" s="401"/>
      <c r="F22" s="401"/>
      <c r="G22" s="401"/>
      <c r="H22" s="401"/>
      <c r="I22" s="401"/>
      <c r="J22" s="401"/>
    </row>
    <row r="23" spans="2:10" ht="18" customHeight="1" thickBot="1">
      <c r="B23" s="417" t="s">
        <v>11</v>
      </c>
      <c r="C23" s="401"/>
      <c r="D23" s="401"/>
      <c r="E23" s="401"/>
      <c r="F23" s="401"/>
      <c r="G23" s="401"/>
      <c r="H23" s="401"/>
      <c r="I23" s="401"/>
      <c r="J23" s="401"/>
    </row>
    <row r="24" spans="2:10" ht="22.05" customHeight="1">
      <c r="B24" s="408" t="s">
        <v>12</v>
      </c>
      <c r="C24" s="812" t="s">
        <v>374</v>
      </c>
      <c r="D24" s="813"/>
      <c r="E24" s="814"/>
      <c r="F24" s="812" t="s">
        <v>13</v>
      </c>
      <c r="G24" s="813"/>
      <c r="H24" s="813"/>
      <c r="I24" s="813"/>
      <c r="J24" s="815"/>
    </row>
    <row r="25" spans="2:10" ht="25.05" customHeight="1">
      <c r="B25" s="418" t="s">
        <v>14</v>
      </c>
      <c r="C25" s="541"/>
      <c r="D25" s="419" t="s">
        <v>41</v>
      </c>
      <c r="E25" s="298"/>
      <c r="F25" s="797">
        <f t="shared" ref="F25:F30" si="1">E25</f>
        <v>0</v>
      </c>
      <c r="G25" s="798"/>
      <c r="H25" s="419" t="s">
        <v>33</v>
      </c>
      <c r="I25" s="819"/>
      <c r="J25" s="820"/>
    </row>
    <row r="26" spans="2:10" ht="25.05" customHeight="1">
      <c r="B26" s="418" t="s">
        <v>15</v>
      </c>
      <c r="C26" s="541">
        <f>J25</f>
        <v>0</v>
      </c>
      <c r="D26" s="419" t="s">
        <v>41</v>
      </c>
      <c r="E26" s="298"/>
      <c r="F26" s="797">
        <f t="shared" si="1"/>
        <v>0</v>
      </c>
      <c r="G26" s="798"/>
      <c r="H26" s="419" t="s">
        <v>33</v>
      </c>
      <c r="I26" s="819"/>
      <c r="J26" s="820"/>
    </row>
    <row r="27" spans="2:10" ht="25.05" customHeight="1">
      <c r="B27" s="420" t="s">
        <v>16</v>
      </c>
      <c r="C27" s="541">
        <f>J26</f>
        <v>0</v>
      </c>
      <c r="D27" s="421" t="s">
        <v>41</v>
      </c>
      <c r="E27" s="299"/>
      <c r="F27" s="797">
        <f t="shared" si="1"/>
        <v>0</v>
      </c>
      <c r="G27" s="798"/>
      <c r="H27" s="421" t="s">
        <v>33</v>
      </c>
      <c r="I27" s="819"/>
      <c r="J27" s="820"/>
    </row>
    <row r="28" spans="2:10" ht="25.05" customHeight="1">
      <c r="B28" s="418" t="s">
        <v>17</v>
      </c>
      <c r="C28" s="541">
        <f t="shared" ref="C28:C31" si="2">J27</f>
        <v>0</v>
      </c>
      <c r="D28" s="419" t="s">
        <v>41</v>
      </c>
      <c r="E28" s="298"/>
      <c r="F28" s="797">
        <f t="shared" si="1"/>
        <v>0</v>
      </c>
      <c r="G28" s="798"/>
      <c r="H28" s="419" t="s">
        <v>33</v>
      </c>
      <c r="I28" s="819"/>
      <c r="J28" s="820"/>
    </row>
    <row r="29" spans="2:10" ht="25.05" customHeight="1">
      <c r="B29" s="420" t="s">
        <v>18</v>
      </c>
      <c r="C29" s="541">
        <f t="shared" si="2"/>
        <v>0</v>
      </c>
      <c r="D29" s="421" t="s">
        <v>41</v>
      </c>
      <c r="E29" s="299"/>
      <c r="F29" s="797">
        <f t="shared" si="1"/>
        <v>0</v>
      </c>
      <c r="G29" s="798"/>
      <c r="H29" s="421" t="s">
        <v>33</v>
      </c>
      <c r="I29" s="819"/>
      <c r="J29" s="820"/>
    </row>
    <row r="30" spans="2:10" ht="25.05" customHeight="1">
      <c r="B30" s="418" t="s">
        <v>19</v>
      </c>
      <c r="C30" s="541">
        <f t="shared" si="2"/>
        <v>0</v>
      </c>
      <c r="D30" s="419" t="s">
        <v>41</v>
      </c>
      <c r="E30" s="298"/>
      <c r="F30" s="797">
        <f t="shared" si="1"/>
        <v>0</v>
      </c>
      <c r="G30" s="798"/>
      <c r="H30" s="419" t="s">
        <v>33</v>
      </c>
      <c r="I30" s="819"/>
      <c r="J30" s="820"/>
    </row>
    <row r="31" spans="2:10" ht="25.05" customHeight="1" thickBot="1">
      <c r="B31" s="422" t="s">
        <v>20</v>
      </c>
      <c r="C31" s="542">
        <f t="shared" si="2"/>
        <v>0</v>
      </c>
      <c r="D31" s="423" t="s">
        <v>41</v>
      </c>
      <c r="E31" s="300"/>
      <c r="F31" s="816"/>
      <c r="G31" s="817"/>
      <c r="H31" s="817"/>
      <c r="I31" s="817"/>
      <c r="J31" s="818"/>
    </row>
    <row r="32" spans="2:10" ht="15" customHeight="1">
      <c r="B32" s="424"/>
      <c r="C32" s="401"/>
      <c r="D32" s="401"/>
      <c r="E32" s="401"/>
      <c r="F32" s="401"/>
      <c r="G32" s="401"/>
      <c r="H32" s="401"/>
      <c r="I32" s="401"/>
      <c r="J32" s="401"/>
    </row>
    <row r="33" spans="2:10" ht="18" customHeight="1">
      <c r="B33" s="416" t="s">
        <v>157</v>
      </c>
      <c r="C33" s="401"/>
      <c r="D33" s="401"/>
      <c r="E33" s="401"/>
      <c r="F33" s="401"/>
      <c r="G33" s="401"/>
      <c r="H33" s="401"/>
      <c r="I33" s="401"/>
      <c r="J33" s="401"/>
    </row>
    <row r="34" spans="2:10" s="53" customFormat="1" ht="18" customHeight="1" thickBot="1">
      <c r="B34" s="417" t="s">
        <v>343</v>
      </c>
      <c r="C34" s="401"/>
      <c r="D34" s="401"/>
      <c r="E34" s="401"/>
      <c r="F34" s="401"/>
      <c r="G34" s="401"/>
      <c r="H34" s="401"/>
      <c r="I34" s="401"/>
      <c r="J34" s="401"/>
    </row>
    <row r="35" spans="2:10" ht="25.05" customHeight="1">
      <c r="B35" s="805" t="s">
        <v>329</v>
      </c>
      <c r="C35" s="806"/>
      <c r="D35" s="806"/>
      <c r="E35" s="806"/>
      <c r="F35" s="568" t="s">
        <v>621</v>
      </c>
      <c r="G35" s="565" t="s">
        <v>39</v>
      </c>
      <c r="H35" s="567" t="s">
        <v>620</v>
      </c>
      <c r="I35" s="565" t="s">
        <v>39</v>
      </c>
      <c r="J35" s="569"/>
    </row>
    <row r="36" spans="2:10" ht="25.05" customHeight="1" thickBot="1">
      <c r="B36" s="807" t="s">
        <v>330</v>
      </c>
      <c r="C36" s="808"/>
      <c r="D36" s="808"/>
      <c r="E36" s="808"/>
      <c r="F36" s="821"/>
      <c r="G36" s="822"/>
      <c r="H36" s="823" t="s">
        <v>622</v>
      </c>
      <c r="I36" s="823"/>
      <c r="J36" s="824"/>
    </row>
    <row r="37" spans="2:10" ht="18" customHeight="1">
      <c r="B37" s="404" t="s">
        <v>375</v>
      </c>
      <c r="C37" s="401"/>
      <c r="D37" s="401"/>
      <c r="E37" s="401"/>
      <c r="F37" s="401"/>
      <c r="G37" s="401"/>
      <c r="H37" s="401"/>
      <c r="I37" s="401"/>
      <c r="J37" s="401"/>
    </row>
  </sheetData>
  <mergeCells count="41">
    <mergeCell ref="B2:J2"/>
    <mergeCell ref="B11:B18"/>
    <mergeCell ref="C10:J10"/>
    <mergeCell ref="C18:D18"/>
    <mergeCell ref="F5:J5"/>
    <mergeCell ref="F6:J6"/>
    <mergeCell ref="F7:J7"/>
    <mergeCell ref="H11:J11"/>
    <mergeCell ref="F11:G11"/>
    <mergeCell ref="F12:G12"/>
    <mergeCell ref="F13:G13"/>
    <mergeCell ref="F14:G14"/>
    <mergeCell ref="F15:G15"/>
    <mergeCell ref="F16:G16"/>
    <mergeCell ref="F17:G17"/>
    <mergeCell ref="F18:G18"/>
    <mergeCell ref="B35:E35"/>
    <mergeCell ref="B36:E36"/>
    <mergeCell ref="H17:J17"/>
    <mergeCell ref="C24:E24"/>
    <mergeCell ref="F24:J24"/>
    <mergeCell ref="F31:J31"/>
    <mergeCell ref="I25:J25"/>
    <mergeCell ref="I26:J26"/>
    <mergeCell ref="I27:J27"/>
    <mergeCell ref="I28:J28"/>
    <mergeCell ref="I30:J30"/>
    <mergeCell ref="I29:J29"/>
    <mergeCell ref="F36:G36"/>
    <mergeCell ref="H36:J36"/>
    <mergeCell ref="F25:G25"/>
    <mergeCell ref="F26:G26"/>
    <mergeCell ref="F27:G27"/>
    <mergeCell ref="F28:G28"/>
    <mergeCell ref="F29:G29"/>
    <mergeCell ref="F30:G30"/>
    <mergeCell ref="H12:J12"/>
    <mergeCell ref="H13:J13"/>
    <mergeCell ref="H14:J14"/>
    <mergeCell ref="H15:J15"/>
    <mergeCell ref="H16:J16"/>
  </mergeCells>
  <phoneticPr fontId="29"/>
  <dataValidations count="1">
    <dataValidation type="list" allowBlank="1" showInputMessage="1" showErrorMessage="1" sqref="G35 I35" xr:uid="{07DD303B-2227-456F-B546-E0A092C370CD}">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86"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C326-FB2B-4679-8F8B-008FCE1D10C4}">
  <sheetPr>
    <pageSetUpPr fitToPage="1"/>
  </sheetPr>
  <dimension ref="B1:M39"/>
  <sheetViews>
    <sheetView showZeros="0" view="pageBreakPreview" zoomScale="70" zoomScaleNormal="85" zoomScaleSheetLayoutView="70" workbookViewId="0">
      <selection activeCell="B2" sqref="B2:I2"/>
    </sheetView>
  </sheetViews>
  <sheetFormatPr defaultRowHeight="18"/>
  <cols>
    <col min="1" max="1" width="1.296875" style="54" customWidth="1"/>
    <col min="2" max="2" width="10.19921875" style="54" customWidth="1"/>
    <col min="3" max="3" width="16.69921875" style="54" customWidth="1"/>
    <col min="4" max="4" width="7.69921875" style="54" customWidth="1"/>
    <col min="5" max="5" width="15.69921875" style="54" customWidth="1"/>
    <col min="6" max="6" width="28.69921875" style="55" customWidth="1"/>
    <col min="7" max="7" width="13.69921875" style="55" customWidth="1"/>
    <col min="8" max="8" width="1.296875" style="54" customWidth="1"/>
    <col min="9" max="16384" width="8.796875" style="54"/>
  </cols>
  <sheetData>
    <row r="1" spans="2:13" s="3" customFormat="1" ht="21.6" customHeight="1">
      <c r="B1" s="129"/>
      <c r="C1" s="129"/>
      <c r="D1" s="129"/>
      <c r="E1" s="129"/>
      <c r="F1" s="759" t="s">
        <v>171</v>
      </c>
      <c r="G1" s="759"/>
      <c r="H1" s="8"/>
      <c r="I1" s="8"/>
      <c r="J1" s="8"/>
      <c r="K1" s="8"/>
      <c r="L1" s="8"/>
      <c r="M1" s="8"/>
    </row>
    <row r="2" spans="2:13" ht="27" customHeight="1">
      <c r="B2" s="866" t="s">
        <v>315</v>
      </c>
      <c r="C2" s="866"/>
      <c r="D2" s="866"/>
      <c r="E2" s="866"/>
      <c r="F2" s="866"/>
      <c r="G2" s="866"/>
    </row>
    <row r="3" spans="2:13" ht="10.050000000000001" customHeight="1">
      <c r="B3" s="425"/>
      <c r="C3" s="425"/>
      <c r="D3" s="425"/>
      <c r="E3" s="425"/>
      <c r="F3" s="425"/>
      <c r="G3" s="425"/>
    </row>
    <row r="4" spans="2:13" ht="25.05" customHeight="1">
      <c r="B4" s="426" t="s">
        <v>42</v>
      </c>
      <c r="C4" s="328">
        <f>共通入力シート!B3</f>
        <v>0</v>
      </c>
      <c r="D4" s="427"/>
      <c r="E4" s="427"/>
      <c r="F4" s="428"/>
      <c r="G4" s="428"/>
    </row>
    <row r="5" spans="2:13" ht="25.05" customHeight="1">
      <c r="B5" s="427"/>
      <c r="C5" s="427"/>
      <c r="D5" s="427"/>
      <c r="E5" s="405" t="s">
        <v>44</v>
      </c>
      <c r="F5" s="867" t="str">
        <f>共通入力シート!B4</f>
        <v/>
      </c>
      <c r="G5" s="867"/>
    </row>
    <row r="6" spans="2:13" ht="25.05" customHeight="1">
      <c r="B6" s="427"/>
      <c r="C6" s="427"/>
      <c r="D6" s="427"/>
      <c r="E6" s="405" t="s">
        <v>279</v>
      </c>
      <c r="F6" s="867">
        <f>共通入力シート!B7</f>
        <v>0</v>
      </c>
      <c r="G6" s="867"/>
    </row>
    <row r="7" spans="2:13" ht="25.05" customHeight="1">
      <c r="B7" s="427"/>
      <c r="C7" s="427"/>
      <c r="D7" s="427"/>
      <c r="E7" s="405" t="s">
        <v>43</v>
      </c>
      <c r="F7" s="867">
        <f>共通入力シート!B9</f>
        <v>0</v>
      </c>
      <c r="G7" s="867"/>
    </row>
    <row r="8" spans="2:13" ht="10.050000000000001" customHeight="1">
      <c r="B8" s="427"/>
      <c r="C8" s="427"/>
      <c r="D8" s="427"/>
      <c r="E8" s="429"/>
      <c r="F8" s="428"/>
      <c r="G8" s="428"/>
    </row>
    <row r="9" spans="2:13" ht="75.599999999999994" customHeight="1" thickBot="1">
      <c r="B9" s="865" t="s">
        <v>669</v>
      </c>
      <c r="C9" s="865"/>
      <c r="D9" s="865"/>
      <c r="E9" s="865"/>
      <c r="F9" s="865"/>
      <c r="G9" s="865"/>
    </row>
    <row r="10" spans="2:13" ht="30" customHeight="1">
      <c r="B10" s="868" t="s">
        <v>170</v>
      </c>
      <c r="C10" s="869"/>
      <c r="D10" s="869"/>
      <c r="E10" s="869"/>
      <c r="F10" s="870"/>
      <c r="G10" s="430" t="s">
        <v>169</v>
      </c>
    </row>
    <row r="11" spans="2:13" ht="22.05" customHeight="1">
      <c r="B11" s="847" t="s">
        <v>286</v>
      </c>
      <c r="C11" s="848"/>
      <c r="D11" s="848"/>
      <c r="E11" s="848"/>
      <c r="F11" s="848"/>
      <c r="G11" s="857" t="s">
        <v>39</v>
      </c>
    </row>
    <row r="12" spans="2:13" ht="22.05" customHeight="1">
      <c r="B12" s="845" t="s">
        <v>332</v>
      </c>
      <c r="C12" s="846"/>
      <c r="D12" s="846"/>
      <c r="E12" s="846"/>
      <c r="F12" s="846"/>
      <c r="G12" s="858"/>
    </row>
    <row r="13" spans="2:13" ht="22.05" customHeight="1">
      <c r="B13" s="847" t="s">
        <v>168</v>
      </c>
      <c r="C13" s="848"/>
      <c r="D13" s="848"/>
      <c r="E13" s="848"/>
      <c r="F13" s="848"/>
      <c r="G13" s="857" t="s">
        <v>83</v>
      </c>
    </row>
    <row r="14" spans="2:13" ht="22.05" customHeight="1">
      <c r="B14" s="845" t="s">
        <v>342</v>
      </c>
      <c r="C14" s="846"/>
      <c r="D14" s="846"/>
      <c r="E14" s="846"/>
      <c r="F14" s="846"/>
      <c r="G14" s="858"/>
    </row>
    <row r="15" spans="2:13" ht="22.05" customHeight="1">
      <c r="B15" s="847" t="s">
        <v>167</v>
      </c>
      <c r="C15" s="848"/>
      <c r="D15" s="848"/>
      <c r="E15" s="848"/>
      <c r="F15" s="848"/>
      <c r="G15" s="857" t="s">
        <v>83</v>
      </c>
    </row>
    <row r="16" spans="2:13" ht="22.05" customHeight="1">
      <c r="B16" s="845" t="s">
        <v>333</v>
      </c>
      <c r="C16" s="846"/>
      <c r="D16" s="846"/>
      <c r="E16" s="846"/>
      <c r="F16" s="846"/>
      <c r="G16" s="858"/>
    </row>
    <row r="17" spans="2:7" ht="22.05" customHeight="1">
      <c r="B17" s="847" t="s">
        <v>166</v>
      </c>
      <c r="C17" s="848"/>
      <c r="D17" s="848"/>
      <c r="E17" s="848"/>
      <c r="F17" s="848"/>
      <c r="G17" s="857" t="s">
        <v>83</v>
      </c>
    </row>
    <row r="18" spans="2:7" ht="22.05" customHeight="1">
      <c r="B18" s="845" t="s">
        <v>334</v>
      </c>
      <c r="C18" s="846"/>
      <c r="D18" s="846"/>
      <c r="E18" s="846"/>
      <c r="F18" s="846"/>
      <c r="G18" s="858"/>
    </row>
    <row r="19" spans="2:7" ht="22.05" customHeight="1">
      <c r="B19" s="849" t="s">
        <v>314</v>
      </c>
      <c r="C19" s="850"/>
      <c r="D19" s="850"/>
      <c r="E19" s="850"/>
      <c r="F19" s="850"/>
      <c r="G19" s="857" t="s">
        <v>83</v>
      </c>
    </row>
    <row r="20" spans="2:7" ht="33" customHeight="1">
      <c r="B20" s="851" t="s">
        <v>331</v>
      </c>
      <c r="C20" s="852"/>
      <c r="D20" s="852"/>
      <c r="E20" s="852"/>
      <c r="F20" s="852"/>
      <c r="G20" s="858"/>
    </row>
    <row r="21" spans="2:7" ht="22.05" customHeight="1">
      <c r="B21" s="847" t="s">
        <v>165</v>
      </c>
      <c r="C21" s="848"/>
      <c r="D21" s="848"/>
      <c r="E21" s="848"/>
      <c r="F21" s="848"/>
      <c r="G21" s="857" t="s">
        <v>83</v>
      </c>
    </row>
    <row r="22" spans="2:7" ht="22.05" customHeight="1">
      <c r="B22" s="845" t="s">
        <v>335</v>
      </c>
      <c r="C22" s="846"/>
      <c r="D22" s="846"/>
      <c r="E22" s="846"/>
      <c r="F22" s="846"/>
      <c r="G22" s="858"/>
    </row>
    <row r="23" spans="2:7" ht="22.05" customHeight="1">
      <c r="B23" s="847" t="s">
        <v>164</v>
      </c>
      <c r="C23" s="848"/>
      <c r="D23" s="848"/>
      <c r="E23" s="848"/>
      <c r="F23" s="848"/>
      <c r="G23" s="857" t="s">
        <v>83</v>
      </c>
    </row>
    <row r="24" spans="2:7" ht="33" customHeight="1">
      <c r="B24" s="845" t="s">
        <v>336</v>
      </c>
      <c r="C24" s="846"/>
      <c r="D24" s="846"/>
      <c r="E24" s="846"/>
      <c r="F24" s="846"/>
      <c r="G24" s="858"/>
    </row>
    <row r="25" spans="2:7" ht="22.05" customHeight="1">
      <c r="B25" s="853" t="s">
        <v>163</v>
      </c>
      <c r="C25" s="854"/>
      <c r="D25" s="854"/>
      <c r="E25" s="854"/>
      <c r="F25" s="854"/>
      <c r="G25" s="857" t="s">
        <v>83</v>
      </c>
    </row>
    <row r="26" spans="2:7" ht="45" customHeight="1">
      <c r="B26" s="845" t="s">
        <v>337</v>
      </c>
      <c r="C26" s="846"/>
      <c r="D26" s="846"/>
      <c r="E26" s="846"/>
      <c r="F26" s="846"/>
      <c r="G26" s="858"/>
    </row>
    <row r="27" spans="2:7" ht="22.05" customHeight="1">
      <c r="B27" s="847" t="s">
        <v>162</v>
      </c>
      <c r="C27" s="848"/>
      <c r="D27" s="848"/>
      <c r="E27" s="848"/>
      <c r="F27" s="848"/>
      <c r="G27" s="857" t="s">
        <v>83</v>
      </c>
    </row>
    <row r="28" spans="2:7" ht="22.05" customHeight="1">
      <c r="B28" s="851" t="s">
        <v>338</v>
      </c>
      <c r="C28" s="852"/>
      <c r="D28" s="852"/>
      <c r="E28" s="852"/>
      <c r="F28" s="852"/>
      <c r="G28" s="858"/>
    </row>
    <row r="29" spans="2:7" ht="22.05" customHeight="1">
      <c r="B29" s="847" t="s">
        <v>161</v>
      </c>
      <c r="C29" s="848"/>
      <c r="D29" s="848"/>
      <c r="E29" s="848"/>
      <c r="F29" s="848"/>
      <c r="G29" s="857" t="s">
        <v>83</v>
      </c>
    </row>
    <row r="30" spans="2:7" ht="33" customHeight="1">
      <c r="B30" s="845" t="s">
        <v>339</v>
      </c>
      <c r="C30" s="846"/>
      <c r="D30" s="846"/>
      <c r="E30" s="846"/>
      <c r="F30" s="846"/>
      <c r="G30" s="858"/>
    </row>
    <row r="31" spans="2:7" ht="22.05" customHeight="1">
      <c r="B31" s="847" t="s">
        <v>160</v>
      </c>
      <c r="C31" s="848"/>
      <c r="D31" s="848"/>
      <c r="E31" s="848"/>
      <c r="F31" s="848"/>
      <c r="G31" s="857" t="s">
        <v>39</v>
      </c>
    </row>
    <row r="32" spans="2:7" ht="22.05" customHeight="1">
      <c r="B32" s="845" t="s">
        <v>340</v>
      </c>
      <c r="C32" s="846"/>
      <c r="D32" s="846"/>
      <c r="E32" s="846"/>
      <c r="F32" s="846"/>
      <c r="G32" s="858"/>
    </row>
    <row r="33" spans="2:7" ht="22.05" customHeight="1">
      <c r="B33" s="847" t="s">
        <v>159</v>
      </c>
      <c r="C33" s="848"/>
      <c r="D33" s="848"/>
      <c r="E33" s="848"/>
      <c r="F33" s="848"/>
      <c r="G33" s="857" t="s">
        <v>39</v>
      </c>
    </row>
    <row r="34" spans="2:7" ht="33" customHeight="1">
      <c r="B34" s="845" t="s">
        <v>341</v>
      </c>
      <c r="C34" s="846"/>
      <c r="D34" s="846"/>
      <c r="E34" s="846"/>
      <c r="F34" s="846"/>
      <c r="G34" s="858"/>
    </row>
    <row r="35" spans="2:7" ht="22.05" customHeight="1">
      <c r="B35" s="847" t="s">
        <v>158</v>
      </c>
      <c r="C35" s="848"/>
      <c r="D35" s="848"/>
      <c r="E35" s="848"/>
      <c r="F35" s="848"/>
      <c r="G35" s="857" t="s">
        <v>39</v>
      </c>
    </row>
    <row r="36" spans="2:7" ht="22.05" customHeight="1">
      <c r="B36" s="861"/>
      <c r="C36" s="862"/>
      <c r="D36" s="862"/>
      <c r="E36" s="862"/>
      <c r="F36" s="862"/>
      <c r="G36" s="859"/>
    </row>
    <row r="37" spans="2:7" ht="22.05" customHeight="1" thickBot="1">
      <c r="B37" s="863"/>
      <c r="C37" s="864"/>
      <c r="D37" s="864"/>
      <c r="E37" s="864"/>
      <c r="F37" s="864"/>
      <c r="G37" s="860"/>
    </row>
    <row r="38" spans="2:7" ht="19.05" customHeight="1">
      <c r="B38" s="855" t="s">
        <v>637</v>
      </c>
      <c r="C38" s="855"/>
      <c r="D38" s="855"/>
      <c r="E38" s="855"/>
      <c r="F38" s="855"/>
      <c r="G38" s="855"/>
    </row>
    <row r="39" spans="2:7" ht="19.05" customHeight="1">
      <c r="B39" s="856" t="s">
        <v>240</v>
      </c>
      <c r="C39" s="856"/>
      <c r="D39" s="856"/>
      <c r="E39" s="856"/>
      <c r="F39" s="856"/>
      <c r="G39" s="856"/>
    </row>
  </sheetData>
  <mergeCells count="48">
    <mergeCell ref="F1:G1"/>
    <mergeCell ref="G11:G12"/>
    <mergeCell ref="G13:G14"/>
    <mergeCell ref="G15:G16"/>
    <mergeCell ref="G17:G18"/>
    <mergeCell ref="B9:G9"/>
    <mergeCell ref="B2:G2"/>
    <mergeCell ref="F6:G6"/>
    <mergeCell ref="F7:G7"/>
    <mergeCell ref="F5:G5"/>
    <mergeCell ref="B11:F11"/>
    <mergeCell ref="B12:F12"/>
    <mergeCell ref="B13:F13"/>
    <mergeCell ref="B14:F14"/>
    <mergeCell ref="B10:F10"/>
    <mergeCell ref="B15:F15"/>
    <mergeCell ref="B38:G38"/>
    <mergeCell ref="B39:G39"/>
    <mergeCell ref="G21:G22"/>
    <mergeCell ref="G23:G24"/>
    <mergeCell ref="G19:G20"/>
    <mergeCell ref="B34:F34"/>
    <mergeCell ref="B35:F35"/>
    <mergeCell ref="G25:G26"/>
    <mergeCell ref="G27:G28"/>
    <mergeCell ref="G29:G30"/>
    <mergeCell ref="G31:G32"/>
    <mergeCell ref="G33:G34"/>
    <mergeCell ref="G35:G37"/>
    <mergeCell ref="B36:F37"/>
    <mergeCell ref="B29:F29"/>
    <mergeCell ref="B30:F30"/>
    <mergeCell ref="B33:F33"/>
    <mergeCell ref="B24:F24"/>
    <mergeCell ref="B25:F25"/>
    <mergeCell ref="B26:F26"/>
    <mergeCell ref="B27:F27"/>
    <mergeCell ref="B28:F28"/>
    <mergeCell ref="B21:F21"/>
    <mergeCell ref="B22:F22"/>
    <mergeCell ref="B23:F23"/>
    <mergeCell ref="B31:F31"/>
    <mergeCell ref="B32:F32"/>
    <mergeCell ref="B16:F16"/>
    <mergeCell ref="B17:F17"/>
    <mergeCell ref="B18:F18"/>
    <mergeCell ref="B19:F19"/>
    <mergeCell ref="B20:F20"/>
  </mergeCells>
  <phoneticPr fontId="29"/>
  <dataValidations count="1">
    <dataValidation type="list" allowBlank="1" showInputMessage="1" showErrorMessage="1" sqref="G11:G13 G15 G17 G21 G23 G27 G25 G29 G31 G33 G35:G37 G19" xr:uid="{68EC37ED-F328-493D-AD2B-9FF7C5BDC73E}">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7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121B-EF40-454E-A5CC-5ACCB9634F7B}">
  <sheetPr>
    <pageSetUpPr fitToPage="1"/>
  </sheetPr>
  <dimension ref="B1:U38"/>
  <sheetViews>
    <sheetView showZeros="0" view="pageBreakPreview" topLeftCell="A2" zoomScale="70" zoomScaleNormal="100" zoomScaleSheetLayoutView="70" workbookViewId="0">
      <selection activeCell="B2" sqref="B2:I2"/>
    </sheetView>
  </sheetViews>
  <sheetFormatPr defaultRowHeight="18"/>
  <cols>
    <col min="1" max="1" width="1.296875" customWidth="1"/>
    <col min="2" max="3" width="15.69921875" customWidth="1"/>
    <col min="4" max="4" width="22.69921875" customWidth="1"/>
    <col min="5" max="5" width="15.19921875" customWidth="1"/>
    <col min="6" max="6" width="3" customWidth="1"/>
    <col min="7" max="7" width="15.19921875" customWidth="1"/>
    <col min="8" max="13" width="8.19921875" customWidth="1"/>
    <col min="14" max="14" width="9.69921875" customWidth="1"/>
    <col min="15" max="16" width="8.19921875" customWidth="1"/>
    <col min="17" max="17" width="9.69921875" customWidth="1"/>
    <col min="18" max="20" width="8.19921875" customWidth="1"/>
    <col min="21" max="21" width="1.296875" customWidth="1"/>
  </cols>
  <sheetData>
    <row r="1" spans="2:21" ht="22.05" customHeight="1">
      <c r="T1" s="24" t="s">
        <v>328</v>
      </c>
    </row>
    <row r="2" spans="2:21" ht="27" customHeight="1">
      <c r="B2" s="871" t="s">
        <v>344</v>
      </c>
      <c r="C2" s="871"/>
      <c r="D2" s="871"/>
      <c r="E2" s="871"/>
      <c r="F2" s="871"/>
      <c r="G2" s="871"/>
      <c r="H2" s="871"/>
      <c r="I2" s="871"/>
      <c r="J2" s="871"/>
      <c r="K2" s="871"/>
      <c r="L2" s="871"/>
      <c r="M2" s="871"/>
      <c r="N2" s="871"/>
      <c r="O2" s="871"/>
      <c r="P2" s="871"/>
      <c r="Q2" s="871"/>
      <c r="R2" s="871"/>
      <c r="S2" s="871"/>
      <c r="T2" s="871"/>
    </row>
    <row r="3" spans="2:21" ht="10.050000000000001" customHeight="1">
      <c r="B3" s="128"/>
      <c r="C3" s="128"/>
      <c r="D3" s="128"/>
      <c r="E3" s="128"/>
      <c r="F3" s="128"/>
      <c r="G3" s="128"/>
      <c r="H3" s="128"/>
      <c r="I3" s="128"/>
      <c r="J3" s="128"/>
      <c r="K3" s="128"/>
      <c r="L3" s="128"/>
      <c r="M3" s="128"/>
      <c r="N3" s="128"/>
      <c r="O3" s="128"/>
      <c r="P3" s="128"/>
      <c r="Q3" s="128"/>
      <c r="R3" s="129"/>
      <c r="S3" s="129"/>
      <c r="T3" s="129"/>
      <c r="U3" s="122"/>
    </row>
    <row r="4" spans="2:21" ht="27" customHeight="1">
      <c r="B4" s="872" t="s">
        <v>71</v>
      </c>
      <c r="C4" s="872"/>
      <c r="D4" s="185">
        <f>共通入力シート!B3</f>
        <v>0</v>
      </c>
      <c r="E4" s="184"/>
      <c r="F4" s="130"/>
      <c r="G4" s="128"/>
      <c r="H4" s="128"/>
      <c r="I4" s="131"/>
      <c r="J4" s="131"/>
      <c r="K4" s="131"/>
      <c r="L4" s="128"/>
      <c r="M4" s="872" t="s">
        <v>365</v>
      </c>
      <c r="N4" s="872"/>
      <c r="O4" s="891" t="str">
        <f>共通入力シート!B4</f>
        <v/>
      </c>
      <c r="P4" s="891"/>
      <c r="Q4" s="891"/>
      <c r="R4" s="891"/>
      <c r="S4" s="891"/>
      <c r="T4" s="891"/>
      <c r="U4" s="122"/>
    </row>
    <row r="5" spans="2:21" ht="27" customHeight="1">
      <c r="B5" s="873" t="s">
        <v>638</v>
      </c>
      <c r="C5" s="873"/>
      <c r="D5" s="890"/>
      <c r="E5" s="128"/>
      <c r="F5" s="128"/>
      <c r="G5" s="128"/>
      <c r="H5" s="128"/>
      <c r="I5" s="131"/>
      <c r="J5" s="131"/>
      <c r="K5" s="131"/>
      <c r="L5" s="128"/>
      <c r="M5" s="872" t="s">
        <v>279</v>
      </c>
      <c r="N5" s="872"/>
      <c r="O5" s="891">
        <f>共通入力シート!B7</f>
        <v>0</v>
      </c>
      <c r="P5" s="891"/>
      <c r="Q5" s="891"/>
      <c r="R5" s="891"/>
      <c r="S5" s="891"/>
      <c r="T5" s="891"/>
      <c r="U5" s="122"/>
    </row>
    <row r="6" spans="2:21" ht="27" customHeight="1">
      <c r="B6" s="873"/>
      <c r="C6" s="873"/>
      <c r="D6" s="890"/>
      <c r="E6" s="128"/>
      <c r="F6" s="128"/>
      <c r="G6" s="128"/>
      <c r="H6" s="128"/>
      <c r="I6" s="131"/>
      <c r="J6" s="131"/>
      <c r="K6" s="131"/>
      <c r="L6" s="131"/>
      <c r="M6" s="131"/>
      <c r="N6" s="132"/>
      <c r="O6" s="132"/>
      <c r="P6" s="132"/>
      <c r="Q6" s="132"/>
      <c r="R6" s="129"/>
      <c r="S6" s="129"/>
      <c r="T6" s="129"/>
      <c r="U6" s="122"/>
    </row>
    <row r="7" spans="2:21" ht="10.050000000000001" customHeight="1">
      <c r="B7" s="156"/>
      <c r="C7" s="156"/>
      <c r="D7" s="157"/>
      <c r="E7" s="128"/>
      <c r="F7" s="128"/>
      <c r="G7" s="128"/>
      <c r="H7" s="128"/>
      <c r="I7" s="131"/>
      <c r="J7" s="131"/>
      <c r="K7" s="131"/>
      <c r="L7" s="131"/>
      <c r="M7" s="131"/>
      <c r="N7" s="132"/>
      <c r="O7" s="132"/>
      <c r="P7" s="132"/>
      <c r="Q7" s="132"/>
      <c r="R7" s="129"/>
      <c r="S7" s="129"/>
      <c r="T7" s="129"/>
      <c r="U7" s="122"/>
    </row>
    <row r="8" spans="2:21" ht="22.05" customHeight="1">
      <c r="B8" s="128" t="s">
        <v>345</v>
      </c>
      <c r="C8" s="128"/>
      <c r="D8" s="128"/>
      <c r="E8" s="128"/>
      <c r="F8" s="128"/>
      <c r="G8" s="128"/>
      <c r="H8" s="128"/>
      <c r="I8" s="128"/>
      <c r="J8" s="128"/>
      <c r="K8" s="128"/>
      <c r="L8" s="128"/>
      <c r="M8" s="128"/>
      <c r="N8" s="128"/>
      <c r="O8" s="128"/>
      <c r="P8" s="128"/>
      <c r="Q8" s="128"/>
      <c r="R8" s="129"/>
      <c r="S8" s="129"/>
      <c r="T8" s="129"/>
      <c r="U8" s="122"/>
    </row>
    <row r="9" spans="2:21" ht="16.95" customHeight="1">
      <c r="B9" s="878" t="s">
        <v>233</v>
      </c>
      <c r="C9" s="881" t="s">
        <v>184</v>
      </c>
      <c r="D9" s="884" t="s">
        <v>232</v>
      </c>
      <c r="E9" s="887" t="s">
        <v>185</v>
      </c>
      <c r="F9" s="887"/>
      <c r="G9" s="887"/>
      <c r="H9" s="158" t="s">
        <v>186</v>
      </c>
      <c r="I9" s="159" t="s">
        <v>187</v>
      </c>
      <c r="J9" s="160"/>
      <c r="K9" s="161" t="s">
        <v>188</v>
      </c>
      <c r="L9" s="162" t="s">
        <v>48</v>
      </c>
      <c r="M9" s="163"/>
      <c r="N9" s="895" t="s">
        <v>189</v>
      </c>
      <c r="O9" s="164" t="s">
        <v>47</v>
      </c>
      <c r="P9" s="164" t="s">
        <v>49</v>
      </c>
      <c r="Q9" s="165"/>
      <c r="R9" s="892" t="s">
        <v>190</v>
      </c>
      <c r="S9" s="892"/>
      <c r="T9" s="892"/>
      <c r="U9" s="122"/>
    </row>
    <row r="10" spans="2:21" ht="16.95" customHeight="1">
      <c r="B10" s="879"/>
      <c r="C10" s="882"/>
      <c r="D10" s="885"/>
      <c r="E10" s="888"/>
      <c r="F10" s="888"/>
      <c r="G10" s="888"/>
      <c r="H10" s="166" t="s">
        <v>191</v>
      </c>
      <c r="I10" s="167" t="s">
        <v>192</v>
      </c>
      <c r="J10" s="168" t="s">
        <v>193</v>
      </c>
      <c r="K10" s="167" t="s">
        <v>194</v>
      </c>
      <c r="L10" s="167" t="s">
        <v>195</v>
      </c>
      <c r="M10" s="168" t="s">
        <v>196</v>
      </c>
      <c r="N10" s="896"/>
      <c r="O10" s="232" t="s">
        <v>197</v>
      </c>
      <c r="P10" s="232" t="s">
        <v>198</v>
      </c>
      <c r="Q10" s="167" t="s">
        <v>199</v>
      </c>
      <c r="R10" s="893"/>
      <c r="S10" s="893"/>
      <c r="T10" s="893"/>
      <c r="U10" s="122"/>
    </row>
    <row r="11" spans="2:21" ht="16.95" customHeight="1">
      <c r="B11" s="879"/>
      <c r="C11" s="882"/>
      <c r="D11" s="885"/>
      <c r="E11" s="888"/>
      <c r="F11" s="888"/>
      <c r="G11" s="888"/>
      <c r="H11" s="166"/>
      <c r="I11" s="167" t="s">
        <v>200</v>
      </c>
      <c r="J11" s="167" t="s">
        <v>201</v>
      </c>
      <c r="K11" s="167"/>
      <c r="L11" s="167"/>
      <c r="M11" s="168" t="s">
        <v>202</v>
      </c>
      <c r="N11" s="169"/>
      <c r="O11" s="169" t="s">
        <v>203</v>
      </c>
      <c r="P11" s="169" t="s">
        <v>203</v>
      </c>
      <c r="Q11" s="167" t="s">
        <v>189</v>
      </c>
      <c r="R11" s="894" t="s">
        <v>204</v>
      </c>
      <c r="S11" s="235" t="s">
        <v>205</v>
      </c>
      <c r="T11" s="235" t="s">
        <v>206</v>
      </c>
      <c r="U11" s="122"/>
    </row>
    <row r="12" spans="2:21" ht="16.95" customHeight="1">
      <c r="B12" s="880"/>
      <c r="C12" s="883"/>
      <c r="D12" s="886"/>
      <c r="E12" s="889"/>
      <c r="F12" s="889"/>
      <c r="G12" s="889"/>
      <c r="H12" s="170"/>
      <c r="I12" s="171"/>
      <c r="J12" s="171"/>
      <c r="K12" s="171"/>
      <c r="L12" s="172" t="s">
        <v>207</v>
      </c>
      <c r="M12" s="171"/>
      <c r="N12" s="173" t="s">
        <v>208</v>
      </c>
      <c r="O12" s="173" t="s">
        <v>209</v>
      </c>
      <c r="P12" s="173" t="s">
        <v>209</v>
      </c>
      <c r="Q12" s="171" t="s">
        <v>208</v>
      </c>
      <c r="R12" s="893"/>
      <c r="S12" s="234" t="s">
        <v>208</v>
      </c>
      <c r="T12" s="234" t="s">
        <v>208</v>
      </c>
      <c r="U12" s="122"/>
    </row>
    <row r="13" spans="2:21" ht="30" customHeight="1" thickBot="1">
      <c r="B13" s="553" t="s">
        <v>210</v>
      </c>
      <c r="C13" s="246" t="s">
        <v>211</v>
      </c>
      <c r="D13" s="248" t="s">
        <v>212</v>
      </c>
      <c r="E13" s="249">
        <v>45017</v>
      </c>
      <c r="F13" s="250" t="s">
        <v>33</v>
      </c>
      <c r="G13" s="251">
        <v>45382</v>
      </c>
      <c r="H13" s="252">
        <v>30</v>
      </c>
      <c r="I13" s="252">
        <v>5</v>
      </c>
      <c r="J13" s="252">
        <v>3</v>
      </c>
      <c r="K13" s="252">
        <v>3</v>
      </c>
      <c r="L13" s="252">
        <f>+H13-I13</f>
        <v>25</v>
      </c>
      <c r="M13" s="252">
        <v>22</v>
      </c>
      <c r="N13" s="255">
        <f>IF(L13=0,"-",(M13+J13)/(L13-K13+J13)*100)</f>
        <v>100</v>
      </c>
      <c r="O13" s="252">
        <v>3</v>
      </c>
      <c r="P13" s="252">
        <v>18</v>
      </c>
      <c r="Q13" s="255">
        <f>IF(L13=0,"-",(P13+O13)/(L13-K13+O13)*100)</f>
        <v>84</v>
      </c>
      <c r="R13" s="247" t="s">
        <v>213</v>
      </c>
      <c r="S13" s="255">
        <v>70</v>
      </c>
      <c r="T13" s="255">
        <v>75</v>
      </c>
      <c r="U13" s="122"/>
    </row>
    <row r="14" spans="2:21" ht="30" customHeight="1">
      <c r="B14" s="552" t="s">
        <v>512</v>
      </c>
      <c r="C14" s="174"/>
      <c r="D14" s="554"/>
      <c r="E14" s="175"/>
      <c r="F14" s="176" t="s">
        <v>33</v>
      </c>
      <c r="G14" s="177"/>
      <c r="H14" s="556"/>
      <c r="I14" s="556"/>
      <c r="J14" s="556"/>
      <c r="K14" s="556"/>
      <c r="L14" s="178">
        <f>+H14-I14</f>
        <v>0</v>
      </c>
      <c r="M14" s="556"/>
      <c r="N14" s="301" t="str">
        <f>IF(L14=0,"-",(M14+J14)/(L14-K14+J14)*100)</f>
        <v>-</v>
      </c>
      <c r="O14" s="558"/>
      <c r="P14" s="558"/>
      <c r="Q14" s="301" t="str">
        <f>IF(L14=0,"-",(P14+O14)/(L14-K14+O14)*100)</f>
        <v>-</v>
      </c>
      <c r="R14" s="560"/>
      <c r="S14" s="560"/>
      <c r="T14" s="561"/>
      <c r="U14" s="122"/>
    </row>
    <row r="15" spans="2:21" ht="30" customHeight="1" thickBot="1">
      <c r="B15" s="551" t="s">
        <v>513</v>
      </c>
      <c r="C15" s="179"/>
      <c r="D15" s="555"/>
      <c r="E15" s="180"/>
      <c r="F15" s="181" t="s">
        <v>33</v>
      </c>
      <c r="G15" s="182"/>
      <c r="H15" s="557"/>
      <c r="I15" s="557"/>
      <c r="J15" s="557"/>
      <c r="K15" s="557"/>
      <c r="L15" s="183">
        <f>+H15-I15</f>
        <v>0</v>
      </c>
      <c r="M15" s="557"/>
      <c r="N15" s="302" t="str">
        <f>IF(L15=0,"-",(M15+J15)/(L15-K15+J15)*100)</f>
        <v>-</v>
      </c>
      <c r="O15" s="559"/>
      <c r="P15" s="559"/>
      <c r="Q15" s="302" t="str">
        <f>IF(L15=0,"-",(P15+O15)/(L15-K15+O15)*100)</f>
        <v>-</v>
      </c>
      <c r="R15" s="562"/>
      <c r="S15" s="562"/>
      <c r="T15" s="563"/>
      <c r="U15" s="122"/>
    </row>
    <row r="16" spans="2:21" ht="30" customHeight="1">
      <c r="B16" s="137" t="s">
        <v>214</v>
      </c>
      <c r="C16" s="138" t="s">
        <v>215</v>
      </c>
      <c r="D16" s="138" t="s">
        <v>215</v>
      </c>
      <c r="E16" s="897" t="s">
        <v>215</v>
      </c>
      <c r="F16" s="898"/>
      <c r="G16" s="899"/>
      <c r="H16" s="543">
        <f>SUM(H14:H15)</f>
        <v>0</v>
      </c>
      <c r="I16" s="543">
        <f>SUM(I14:I15)</f>
        <v>0</v>
      </c>
      <c r="J16" s="543">
        <f>SUM(J14:J15)</f>
        <v>0</v>
      </c>
      <c r="K16" s="543">
        <f>SUM(K14:K15)</f>
        <v>0</v>
      </c>
      <c r="L16" s="544">
        <f>+H16-I16</f>
        <v>0</v>
      </c>
      <c r="M16" s="543">
        <f>SUM(M14:M15)</f>
        <v>0</v>
      </c>
      <c r="N16" s="545" t="str">
        <f>IF(L16=0,"-",(M16+J16)/(L16-K16+J16)*100)</f>
        <v>-</v>
      </c>
      <c r="O16" s="546">
        <f>SUM(O14:O15)</f>
        <v>0</v>
      </c>
      <c r="P16" s="547">
        <f>SUM(P14:P15)</f>
        <v>0</v>
      </c>
      <c r="Q16" s="548" t="str">
        <f>IF(L16=0,"-",(P16+O16)/(L16-K16+O16)*100)</f>
        <v>-</v>
      </c>
      <c r="R16" s="139"/>
      <c r="S16" s="139"/>
      <c r="T16" s="139"/>
      <c r="U16" s="122"/>
    </row>
    <row r="17" spans="2:21" ht="15" customHeight="1">
      <c r="B17" s="140"/>
      <c r="C17" s="140"/>
      <c r="D17" s="141"/>
      <c r="E17" s="140"/>
      <c r="F17" s="142"/>
      <c r="G17" s="140"/>
      <c r="H17" s="143"/>
      <c r="I17" s="143"/>
      <c r="J17" s="143"/>
      <c r="K17" s="143"/>
      <c r="L17" s="143"/>
      <c r="M17" s="143"/>
      <c r="N17" s="144"/>
      <c r="O17" s="144"/>
      <c r="P17" s="144"/>
      <c r="Q17" s="144"/>
      <c r="R17" s="139"/>
      <c r="S17" s="139"/>
      <c r="T17" s="139"/>
      <c r="U17" s="122"/>
    </row>
    <row r="18" spans="2:21" ht="22.05" customHeight="1">
      <c r="B18" s="128" t="s">
        <v>216</v>
      </c>
      <c r="C18" s="128"/>
      <c r="D18" s="128"/>
      <c r="E18" s="128"/>
      <c r="F18" s="128"/>
      <c r="G18" s="128"/>
      <c r="H18" s="145"/>
      <c r="I18" s="145"/>
      <c r="J18" s="145"/>
      <c r="K18" s="145"/>
      <c r="L18" s="145"/>
      <c r="M18" s="145"/>
      <c r="N18" s="145"/>
      <c r="O18" s="145"/>
      <c r="P18" s="145"/>
      <c r="Q18" s="145"/>
      <c r="R18" s="139"/>
      <c r="S18" s="139"/>
      <c r="T18" s="139"/>
      <c r="U18" s="122"/>
    </row>
    <row r="19" spans="2:21" ht="16.95" customHeight="1">
      <c r="B19" s="900" t="s">
        <v>233</v>
      </c>
      <c r="C19" s="881" t="s">
        <v>184</v>
      </c>
      <c r="D19" s="902" t="s">
        <v>232</v>
      </c>
      <c r="E19" s="905" t="s">
        <v>185</v>
      </c>
      <c r="F19" s="906"/>
      <c r="G19" s="907"/>
      <c r="H19" s="158" t="s">
        <v>186</v>
      </c>
      <c r="I19" s="159" t="s">
        <v>187</v>
      </c>
      <c r="J19" s="160"/>
      <c r="K19" s="161" t="s">
        <v>188</v>
      </c>
      <c r="L19" s="162" t="s">
        <v>48</v>
      </c>
      <c r="M19" s="163"/>
      <c r="N19" s="895" t="s">
        <v>189</v>
      </c>
      <c r="O19" s="164" t="s">
        <v>47</v>
      </c>
      <c r="P19" s="164" t="s">
        <v>49</v>
      </c>
      <c r="Q19" s="165"/>
      <c r="R19" s="874" t="s">
        <v>190</v>
      </c>
      <c r="S19" s="874"/>
      <c r="T19" s="875"/>
      <c r="U19" s="122"/>
    </row>
    <row r="20" spans="2:21" ht="16.95" customHeight="1">
      <c r="B20" s="901"/>
      <c r="C20" s="882"/>
      <c r="D20" s="903"/>
      <c r="E20" s="908"/>
      <c r="F20" s="909"/>
      <c r="G20" s="910"/>
      <c r="H20" s="166" t="s">
        <v>191</v>
      </c>
      <c r="I20" s="167" t="s">
        <v>192</v>
      </c>
      <c r="J20" s="168" t="s">
        <v>193</v>
      </c>
      <c r="K20" s="167" t="s">
        <v>194</v>
      </c>
      <c r="L20" s="167" t="s">
        <v>195</v>
      </c>
      <c r="M20" s="168" t="s">
        <v>196</v>
      </c>
      <c r="N20" s="896"/>
      <c r="O20" s="232" t="s">
        <v>197</v>
      </c>
      <c r="P20" s="232" t="s">
        <v>198</v>
      </c>
      <c r="Q20" s="167" t="s">
        <v>199</v>
      </c>
      <c r="R20" s="876"/>
      <c r="S20" s="876"/>
      <c r="T20" s="877"/>
      <c r="U20" s="122"/>
    </row>
    <row r="21" spans="2:21" ht="16.95" customHeight="1">
      <c r="B21" s="901"/>
      <c r="C21" s="882"/>
      <c r="D21" s="903"/>
      <c r="E21" s="908"/>
      <c r="F21" s="909"/>
      <c r="G21" s="910"/>
      <c r="H21" s="166"/>
      <c r="I21" s="167" t="s">
        <v>200</v>
      </c>
      <c r="J21" s="167" t="s">
        <v>201</v>
      </c>
      <c r="K21" s="167"/>
      <c r="L21" s="167"/>
      <c r="M21" s="168" t="s">
        <v>202</v>
      </c>
      <c r="N21" s="169"/>
      <c r="O21" s="169" t="s">
        <v>203</v>
      </c>
      <c r="P21" s="169" t="s">
        <v>203</v>
      </c>
      <c r="Q21" s="167" t="s">
        <v>189</v>
      </c>
      <c r="R21" s="875" t="s">
        <v>204</v>
      </c>
      <c r="S21" s="233" t="s">
        <v>205</v>
      </c>
      <c r="T21" s="233" t="s">
        <v>206</v>
      </c>
      <c r="U21" s="122"/>
    </row>
    <row r="22" spans="2:21" ht="16.95" customHeight="1">
      <c r="B22" s="901"/>
      <c r="C22" s="883"/>
      <c r="D22" s="904"/>
      <c r="E22" s="911"/>
      <c r="F22" s="912"/>
      <c r="G22" s="913"/>
      <c r="H22" s="170"/>
      <c r="I22" s="171"/>
      <c r="J22" s="171"/>
      <c r="K22" s="171"/>
      <c r="L22" s="172" t="s">
        <v>207</v>
      </c>
      <c r="M22" s="171"/>
      <c r="N22" s="173" t="s">
        <v>208</v>
      </c>
      <c r="O22" s="173" t="s">
        <v>209</v>
      </c>
      <c r="P22" s="173" t="s">
        <v>209</v>
      </c>
      <c r="Q22" s="171" t="s">
        <v>208</v>
      </c>
      <c r="R22" s="877"/>
      <c r="S22" s="234" t="s">
        <v>208</v>
      </c>
      <c r="T22" s="234" t="s">
        <v>208</v>
      </c>
      <c r="U22" s="122"/>
    </row>
    <row r="23" spans="2:21" ht="30" customHeight="1" thickBot="1">
      <c r="B23" s="243" t="s">
        <v>210</v>
      </c>
      <c r="C23" s="244" t="s">
        <v>217</v>
      </c>
      <c r="D23" s="248" t="s">
        <v>218</v>
      </c>
      <c r="E23" s="249">
        <v>44652</v>
      </c>
      <c r="F23" s="250" t="s">
        <v>33</v>
      </c>
      <c r="G23" s="251">
        <v>45382</v>
      </c>
      <c r="H23" s="252">
        <v>20</v>
      </c>
      <c r="I23" s="252">
        <v>5</v>
      </c>
      <c r="J23" s="252">
        <v>3</v>
      </c>
      <c r="K23" s="252">
        <v>0</v>
      </c>
      <c r="L23" s="252">
        <f>+H23-I23</f>
        <v>15</v>
      </c>
      <c r="M23" s="252">
        <v>15</v>
      </c>
      <c r="N23" s="253">
        <f>IF(L23=0,"-",(M23+J23)/(L23-K23+J23)*100)</f>
        <v>100</v>
      </c>
      <c r="O23" s="254">
        <v>3</v>
      </c>
      <c r="P23" s="254">
        <v>13</v>
      </c>
      <c r="Q23" s="255">
        <f>IF(L23=0,"-",(P23+O23)/(L23-K23+O23)*100)</f>
        <v>88.888888888888886</v>
      </c>
      <c r="R23" s="245" t="s">
        <v>219</v>
      </c>
      <c r="S23" s="255">
        <v>20</v>
      </c>
      <c r="T23" s="255">
        <v>50</v>
      </c>
      <c r="U23" s="122"/>
    </row>
    <row r="24" spans="2:21" ht="30" customHeight="1">
      <c r="B24" s="133" t="s">
        <v>514</v>
      </c>
      <c r="C24" s="174"/>
      <c r="D24" s="554"/>
      <c r="E24" s="305"/>
      <c r="F24" s="134" t="s">
        <v>33</v>
      </c>
      <c r="G24" s="303"/>
      <c r="H24" s="556"/>
      <c r="I24" s="556"/>
      <c r="J24" s="556"/>
      <c r="K24" s="556"/>
      <c r="L24" s="178">
        <f>+H24-I24</f>
        <v>0</v>
      </c>
      <c r="M24" s="556"/>
      <c r="N24" s="301" t="str">
        <f>IF(L24=0,"-",(M24+J24)/(L24-K24+J24)*100)</f>
        <v>-</v>
      </c>
      <c r="O24" s="558"/>
      <c r="P24" s="558"/>
      <c r="Q24" s="301" t="str">
        <f>IF(L24=0,"-",(P24+O24)/(L24-K24+O24)*100)</f>
        <v>-</v>
      </c>
      <c r="R24" s="560"/>
      <c r="S24" s="560"/>
      <c r="T24" s="561"/>
      <c r="U24" s="122"/>
    </row>
    <row r="25" spans="2:21" ht="30" customHeight="1" thickBot="1">
      <c r="B25" s="135" t="s">
        <v>512</v>
      </c>
      <c r="C25" s="179"/>
      <c r="D25" s="555"/>
      <c r="E25" s="306"/>
      <c r="F25" s="136" t="s">
        <v>33</v>
      </c>
      <c r="G25" s="304"/>
      <c r="H25" s="557"/>
      <c r="I25" s="557"/>
      <c r="J25" s="557"/>
      <c r="K25" s="557"/>
      <c r="L25" s="183">
        <f>+H25-I25</f>
        <v>0</v>
      </c>
      <c r="M25" s="557"/>
      <c r="N25" s="302" t="str">
        <f>IF(L25=0,"-",(M25+J25)/(L25-K25+J25)*100)</f>
        <v>-</v>
      </c>
      <c r="O25" s="559"/>
      <c r="P25" s="559"/>
      <c r="Q25" s="302" t="str">
        <f>IF(L25=0,"-",(P25+O25)/(L25-K25+O25)*100)</f>
        <v>-</v>
      </c>
      <c r="R25" s="562"/>
      <c r="S25" s="562"/>
      <c r="T25" s="563"/>
      <c r="U25" s="122"/>
    </row>
    <row r="26" spans="2:21" ht="30" customHeight="1">
      <c r="B26" s="137" t="s">
        <v>214</v>
      </c>
      <c r="C26" s="138" t="s">
        <v>215</v>
      </c>
      <c r="D26" s="146" t="s">
        <v>215</v>
      </c>
      <c r="E26" s="897" t="s">
        <v>215</v>
      </c>
      <c r="F26" s="898"/>
      <c r="G26" s="899"/>
      <c r="H26" s="543">
        <f>SUM(H24:H25)</f>
        <v>0</v>
      </c>
      <c r="I26" s="543">
        <f>SUM(I24:I25)</f>
        <v>0</v>
      </c>
      <c r="J26" s="543">
        <f>SUM(J24:J25)</f>
        <v>0</v>
      </c>
      <c r="K26" s="543">
        <f>SUM(K24:K25)</f>
        <v>0</v>
      </c>
      <c r="L26" s="544">
        <f>+H26-I26</f>
        <v>0</v>
      </c>
      <c r="M26" s="543">
        <f>SUM(M24:M25)</f>
        <v>0</v>
      </c>
      <c r="N26" s="545" t="str">
        <f>IF(L26=0,"-",(M26+J26)/(L26-K26+J26)*100)</f>
        <v>-</v>
      </c>
      <c r="O26" s="546">
        <f>SUM(O24:O25)</f>
        <v>0</v>
      </c>
      <c r="P26" s="547">
        <f>SUM(P24:P25)</f>
        <v>0</v>
      </c>
      <c r="Q26" s="548" t="str">
        <f>IF(L26=0,"-",(P26+O26)/(L26-K26+O26)*100)</f>
        <v>-</v>
      </c>
      <c r="R26" s="129"/>
      <c r="S26" s="129"/>
      <c r="T26" s="129"/>
      <c r="U26" s="122"/>
    </row>
    <row r="27" spans="2:21" ht="15" customHeight="1">
      <c r="B27" s="147"/>
      <c r="C27" s="147"/>
      <c r="D27" s="620"/>
      <c r="E27" s="621"/>
      <c r="F27" s="621"/>
      <c r="G27" s="621"/>
      <c r="H27" s="148"/>
      <c r="I27" s="148"/>
      <c r="J27" s="148"/>
      <c r="K27" s="148"/>
      <c r="L27" s="149"/>
      <c r="M27" s="149"/>
      <c r="N27" s="150"/>
      <c r="O27" s="150"/>
      <c r="P27" s="150"/>
      <c r="Q27" s="150"/>
      <c r="R27" s="129"/>
      <c r="S27" s="129"/>
      <c r="T27" s="129"/>
      <c r="U27" s="122"/>
    </row>
    <row r="28" spans="2:21" ht="15" customHeight="1">
      <c r="B28" s="151" t="s">
        <v>220</v>
      </c>
      <c r="C28" s="155" t="s">
        <v>639</v>
      </c>
      <c r="D28" s="622"/>
      <c r="E28" s="622"/>
      <c r="F28" s="622"/>
      <c r="G28" s="622"/>
      <c r="H28" s="152"/>
      <c r="I28" s="152"/>
      <c r="J28" s="152"/>
      <c r="K28" s="152"/>
      <c r="L28" s="152"/>
      <c r="M28" s="152"/>
      <c r="N28" s="152"/>
      <c r="O28" s="152"/>
      <c r="P28" s="152"/>
      <c r="Q28" s="152"/>
      <c r="R28" s="152"/>
      <c r="S28" s="152"/>
      <c r="T28" s="152"/>
      <c r="U28" s="122"/>
    </row>
    <row r="29" spans="2:21" ht="15" customHeight="1">
      <c r="B29" s="151"/>
      <c r="C29" s="155" t="s">
        <v>670</v>
      </c>
      <c r="D29" s="152"/>
      <c r="E29" s="152"/>
      <c r="F29" s="153"/>
      <c r="G29" s="153"/>
      <c r="H29" s="153"/>
      <c r="I29" s="153"/>
      <c r="J29" s="152"/>
      <c r="K29" s="152"/>
      <c r="L29" s="152"/>
      <c r="M29" s="152"/>
      <c r="N29" s="152"/>
      <c r="O29" s="152"/>
      <c r="P29" s="152"/>
      <c r="Q29" s="152"/>
      <c r="R29" s="152"/>
      <c r="S29" s="152"/>
      <c r="T29" s="152"/>
      <c r="U29" s="122"/>
    </row>
    <row r="30" spans="2:21" ht="15" customHeight="1">
      <c r="B30" s="151" t="s">
        <v>221</v>
      </c>
      <c r="C30" s="155" t="s">
        <v>641</v>
      </c>
      <c r="D30" s="152"/>
      <c r="E30" s="152"/>
      <c r="F30" s="152"/>
      <c r="G30" s="152"/>
      <c r="H30" s="152"/>
      <c r="I30" s="152"/>
      <c r="J30" s="152"/>
      <c r="K30" s="152"/>
      <c r="L30" s="152"/>
      <c r="M30" s="152"/>
      <c r="N30" s="152"/>
      <c r="O30" s="152"/>
      <c r="P30" s="152"/>
      <c r="Q30" s="152"/>
      <c r="R30" s="152"/>
      <c r="S30" s="152"/>
      <c r="T30" s="152"/>
      <c r="U30" s="122"/>
    </row>
    <row r="31" spans="2:21" ht="15" customHeight="1">
      <c r="B31" s="151" t="s">
        <v>222</v>
      </c>
      <c r="C31" s="155" t="s">
        <v>223</v>
      </c>
      <c r="D31" s="152"/>
      <c r="E31" s="154"/>
      <c r="F31" s="154"/>
      <c r="G31" s="152"/>
      <c r="H31" s="152"/>
      <c r="I31" s="152"/>
      <c r="J31" s="152"/>
      <c r="K31" s="152"/>
      <c r="L31" s="152"/>
      <c r="M31" s="152"/>
      <c r="N31" s="152"/>
      <c r="O31" s="152"/>
      <c r="P31" s="152"/>
      <c r="Q31" s="152"/>
      <c r="R31" s="152"/>
      <c r="S31" s="152"/>
      <c r="T31" s="152"/>
      <c r="U31" s="122"/>
    </row>
    <row r="32" spans="2:21" ht="15" customHeight="1">
      <c r="B32" s="151" t="s">
        <v>224</v>
      </c>
      <c r="C32" s="155" t="s">
        <v>225</v>
      </c>
      <c r="D32" s="152"/>
      <c r="E32" s="152"/>
      <c r="F32" s="152"/>
      <c r="G32" s="152"/>
      <c r="H32" s="152"/>
      <c r="I32" s="152"/>
      <c r="J32" s="152"/>
      <c r="K32" s="152"/>
      <c r="L32" s="152"/>
      <c r="M32" s="152"/>
      <c r="N32" s="152"/>
      <c r="O32" s="152"/>
      <c r="P32" s="152"/>
      <c r="Q32" s="152"/>
      <c r="R32" s="152"/>
      <c r="S32" s="152"/>
      <c r="T32" s="152"/>
      <c r="U32" s="122"/>
    </row>
    <row r="33" spans="2:21" ht="15" customHeight="1">
      <c r="B33" s="151" t="s">
        <v>226</v>
      </c>
      <c r="C33" s="155" t="s">
        <v>640</v>
      </c>
      <c r="D33" s="152"/>
      <c r="E33" s="152"/>
      <c r="F33" s="152"/>
      <c r="G33" s="152"/>
      <c r="H33" s="152"/>
      <c r="I33" s="152"/>
      <c r="J33" s="152"/>
      <c r="K33" s="152"/>
      <c r="L33" s="152"/>
      <c r="M33" s="152"/>
      <c r="N33" s="152"/>
      <c r="O33" s="152"/>
      <c r="P33" s="152"/>
      <c r="Q33" s="152"/>
      <c r="R33" s="152"/>
      <c r="S33" s="152"/>
      <c r="T33" s="152"/>
      <c r="U33" s="122"/>
    </row>
    <row r="34" spans="2:21" ht="15" customHeight="1">
      <c r="B34" s="151" t="s">
        <v>227</v>
      </c>
      <c r="C34" s="155" t="s">
        <v>671</v>
      </c>
      <c r="D34" s="152"/>
      <c r="E34" s="152"/>
      <c r="F34" s="152"/>
      <c r="G34" s="152"/>
      <c r="H34" s="152"/>
      <c r="I34" s="152"/>
      <c r="J34" s="152"/>
      <c r="K34" s="152"/>
      <c r="L34" s="152"/>
      <c r="M34" s="152"/>
      <c r="N34" s="152"/>
      <c r="O34" s="152"/>
      <c r="P34" s="152"/>
      <c r="Q34" s="152"/>
      <c r="R34" s="152"/>
      <c r="S34" s="152"/>
      <c r="T34" s="152"/>
      <c r="U34" s="122"/>
    </row>
    <row r="35" spans="2:21" ht="15" customHeight="1">
      <c r="B35" s="151" t="s">
        <v>228</v>
      </c>
      <c r="C35" s="155" t="s">
        <v>229</v>
      </c>
      <c r="D35" s="152"/>
      <c r="E35" s="152"/>
      <c r="F35" s="152"/>
      <c r="G35" s="152"/>
      <c r="H35" s="152"/>
      <c r="I35" s="152"/>
      <c r="J35" s="152"/>
      <c r="K35" s="152"/>
      <c r="L35" s="152"/>
      <c r="M35" s="152"/>
      <c r="N35" s="152"/>
      <c r="O35" s="152"/>
      <c r="P35" s="152"/>
      <c r="Q35" s="152"/>
      <c r="R35" s="152"/>
      <c r="S35" s="152"/>
      <c r="T35" s="152"/>
      <c r="U35" s="122"/>
    </row>
    <row r="36" spans="2:21" ht="15" customHeight="1">
      <c r="B36" s="151" t="s">
        <v>230</v>
      </c>
      <c r="C36" s="155" t="s">
        <v>642</v>
      </c>
      <c r="D36" s="152"/>
      <c r="E36" s="152"/>
      <c r="F36" s="152"/>
      <c r="G36" s="152"/>
      <c r="H36" s="152"/>
      <c r="I36" s="152"/>
      <c r="J36" s="152"/>
      <c r="K36" s="152"/>
      <c r="L36" s="152"/>
      <c r="M36" s="152"/>
      <c r="N36" s="152"/>
      <c r="O36" s="152"/>
      <c r="P36" s="152"/>
      <c r="Q36" s="152"/>
      <c r="R36" s="152"/>
      <c r="S36" s="152"/>
      <c r="T36" s="152"/>
      <c r="U36" s="122"/>
    </row>
    <row r="37" spans="2:21" ht="15" customHeight="1">
      <c r="B37" s="151" t="s">
        <v>231</v>
      </c>
      <c r="C37" s="155" t="s">
        <v>643</v>
      </c>
      <c r="D37" s="152"/>
      <c r="E37" s="152"/>
      <c r="F37" s="152"/>
      <c r="G37" s="152"/>
      <c r="H37" s="152"/>
      <c r="I37" s="152"/>
      <c r="J37" s="152"/>
      <c r="K37" s="152"/>
      <c r="L37" s="152"/>
      <c r="M37" s="152"/>
      <c r="N37" s="152"/>
      <c r="O37" s="152"/>
      <c r="P37" s="152"/>
      <c r="Q37" s="152"/>
      <c r="R37" s="152"/>
      <c r="S37" s="152"/>
      <c r="T37" s="152"/>
      <c r="U37" s="122"/>
    </row>
    <row r="38" spans="2:21" ht="16.05" customHeight="1">
      <c r="B38" s="151" t="s">
        <v>666</v>
      </c>
      <c r="C38" s="155" t="s">
        <v>709</v>
      </c>
    </row>
  </sheetData>
  <mergeCells count="24">
    <mergeCell ref="R21:R22"/>
    <mergeCell ref="E26:G26"/>
    <mergeCell ref="E16:G16"/>
    <mergeCell ref="B19:B22"/>
    <mergeCell ref="C19:C22"/>
    <mergeCell ref="D19:D22"/>
    <mergeCell ref="E19:G22"/>
    <mergeCell ref="N19:N20"/>
    <mergeCell ref="B2:T2"/>
    <mergeCell ref="M4:N4"/>
    <mergeCell ref="M5:N5"/>
    <mergeCell ref="B5:C6"/>
    <mergeCell ref="R19:T20"/>
    <mergeCell ref="B4:C4"/>
    <mergeCell ref="B9:B12"/>
    <mergeCell ref="C9:C12"/>
    <mergeCell ref="D9:D12"/>
    <mergeCell ref="E9:G12"/>
    <mergeCell ref="D5:D6"/>
    <mergeCell ref="O4:T4"/>
    <mergeCell ref="O5:T5"/>
    <mergeCell ref="R9:T10"/>
    <mergeCell ref="R11:R12"/>
    <mergeCell ref="N9:N10"/>
  </mergeCells>
  <phoneticPr fontId="29"/>
  <dataValidations count="2">
    <dataValidation type="list" allowBlank="1" showInputMessage="1" showErrorMessage="1" sqref="C14:C15 C24:C25" xr:uid="{CB94C600-6EC9-48F4-B17B-CB900C83B315}">
      <formula1>"あり,なし"</formula1>
    </dataValidation>
    <dataValidation type="list" allowBlank="1" showInputMessage="1" showErrorMessage="1" sqref="D5" xr:uid="{47E85282-F44F-49CB-8132-80E399537912}">
      <formula1>"①,②,③,④"</formula1>
    </dataValidation>
  </dataValidations>
  <printOptions horizontalCentered="1" verticalCentered="1"/>
  <pageMargins left="0.39370078740157483" right="0.39370078740157483" top="0.39370078740157483" bottom="0.39370078740157483" header="0.39370078740157483" footer="0.39370078740157483"/>
  <pageSetup paperSize="9" scale="63"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4"/>
  <sheetViews>
    <sheetView showZeros="0" view="pageBreakPreview" zoomScale="70" zoomScaleNormal="100" zoomScaleSheetLayoutView="70" workbookViewId="0">
      <selection activeCell="B2" sqref="B2:I2"/>
    </sheetView>
  </sheetViews>
  <sheetFormatPr defaultColWidth="9" defaultRowHeight="18" customHeight="1"/>
  <cols>
    <col min="1" max="1" width="0.8984375" style="104" customWidth="1"/>
    <col min="2" max="2" width="10.69921875" style="16" customWidth="1"/>
    <col min="3" max="3" width="9.59765625" style="16" customWidth="1"/>
    <col min="4" max="4" width="18.59765625" style="16" customWidth="1"/>
    <col min="5" max="5" width="8.59765625" style="16" customWidth="1"/>
    <col min="6" max="7" width="10.09765625" style="16" customWidth="1"/>
    <col min="8" max="8" width="28.69921875" style="16" customWidth="1"/>
    <col min="9" max="9" width="1.296875" style="16" customWidth="1"/>
    <col min="10" max="16384" width="9" style="16"/>
  </cols>
  <sheetData>
    <row r="1" spans="2:14" ht="21.6" customHeight="1">
      <c r="B1" s="927" t="s">
        <v>73</v>
      </c>
      <c r="C1" s="927"/>
      <c r="D1" s="928"/>
      <c r="E1" s="928"/>
      <c r="F1" s="928"/>
      <c r="G1" s="928"/>
      <c r="H1" s="928"/>
    </row>
    <row r="2" spans="2:14" ht="27" customHeight="1">
      <c r="B2" s="929" t="s">
        <v>373</v>
      </c>
      <c r="C2" s="929"/>
      <c r="D2" s="930"/>
      <c r="E2" s="930"/>
      <c r="F2" s="930"/>
      <c r="G2" s="930"/>
      <c r="H2" s="930"/>
    </row>
    <row r="3" spans="2:14" ht="10.050000000000001" customHeight="1">
      <c r="B3" s="431"/>
      <c r="C3" s="431"/>
      <c r="D3" s="102"/>
      <c r="E3" s="102"/>
      <c r="F3" s="102"/>
      <c r="G3" s="102"/>
      <c r="H3" s="102"/>
      <c r="L3" s="57"/>
      <c r="M3" s="57"/>
      <c r="N3" s="57"/>
    </row>
    <row r="4" spans="2:14" ht="25.05" customHeight="1">
      <c r="B4" s="403" t="s">
        <v>42</v>
      </c>
      <c r="C4" s="326">
        <f>共通入力シート!B3</f>
        <v>0</v>
      </c>
      <c r="D4" s="102"/>
      <c r="E4" s="932" t="s">
        <v>44</v>
      </c>
      <c r="F4" s="932"/>
      <c r="G4" s="931" t="str">
        <f>共通入力シート!B4</f>
        <v/>
      </c>
      <c r="H4" s="931"/>
      <c r="J4" s="13"/>
      <c r="K4" s="119"/>
      <c r="L4" s="64"/>
      <c r="M4" s="64"/>
      <c r="N4" s="64"/>
    </row>
    <row r="5" spans="2:14" ht="25.05" customHeight="1">
      <c r="B5" s="432"/>
      <c r="C5" s="432"/>
      <c r="D5" s="102"/>
      <c r="E5" s="932" t="s">
        <v>279</v>
      </c>
      <c r="F5" s="932"/>
      <c r="G5" s="931">
        <f>共通入力シート!B7</f>
        <v>0</v>
      </c>
      <c r="H5" s="931"/>
      <c r="J5" s="13"/>
      <c r="K5" s="24"/>
      <c r="L5" s="52"/>
      <c r="M5" s="52"/>
      <c r="N5" s="52"/>
    </row>
    <row r="6" spans="2:14" ht="25.05" customHeight="1">
      <c r="B6" s="432"/>
      <c r="C6" s="432"/>
      <c r="D6" s="102"/>
      <c r="E6" s="932" t="s">
        <v>43</v>
      </c>
      <c r="F6" s="932"/>
      <c r="G6" s="931">
        <f>共通入力シート!B9</f>
        <v>0</v>
      </c>
      <c r="H6" s="931"/>
      <c r="J6" s="13"/>
      <c r="K6" s="24"/>
      <c r="L6" s="52"/>
      <c r="M6" s="52"/>
      <c r="N6" s="52"/>
    </row>
    <row r="7" spans="2:14" s="121" customFormat="1" ht="10.050000000000001" customHeight="1">
      <c r="B7" s="432"/>
      <c r="C7" s="432"/>
      <c r="D7" s="102"/>
      <c r="E7" s="433"/>
      <c r="F7" s="433"/>
      <c r="G7" s="186"/>
      <c r="H7" s="186"/>
      <c r="J7" s="13"/>
      <c r="K7" s="24"/>
      <c r="L7" s="52"/>
      <c r="M7" s="52"/>
      <c r="N7" s="52"/>
    </row>
    <row r="8" spans="2:14" ht="25.05" customHeight="1" thickBot="1">
      <c r="B8" s="370"/>
      <c r="C8" s="370"/>
      <c r="D8" s="367"/>
      <c r="E8" s="367"/>
      <c r="F8" s="187"/>
      <c r="G8" s="187"/>
      <c r="H8" s="327">
        <f>共通入力シート!B5</f>
        <v>0</v>
      </c>
      <c r="L8" s="57"/>
      <c r="M8" s="57"/>
      <c r="N8" s="57"/>
    </row>
    <row r="9" spans="2:14" ht="60" customHeight="1">
      <c r="B9" s="922" t="s">
        <v>52</v>
      </c>
      <c r="C9" s="923"/>
      <c r="D9" s="256" t="s">
        <v>644</v>
      </c>
      <c r="E9" s="256" t="s">
        <v>347</v>
      </c>
      <c r="F9" s="256" t="s">
        <v>645</v>
      </c>
      <c r="G9" s="256" t="s">
        <v>646</v>
      </c>
      <c r="H9" s="434" t="s">
        <v>647</v>
      </c>
    </row>
    <row r="10" spans="2:14" ht="30" customHeight="1">
      <c r="B10" s="924"/>
      <c r="C10" s="925"/>
      <c r="D10" s="307"/>
      <c r="E10" s="308"/>
      <c r="F10" s="308"/>
      <c r="G10" s="308"/>
      <c r="H10" s="309"/>
    </row>
    <row r="11" spans="2:14" ht="30" customHeight="1">
      <c r="B11" s="916"/>
      <c r="C11" s="917"/>
      <c r="D11" s="310"/>
      <c r="E11" s="311"/>
      <c r="F11" s="311"/>
      <c r="G11" s="311"/>
      <c r="H11" s="312"/>
    </row>
    <row r="12" spans="2:14" ht="30" customHeight="1">
      <c r="B12" s="916"/>
      <c r="C12" s="917"/>
      <c r="D12" s="310"/>
      <c r="E12" s="311"/>
      <c r="F12" s="311"/>
      <c r="G12" s="311"/>
      <c r="H12" s="312"/>
    </row>
    <row r="13" spans="2:14" ht="30" customHeight="1">
      <c r="B13" s="916"/>
      <c r="C13" s="917"/>
      <c r="D13" s="310"/>
      <c r="E13" s="311"/>
      <c r="F13" s="311"/>
      <c r="G13" s="311"/>
      <c r="H13" s="312"/>
    </row>
    <row r="14" spans="2:14" ht="30" customHeight="1">
      <c r="B14" s="916"/>
      <c r="C14" s="917"/>
      <c r="D14" s="310"/>
      <c r="E14" s="311"/>
      <c r="F14" s="311"/>
      <c r="G14" s="311"/>
      <c r="H14" s="312"/>
    </row>
    <row r="15" spans="2:14" ht="30" customHeight="1">
      <c r="B15" s="916"/>
      <c r="C15" s="917"/>
      <c r="D15" s="310"/>
      <c r="E15" s="311"/>
      <c r="F15" s="311"/>
      <c r="G15" s="311"/>
      <c r="H15" s="312"/>
    </row>
    <row r="16" spans="2:14" ht="30" customHeight="1">
      <c r="B16" s="916"/>
      <c r="C16" s="917"/>
      <c r="D16" s="310"/>
      <c r="E16" s="311"/>
      <c r="F16" s="311"/>
      <c r="G16" s="311"/>
      <c r="H16" s="312"/>
    </row>
    <row r="17" spans="2:8" ht="30" customHeight="1">
      <c r="B17" s="916"/>
      <c r="C17" s="917"/>
      <c r="D17" s="310"/>
      <c r="E17" s="311"/>
      <c r="F17" s="311"/>
      <c r="G17" s="311"/>
      <c r="H17" s="312"/>
    </row>
    <row r="18" spans="2:8" ht="30" customHeight="1">
      <c r="B18" s="916"/>
      <c r="C18" s="917"/>
      <c r="D18" s="310"/>
      <c r="E18" s="311"/>
      <c r="F18" s="311"/>
      <c r="G18" s="311"/>
      <c r="H18" s="312"/>
    </row>
    <row r="19" spans="2:8" ht="30" customHeight="1">
      <c r="B19" s="916"/>
      <c r="C19" s="917"/>
      <c r="D19" s="310"/>
      <c r="E19" s="311"/>
      <c r="F19" s="311"/>
      <c r="G19" s="311"/>
      <c r="H19" s="312"/>
    </row>
    <row r="20" spans="2:8" ht="30" customHeight="1">
      <c r="B20" s="916"/>
      <c r="C20" s="917"/>
      <c r="D20" s="310"/>
      <c r="E20" s="311"/>
      <c r="F20" s="311"/>
      <c r="G20" s="311"/>
      <c r="H20" s="312"/>
    </row>
    <row r="21" spans="2:8" ht="30" customHeight="1">
      <c r="B21" s="916"/>
      <c r="C21" s="917"/>
      <c r="D21" s="310"/>
      <c r="E21" s="311"/>
      <c r="F21" s="311"/>
      <c r="G21" s="311"/>
      <c r="H21" s="312"/>
    </row>
    <row r="22" spans="2:8" ht="30" customHeight="1">
      <c r="B22" s="916"/>
      <c r="C22" s="917"/>
      <c r="D22" s="310"/>
      <c r="E22" s="311"/>
      <c r="F22" s="311"/>
      <c r="G22" s="311"/>
      <c r="H22" s="312"/>
    </row>
    <row r="23" spans="2:8" ht="30" customHeight="1">
      <c r="B23" s="916"/>
      <c r="C23" s="917"/>
      <c r="D23" s="310"/>
      <c r="E23" s="311"/>
      <c r="F23" s="311"/>
      <c r="G23" s="311"/>
      <c r="H23" s="312"/>
    </row>
    <row r="24" spans="2:8" ht="30" customHeight="1">
      <c r="B24" s="916"/>
      <c r="C24" s="917"/>
      <c r="D24" s="310"/>
      <c r="E24" s="311"/>
      <c r="F24" s="311"/>
      <c r="G24" s="311"/>
      <c r="H24" s="312"/>
    </row>
    <row r="25" spans="2:8" ht="30" customHeight="1">
      <c r="B25" s="916"/>
      <c r="C25" s="917"/>
      <c r="D25" s="310"/>
      <c r="E25" s="311"/>
      <c r="F25" s="311"/>
      <c r="G25" s="311"/>
      <c r="H25" s="312"/>
    </row>
    <row r="26" spans="2:8" ht="30" customHeight="1">
      <c r="B26" s="916"/>
      <c r="C26" s="917"/>
      <c r="D26" s="310"/>
      <c r="E26" s="311"/>
      <c r="F26" s="311"/>
      <c r="G26" s="311"/>
      <c r="H26" s="312"/>
    </row>
    <row r="27" spans="2:8" ht="30" customHeight="1">
      <c r="B27" s="916"/>
      <c r="C27" s="917"/>
      <c r="D27" s="310"/>
      <c r="E27" s="311"/>
      <c r="F27" s="311"/>
      <c r="G27" s="311"/>
      <c r="H27" s="312"/>
    </row>
    <row r="28" spans="2:8" ht="30" customHeight="1" thickBot="1">
      <c r="B28" s="920"/>
      <c r="C28" s="921"/>
      <c r="D28" s="313"/>
      <c r="E28" s="314"/>
      <c r="F28" s="314"/>
      <c r="G28" s="314"/>
      <c r="H28" s="315"/>
    </row>
    <row r="29" spans="2:8" ht="19.05" customHeight="1">
      <c r="B29" s="926" t="s">
        <v>674</v>
      </c>
      <c r="C29" s="926"/>
      <c r="D29" s="926"/>
      <c r="E29" s="926"/>
      <c r="F29" s="926"/>
      <c r="G29" s="926"/>
      <c r="H29" s="926"/>
    </row>
    <row r="30" spans="2:8" s="591" customFormat="1" ht="19.05" customHeight="1">
      <c r="B30" s="918" t="s">
        <v>648</v>
      </c>
      <c r="C30" s="918"/>
      <c r="D30" s="919"/>
      <c r="E30" s="919"/>
      <c r="F30" s="919"/>
      <c r="G30" s="919"/>
      <c r="H30" s="919"/>
    </row>
    <row r="31" spans="2:8" ht="19.05" customHeight="1">
      <c r="B31" s="918" t="s">
        <v>649</v>
      </c>
      <c r="C31" s="918"/>
      <c r="D31" s="919"/>
      <c r="E31" s="919"/>
      <c r="F31" s="919"/>
      <c r="G31" s="919"/>
      <c r="H31" s="919"/>
    </row>
    <row r="32" spans="2:8" s="121" customFormat="1" ht="31.95" customHeight="1">
      <c r="B32" s="918" t="s">
        <v>650</v>
      </c>
      <c r="C32" s="918"/>
      <c r="D32" s="919"/>
      <c r="E32" s="919"/>
      <c r="F32" s="919"/>
      <c r="G32" s="919"/>
      <c r="H32" s="919"/>
    </row>
    <row r="33" spans="2:8" ht="19.05" customHeight="1">
      <c r="B33" s="918" t="s">
        <v>138</v>
      </c>
      <c r="C33" s="918"/>
      <c r="D33" s="919"/>
      <c r="E33" s="919"/>
      <c r="F33" s="919"/>
      <c r="G33" s="919"/>
      <c r="H33" s="919"/>
    </row>
    <row r="34" spans="2:8" ht="18" customHeight="1">
      <c r="B34" s="914" t="s">
        <v>667</v>
      </c>
      <c r="C34" s="914"/>
      <c r="D34" s="915"/>
      <c r="E34" s="915"/>
      <c r="F34" s="915"/>
      <c r="G34" s="915"/>
      <c r="H34" s="915"/>
    </row>
  </sheetData>
  <mergeCells count="34">
    <mergeCell ref="B1:H1"/>
    <mergeCell ref="B2:H2"/>
    <mergeCell ref="G5:H5"/>
    <mergeCell ref="G6:H6"/>
    <mergeCell ref="G4:H4"/>
    <mergeCell ref="E4:F4"/>
    <mergeCell ref="E5:F5"/>
    <mergeCell ref="E6:F6"/>
    <mergeCell ref="B11:C11"/>
    <mergeCell ref="B32:H32"/>
    <mergeCell ref="B28:C28"/>
    <mergeCell ref="B9:C9"/>
    <mergeCell ref="B10:C10"/>
    <mergeCell ref="B12:C12"/>
    <mergeCell ref="B13:C13"/>
    <mergeCell ref="B29:H29"/>
    <mergeCell ref="B30:H30"/>
    <mergeCell ref="B23:C23"/>
    <mergeCell ref="B24:C24"/>
    <mergeCell ref="B22:C22"/>
    <mergeCell ref="B27:C27"/>
    <mergeCell ref="B34:H34"/>
    <mergeCell ref="B14:C14"/>
    <mergeCell ref="B15:C15"/>
    <mergeCell ref="B21:C21"/>
    <mergeCell ref="B16:C16"/>
    <mergeCell ref="B17:C17"/>
    <mergeCell ref="B18:C18"/>
    <mergeCell ref="B19:C19"/>
    <mergeCell ref="B20:C20"/>
    <mergeCell ref="B31:H31"/>
    <mergeCell ref="B25:C25"/>
    <mergeCell ref="B26:C26"/>
    <mergeCell ref="B33:H33"/>
  </mergeCells>
  <phoneticPr fontId="29"/>
  <dataValidations count="1">
    <dataValidation type="list" allowBlank="1" showInputMessage="1" showErrorMessage="1" sqref="E10:E28" xr:uid="{00000000-0002-0000-0700-000000000000}">
      <formula1>"常勤,非常勤"</formula1>
    </dataValidation>
  </dataValidations>
  <printOptions horizontalCentered="1" verticalCentered="1"/>
  <pageMargins left="0.39370078740157483" right="0.39370078740157483" top="0.39370078740157483" bottom="0.39370078740157483" header="0.39370078740157483" footer="0.39370078740157483"/>
  <pageSetup paperSize="9" scale="8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3"/>
  <sheetViews>
    <sheetView showZeros="0" view="pageBreakPreview" zoomScale="70" zoomScaleNormal="100" zoomScaleSheetLayoutView="70" workbookViewId="0">
      <selection activeCell="B2" sqref="B2:I2"/>
    </sheetView>
  </sheetViews>
  <sheetFormatPr defaultColWidth="9" defaultRowHeight="13.2"/>
  <cols>
    <col min="1" max="1" width="1.296875" style="105" customWidth="1"/>
    <col min="2" max="2" width="10.69921875" style="6" customWidth="1"/>
    <col min="3" max="3" width="20.69921875" style="6" customWidth="1"/>
    <col min="4" max="5" width="18.69921875" style="6" customWidth="1"/>
    <col min="6" max="6" width="13.69921875" style="6" customWidth="1"/>
    <col min="7" max="7" width="18.69921875" style="6" customWidth="1"/>
    <col min="8" max="8" width="1.296875" style="6" customWidth="1"/>
    <col min="9" max="16384" width="9" style="6"/>
  </cols>
  <sheetData>
    <row r="1" spans="1:7" ht="21.6" customHeight="1">
      <c r="B1" s="954" t="s">
        <v>74</v>
      </c>
      <c r="C1" s="954"/>
      <c r="D1" s="955"/>
      <c r="E1" s="955"/>
      <c r="F1" s="955"/>
      <c r="G1" s="955"/>
    </row>
    <row r="2" spans="1:7" ht="27" customHeight="1">
      <c r="B2" s="761" t="s">
        <v>119</v>
      </c>
      <c r="C2" s="761"/>
      <c r="D2" s="956"/>
      <c r="E2" s="956"/>
      <c r="F2" s="956"/>
      <c r="G2" s="956"/>
    </row>
    <row r="3" spans="1:7" ht="10.050000000000001" customHeight="1">
      <c r="B3" s="333"/>
      <c r="C3" s="333"/>
      <c r="D3" s="129"/>
      <c r="E3" s="129"/>
      <c r="F3" s="129"/>
      <c r="G3" s="129"/>
    </row>
    <row r="4" spans="1:7" ht="25.05" customHeight="1">
      <c r="B4" s="405" t="s">
        <v>42</v>
      </c>
      <c r="C4" s="231">
        <f>共通入力シート!B3</f>
        <v>0</v>
      </c>
      <c r="D4" s="405" t="s">
        <v>44</v>
      </c>
      <c r="E4" s="795" t="str">
        <f>共通入力シート!B4</f>
        <v/>
      </c>
      <c r="F4" s="795"/>
      <c r="G4" s="795"/>
    </row>
    <row r="5" spans="1:7" ht="25.05" customHeight="1">
      <c r="B5" s="435"/>
      <c r="C5" s="435"/>
      <c r="D5" s="405" t="s">
        <v>279</v>
      </c>
      <c r="E5" s="765">
        <f>共通入力シート!B7</f>
        <v>0</v>
      </c>
      <c r="F5" s="765"/>
      <c r="G5" s="765"/>
    </row>
    <row r="6" spans="1:7" ht="25.05" customHeight="1">
      <c r="B6" s="435"/>
      <c r="C6" s="435"/>
      <c r="D6" s="405" t="s">
        <v>43</v>
      </c>
      <c r="E6" s="765">
        <f>共通入力シート!B9</f>
        <v>0</v>
      </c>
      <c r="F6" s="765"/>
      <c r="G6" s="765"/>
    </row>
    <row r="7" spans="1:7" s="122" customFormat="1" ht="10.050000000000001" customHeight="1">
      <c r="B7" s="435"/>
      <c r="C7" s="435"/>
      <c r="D7" s="436"/>
      <c r="E7" s="188"/>
      <c r="F7" s="188"/>
      <c r="G7" s="188"/>
    </row>
    <row r="8" spans="1:7" ht="22.05" customHeight="1" thickBot="1">
      <c r="B8" s="416" t="s">
        <v>51</v>
      </c>
      <c r="C8" s="417"/>
      <c r="D8" s="129"/>
      <c r="E8" s="129"/>
      <c r="F8" s="129"/>
      <c r="G8" s="129"/>
    </row>
    <row r="9" spans="1:7" s="11" customFormat="1" ht="45" customHeight="1">
      <c r="A9" s="103"/>
      <c r="B9" s="951" t="s">
        <v>288</v>
      </c>
      <c r="C9" s="952"/>
      <c r="D9" s="953"/>
      <c r="E9" s="325" t="s">
        <v>651</v>
      </c>
      <c r="F9" s="437" t="s">
        <v>21</v>
      </c>
      <c r="G9" s="438" t="s">
        <v>22</v>
      </c>
    </row>
    <row r="10" spans="1:7" ht="30" customHeight="1">
      <c r="B10" s="439">
        <v>1</v>
      </c>
      <c r="C10" s="957"/>
      <c r="D10" s="958"/>
      <c r="E10" s="316"/>
      <c r="F10" s="317"/>
      <c r="G10" s="318"/>
    </row>
    <row r="11" spans="1:7" ht="30" customHeight="1">
      <c r="B11" s="440">
        <v>2</v>
      </c>
      <c r="C11" s="938"/>
      <c r="D11" s="939"/>
      <c r="E11" s="319"/>
      <c r="F11" s="320"/>
      <c r="G11" s="321"/>
    </row>
    <row r="12" spans="1:7" ht="30" customHeight="1">
      <c r="B12" s="440">
        <v>3</v>
      </c>
      <c r="C12" s="938"/>
      <c r="D12" s="939"/>
      <c r="E12" s="319"/>
      <c r="F12" s="320"/>
      <c r="G12" s="321"/>
    </row>
    <row r="13" spans="1:7" ht="30" customHeight="1">
      <c r="B13" s="440">
        <v>4</v>
      </c>
      <c r="C13" s="938"/>
      <c r="D13" s="939"/>
      <c r="E13" s="319"/>
      <c r="F13" s="322"/>
      <c r="G13" s="321"/>
    </row>
    <row r="14" spans="1:7" ht="30" customHeight="1">
      <c r="B14" s="440">
        <v>5</v>
      </c>
      <c r="C14" s="938"/>
      <c r="D14" s="939"/>
      <c r="E14" s="319"/>
      <c r="F14" s="320"/>
      <c r="G14" s="321"/>
    </row>
    <row r="15" spans="1:7" s="34" customFormat="1" ht="30" customHeight="1">
      <c r="A15" s="105"/>
      <c r="B15" s="440">
        <v>6</v>
      </c>
      <c r="C15" s="938"/>
      <c r="D15" s="939"/>
      <c r="E15" s="319"/>
      <c r="F15" s="320"/>
      <c r="G15" s="321"/>
    </row>
    <row r="16" spans="1:7" s="34" customFormat="1" ht="30" customHeight="1">
      <c r="A16" s="105"/>
      <c r="B16" s="440">
        <v>7</v>
      </c>
      <c r="C16" s="938"/>
      <c r="D16" s="939"/>
      <c r="E16" s="319"/>
      <c r="F16" s="320"/>
      <c r="G16" s="321"/>
    </row>
    <row r="17" spans="1:9" s="34" customFormat="1" ht="30" customHeight="1">
      <c r="A17" s="105"/>
      <c r="B17" s="440">
        <v>8</v>
      </c>
      <c r="C17" s="938"/>
      <c r="D17" s="939"/>
      <c r="E17" s="319"/>
      <c r="F17" s="320"/>
      <c r="G17" s="321"/>
    </row>
    <row r="18" spans="1:9" ht="30" customHeight="1">
      <c r="B18" s="440">
        <v>9</v>
      </c>
      <c r="C18" s="938"/>
      <c r="D18" s="939"/>
      <c r="E18" s="319"/>
      <c r="F18" s="320"/>
      <c r="G18" s="321"/>
    </row>
    <row r="19" spans="1:9" ht="34.950000000000003" customHeight="1" thickBot="1">
      <c r="B19" s="934" t="s">
        <v>23</v>
      </c>
      <c r="C19" s="935"/>
      <c r="D19" s="935"/>
      <c r="E19" s="940"/>
      <c r="F19" s="323">
        <f>SUM(F10:F18)</f>
        <v>0</v>
      </c>
      <c r="G19" s="441" t="s">
        <v>50</v>
      </c>
    </row>
    <row r="20" spans="1:9" s="58" customFormat="1" ht="16.8" customHeight="1">
      <c r="A20" s="105"/>
      <c r="B20" s="933" t="s">
        <v>675</v>
      </c>
      <c r="C20" s="933"/>
      <c r="D20" s="933"/>
      <c r="E20" s="933"/>
      <c r="F20" s="933"/>
      <c r="G20" s="933"/>
    </row>
    <row r="21" spans="1:9" s="592" customFormat="1" ht="75" customHeight="1">
      <c r="B21" s="941" t="s">
        <v>672</v>
      </c>
      <c r="C21" s="941"/>
      <c r="D21" s="941"/>
      <c r="E21" s="941"/>
      <c r="F21" s="941"/>
      <c r="G21" s="941"/>
    </row>
    <row r="22" spans="1:9" s="58" customFormat="1" ht="10.050000000000001" customHeight="1">
      <c r="A22" s="105"/>
      <c r="B22" s="370"/>
      <c r="C22" s="370"/>
      <c r="D22" s="370"/>
      <c r="E22" s="370"/>
      <c r="F22" s="370"/>
      <c r="G22" s="370"/>
    </row>
    <row r="23" spans="1:9" ht="22.05" customHeight="1" thickBot="1">
      <c r="B23" s="442" t="s">
        <v>120</v>
      </c>
      <c r="C23" s="443"/>
      <c r="D23" s="339"/>
      <c r="E23" s="339"/>
      <c r="F23" s="339"/>
      <c r="G23" s="339"/>
    </row>
    <row r="24" spans="1:9" ht="27" customHeight="1">
      <c r="B24" s="945" t="s">
        <v>121</v>
      </c>
      <c r="C24" s="946"/>
      <c r="D24" s="444" t="s">
        <v>21</v>
      </c>
      <c r="E24" s="947" t="s">
        <v>22</v>
      </c>
      <c r="F24" s="948"/>
      <c r="G24" s="129"/>
    </row>
    <row r="25" spans="1:9" ht="25.8" customHeight="1">
      <c r="B25" s="943"/>
      <c r="C25" s="944"/>
      <c r="D25" s="320"/>
      <c r="E25" s="949"/>
      <c r="F25" s="950"/>
      <c r="G25" s="129"/>
    </row>
    <row r="26" spans="1:9" ht="25.2" customHeight="1">
      <c r="B26" s="943"/>
      <c r="C26" s="944"/>
      <c r="D26" s="320"/>
      <c r="E26" s="949"/>
      <c r="F26" s="950"/>
      <c r="G26" s="129"/>
    </row>
    <row r="27" spans="1:9" ht="34.950000000000003" customHeight="1" thickBot="1">
      <c r="B27" s="934" t="s">
        <v>23</v>
      </c>
      <c r="C27" s="935"/>
      <c r="D27" s="550">
        <f>SUM(D25:D26)</f>
        <v>0</v>
      </c>
      <c r="E27" s="936" t="s">
        <v>50</v>
      </c>
      <c r="F27" s="937"/>
      <c r="G27" s="129"/>
    </row>
    <row r="28" spans="1:9" s="58" customFormat="1" ht="30" customHeight="1">
      <c r="A28" s="105"/>
      <c r="B28" s="941" t="s">
        <v>673</v>
      </c>
      <c r="C28" s="941"/>
      <c r="D28" s="941"/>
      <c r="E28" s="941"/>
      <c r="F28" s="941"/>
      <c r="G28" s="941"/>
    </row>
    <row r="29" spans="1:9" s="122" customFormat="1" ht="15" customHeight="1" thickBot="1">
      <c r="B29" s="351"/>
      <c r="C29" s="351"/>
      <c r="D29" s="351"/>
      <c r="E29" s="351"/>
      <c r="F29" s="351"/>
      <c r="G29" s="351"/>
    </row>
    <row r="30" spans="1:9" ht="34.950000000000003" customHeight="1">
      <c r="B30" s="445" t="s">
        <v>24</v>
      </c>
      <c r="C30" s="446"/>
      <c r="D30" s="324">
        <f>SUM(F19+D27)</f>
        <v>0</v>
      </c>
      <c r="E30" s="447" t="s">
        <v>50</v>
      </c>
      <c r="F30" s="448"/>
      <c r="G30" s="264"/>
    </row>
    <row r="31" spans="1:9" ht="34.950000000000003" customHeight="1" thickBot="1">
      <c r="B31" s="449" t="s">
        <v>114</v>
      </c>
      <c r="C31" s="450"/>
      <c r="D31" s="549"/>
      <c r="E31" s="451" t="s">
        <v>50</v>
      </c>
      <c r="F31" s="452"/>
      <c r="G31" s="264"/>
    </row>
    <row r="32" spans="1:9" s="663" customFormat="1" ht="22.05" customHeight="1">
      <c r="B32" s="942" t="s">
        <v>706</v>
      </c>
      <c r="C32" s="942"/>
      <c r="D32" s="942"/>
      <c r="E32" s="942"/>
      <c r="F32" s="942"/>
      <c r="G32" s="942"/>
      <c r="I32" s="25"/>
    </row>
    <row r="33" spans="2:3">
      <c r="B33" s="35"/>
      <c r="C33" s="2"/>
    </row>
  </sheetData>
  <mergeCells count="28">
    <mergeCell ref="C15:D15"/>
    <mergeCell ref="B9:D9"/>
    <mergeCell ref="B1:G1"/>
    <mergeCell ref="B2:G2"/>
    <mergeCell ref="C10:D10"/>
    <mergeCell ref="C11:D11"/>
    <mergeCell ref="C12:D12"/>
    <mergeCell ref="C13:D13"/>
    <mergeCell ref="C14:D14"/>
    <mergeCell ref="E4:G4"/>
    <mergeCell ref="E5:G5"/>
    <mergeCell ref="E6:G6"/>
    <mergeCell ref="B32:G32"/>
    <mergeCell ref="B25:C25"/>
    <mergeCell ref="B26:C26"/>
    <mergeCell ref="B24:C24"/>
    <mergeCell ref="E24:F24"/>
    <mergeCell ref="E25:F25"/>
    <mergeCell ref="E26:F26"/>
    <mergeCell ref="B28:G28"/>
    <mergeCell ref="B20:G20"/>
    <mergeCell ref="B27:C27"/>
    <mergeCell ref="E27:F27"/>
    <mergeCell ref="C16:D16"/>
    <mergeCell ref="C17:D17"/>
    <mergeCell ref="C18:D18"/>
    <mergeCell ref="B19:E19"/>
    <mergeCell ref="B21:G21"/>
  </mergeCells>
  <phoneticPr fontId="29"/>
  <printOptions horizontalCentered="1" verticalCentered="1"/>
  <pageMargins left="0.39370078740157483" right="0.39370078740157483" top="0.39370078740157483" bottom="0.39370078740157483" header="0.39370078740157483" footer="0.39370078740157483"/>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令和8年度開講予定科目一覧</vt:lpstr>
      <vt:lpstr>共通入力シート</vt:lpstr>
      <vt:lpstr>A-01</vt:lpstr>
      <vt:lpstr>A-02</vt:lpstr>
      <vt:lpstr>A-03</vt:lpstr>
      <vt:lpstr>A-04</vt:lpstr>
      <vt:lpstr>A-05</vt:lpstr>
      <vt:lpstr>A-06</vt:lpstr>
      <vt:lpstr>A-07</vt:lpstr>
      <vt:lpstr>A-08</vt:lpstr>
      <vt:lpstr>A-09</vt:lpstr>
      <vt:lpstr>A-10</vt:lpstr>
      <vt:lpstr>A-11</vt:lpstr>
      <vt:lpstr>A-12</vt:lpstr>
      <vt:lpstr>A-13</vt:lpstr>
      <vt:lpstr>A-14</vt:lpstr>
      <vt:lpstr>A-15</vt:lpstr>
      <vt:lpstr>A-16</vt:lpstr>
      <vt:lpstr>A-17</vt:lpstr>
      <vt:lpstr>A-18</vt:lpstr>
      <vt:lpstr>A-19</vt:lpstr>
      <vt:lpstr>'A-01'!Print_Area</vt:lpstr>
      <vt:lpstr>'A-02'!Print_Area</vt:lpstr>
      <vt:lpstr>'A-03'!Print_Area</vt:lpstr>
      <vt:lpstr>'A-04'!Print_Area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'A-16'!Print_Area</vt:lpstr>
      <vt:lpstr>'A-17'!Print_Area</vt:lpstr>
      <vt:lpstr>'A-18'!Print_Area</vt:lpstr>
      <vt:lpstr>'A-19'!Print_Area</vt:lpstr>
      <vt:lpstr>共通入力シート!Print_Area</vt:lpstr>
      <vt:lpstr>令和8年度開講予定科目一覧!Print_Area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2025-09-18T07:37:54Z</dcterms:created>
  <dcterms:modified xsi:type="dcterms:W3CDTF">2025-09-18T08:43:29Z</dcterms:modified>
</cp:coreProperties>
</file>