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G0000SV1NS701\d11757$\doc\!!NETDATAからの移行分!!\06_【選挙】\02 選挙全般\02-R06 衆議院議員総選挙\せ　選挙収支\07　公表\10委員会資料\"/>
    </mc:Choice>
  </mc:AlternateContent>
  <xr:revisionPtr revIDLastSave="0" documentId="13_ncr:1_{9F2EC20D-B500-45B6-A031-53E26BD57836}" xr6:coauthVersionLast="47" xr6:coauthVersionMax="47" xr10:uidLastSave="{00000000-0000-0000-0000-000000000000}"/>
  <bookViews>
    <workbookView xWindow="-108" yWindow="-108" windowWidth="23256" windowHeight="13896" tabRatio="500" xr2:uid="{00000000-000D-0000-FFFF-FFFF00000000}"/>
  </bookViews>
  <sheets>
    <sheet name="収支の部" sheetId="2" r:id="rId1"/>
    <sheet name="公費の部" sheetId="3" r:id="rId2"/>
  </sheets>
  <definedNames>
    <definedName name="_xlnm._FilterDatabase" localSheetId="0" hidden="1">収支の部!$A$3:$AG$3</definedName>
    <definedName name="_xlnm.Print_Area" localSheetId="1">公費の部!$A$1:$K$84</definedName>
    <definedName name="_xlnm.Print_Area" localSheetId="0">収支の部!$A$1:$AC$87</definedName>
    <definedName name="_xlnm.Print_Titles" localSheetId="1">公費の部!$1:$3</definedName>
    <definedName name="_xlnm.Print_Titles" localSheetId="0">収支の部!$1:$3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4" i="2" l="1"/>
  <c r="F84" i="2"/>
  <c r="G84" i="2"/>
  <c r="G82" i="2"/>
  <c r="F83" i="2"/>
  <c r="E83" i="2"/>
  <c r="E81" i="3"/>
  <c r="K81" i="3"/>
  <c r="J81" i="3"/>
  <c r="I81" i="3"/>
  <c r="H81" i="3"/>
  <c r="G81" i="3"/>
  <c r="F81" i="3"/>
  <c r="E82" i="3"/>
  <c r="F82" i="2"/>
  <c r="H82" i="2"/>
  <c r="I82" i="2"/>
  <c r="I84" i="2" s="1"/>
  <c r="J82" i="2"/>
  <c r="K82" i="2"/>
  <c r="L82" i="2"/>
  <c r="M82" i="2"/>
  <c r="M84" i="2" s="1"/>
  <c r="N82" i="2"/>
  <c r="O82" i="2"/>
  <c r="P82" i="2"/>
  <c r="Q82" i="2"/>
  <c r="R82" i="2"/>
  <c r="R84" i="2" s="1"/>
  <c r="S82" i="2"/>
  <c r="S84" i="2" s="1"/>
  <c r="T82" i="2"/>
  <c r="H84" i="2"/>
  <c r="N84" i="2"/>
  <c r="O84" i="2"/>
  <c r="E82" i="2"/>
  <c r="J82" i="3"/>
  <c r="I82" i="3"/>
  <c r="H82" i="3"/>
  <c r="G82" i="3"/>
  <c r="F82" i="3"/>
  <c r="Q84" i="2"/>
  <c r="P84" i="2"/>
  <c r="K84" i="2"/>
  <c r="J84" i="2"/>
  <c r="K80" i="3"/>
  <c r="K79" i="3"/>
  <c r="K78" i="3"/>
  <c r="K77" i="3"/>
  <c r="K76" i="3"/>
  <c r="K75" i="3"/>
  <c r="K74" i="3"/>
  <c r="K71" i="3"/>
  <c r="K73" i="3"/>
  <c r="K72" i="3"/>
  <c r="K70" i="3"/>
  <c r="K68" i="3"/>
  <c r="K69" i="3"/>
  <c r="K64" i="3"/>
  <c r="K66" i="3"/>
  <c r="K65" i="3"/>
  <c r="K67" i="3"/>
  <c r="K61" i="3"/>
  <c r="K60" i="3"/>
  <c r="K62" i="3"/>
  <c r="K63" i="3"/>
  <c r="K56" i="3"/>
  <c r="K58" i="3"/>
  <c r="K59" i="3"/>
  <c r="K57" i="3"/>
  <c r="K54" i="3"/>
  <c r="K53" i="3"/>
  <c r="K55" i="3"/>
  <c r="K51" i="3"/>
  <c r="K50" i="3"/>
  <c r="K52" i="3"/>
  <c r="K49" i="3"/>
  <c r="K48" i="3"/>
  <c r="K47" i="3"/>
  <c r="K42" i="3"/>
  <c r="K46" i="3"/>
  <c r="K43" i="3"/>
  <c r="K45" i="3"/>
  <c r="K44" i="3"/>
  <c r="K40" i="3"/>
  <c r="K39" i="3"/>
  <c r="K37" i="3"/>
  <c r="K41" i="3"/>
  <c r="K38" i="3"/>
  <c r="K36" i="3"/>
  <c r="K33" i="3"/>
  <c r="K34" i="3"/>
  <c r="K35" i="3"/>
  <c r="K31" i="3"/>
  <c r="K28" i="3"/>
  <c r="K32" i="3"/>
  <c r="K30" i="3"/>
  <c r="K29" i="3"/>
  <c r="K26" i="3"/>
  <c r="K23" i="3"/>
  <c r="K24" i="3"/>
  <c r="K25" i="3"/>
  <c r="K27" i="3"/>
  <c r="K20" i="3"/>
  <c r="K19" i="3"/>
  <c r="K22" i="3"/>
  <c r="K21" i="3"/>
  <c r="K18" i="3"/>
  <c r="K16" i="3"/>
  <c r="K13" i="3"/>
  <c r="K15" i="3"/>
  <c r="K17" i="3"/>
  <c r="K14" i="3"/>
  <c r="K9" i="3"/>
  <c r="K11" i="3"/>
  <c r="K10" i="3"/>
  <c r="K12" i="3"/>
  <c r="K8" i="3"/>
  <c r="K7" i="3"/>
  <c r="K6" i="3"/>
  <c r="K4" i="3"/>
  <c r="K5" i="3"/>
  <c r="AF13" i="2"/>
  <c r="AF81" i="2"/>
  <c r="AF80" i="2"/>
  <c r="AF79" i="2"/>
  <c r="AF78" i="2"/>
  <c r="AF77" i="2"/>
  <c r="AF76" i="2"/>
  <c r="AF75" i="2"/>
  <c r="AF72" i="2"/>
  <c r="AF74" i="2"/>
  <c r="AF73" i="2"/>
  <c r="AF71" i="2"/>
  <c r="AF69" i="2"/>
  <c r="AF70" i="2"/>
  <c r="AF65" i="2"/>
  <c r="AF67" i="2"/>
  <c r="AF66" i="2"/>
  <c r="AF68" i="2"/>
  <c r="AF62" i="2"/>
  <c r="AF61" i="2"/>
  <c r="AF63" i="2"/>
  <c r="AF64" i="2"/>
  <c r="AF57" i="2"/>
  <c r="AF59" i="2"/>
  <c r="AF60" i="2"/>
  <c r="AF58" i="2"/>
  <c r="AF55" i="2"/>
  <c r="AF54" i="2"/>
  <c r="AF56" i="2"/>
  <c r="AF52" i="2"/>
  <c r="AF51" i="2"/>
  <c r="AF53" i="2"/>
  <c r="AF50" i="2"/>
  <c r="AF49" i="2"/>
  <c r="AF48" i="2"/>
  <c r="AF43" i="2"/>
  <c r="AF47" i="2"/>
  <c r="AF44" i="2"/>
  <c r="AF46" i="2"/>
  <c r="AF45" i="2"/>
  <c r="AF41" i="2"/>
  <c r="AF40" i="2"/>
  <c r="AF38" i="2"/>
  <c r="AF42" i="2"/>
  <c r="AF39" i="2"/>
  <c r="AF37" i="2"/>
  <c r="AF34" i="2"/>
  <c r="AF35" i="2"/>
  <c r="AF36" i="2"/>
  <c r="AF32" i="2"/>
  <c r="AF29" i="2"/>
  <c r="AF33" i="2"/>
  <c r="AF31" i="2"/>
  <c r="AF30" i="2"/>
  <c r="AF27" i="2"/>
  <c r="AF24" i="2"/>
  <c r="AF25" i="2"/>
  <c r="AF26" i="2"/>
  <c r="AF28" i="2"/>
  <c r="AF21" i="2"/>
  <c r="AF20" i="2"/>
  <c r="AF23" i="2"/>
  <c r="AF22" i="2"/>
  <c r="AF19" i="2"/>
  <c r="AF17" i="2"/>
  <c r="AF14" i="2"/>
  <c r="AF16" i="2"/>
  <c r="AF18" i="2"/>
  <c r="AF15" i="2"/>
  <c r="AF10" i="2"/>
  <c r="AF12" i="2"/>
  <c r="AF11" i="2"/>
  <c r="AF9" i="2"/>
  <c r="AF8" i="2"/>
  <c r="AF7" i="2"/>
  <c r="AF6" i="2"/>
  <c r="AF5" i="2"/>
  <c r="I83" i="2" l="1"/>
  <c r="T84" i="2"/>
  <c r="G83" i="2"/>
  <c r="L83" i="2"/>
  <c r="L84" i="2"/>
  <c r="N83" i="2"/>
  <c r="O83" i="2"/>
  <c r="H83" i="2"/>
  <c r="P83" i="2"/>
  <c r="M83" i="2"/>
  <c r="T83" i="2"/>
  <c r="S83" i="2"/>
  <c r="K83" i="2"/>
  <c r="R83" i="2"/>
  <c r="J83" i="2"/>
  <c r="Q83" i="2"/>
  <c r="K82" i="3"/>
</calcChain>
</file>

<file path=xl/sharedStrings.xml><?xml version="1.0" encoding="utf-8"?>
<sst xmlns="http://schemas.openxmlformats.org/spreadsheetml/2006/main" count="408" uniqueCount="145">
  <si>
    <t>小選挙区</t>
  </si>
  <si>
    <t>選挙運動
法定費用額</t>
  </si>
  <si>
    <t>収入の部</t>
  </si>
  <si>
    <t>書記長</t>
  </si>
  <si>
    <t>指定港の選管における投票用紙の請求件数及び交付件数並びに送致先</t>
  </si>
  <si>
    <t>選挙運動費用支出額内訳</t>
  </si>
  <si>
    <t>合計</t>
  </si>
  <si>
    <t>寄附</t>
  </si>
  <si>
    <t>その他の
収入</t>
  </si>
  <si>
    <t>計</t>
  </si>
  <si>
    <t>人件費</t>
  </si>
  <si>
    <t>家屋費</t>
  </si>
  <si>
    <t>通信費</t>
  </si>
  <si>
    <t>交通費</t>
  </si>
  <si>
    <t>印刷費</t>
  </si>
  <si>
    <t>広告費</t>
  </si>
  <si>
    <t>文具費</t>
  </si>
  <si>
    <t>食糧費</t>
  </si>
  <si>
    <t>休泊費</t>
  </si>
  <si>
    <t>雑費</t>
  </si>
  <si>
    <t>選挙
事務所費</t>
  </si>
  <si>
    <t>集合
会場費</t>
  </si>
  <si>
    <t>井上　英孝</t>
  </si>
  <si>
    <t>小川　陽太</t>
  </si>
  <si>
    <t>中山　泰秀</t>
  </si>
  <si>
    <t>寺川　幸生栄</t>
  </si>
  <si>
    <t>谷　浩一郎</t>
  </si>
  <si>
    <t>藤田　文武</t>
  </si>
  <si>
    <t>岩谷　良平</t>
  </si>
  <si>
    <t>塩川　憲史</t>
  </si>
  <si>
    <t>馬場　伸幸</t>
  </si>
  <si>
    <t>松岡　能礼</t>
  </si>
  <si>
    <t>北村　みき</t>
  </si>
  <si>
    <t>守島　　正</t>
    <phoneticPr fontId="2"/>
  </si>
  <si>
    <t>左藤　　章</t>
    <phoneticPr fontId="2"/>
  </si>
  <si>
    <t>西田　　薫</t>
    <phoneticPr fontId="2"/>
  </si>
  <si>
    <t>中司　　宏</t>
    <phoneticPr fontId="2"/>
  </si>
  <si>
    <t>１回目</t>
    <rPh sb="1" eb="3">
      <t>カイメ</t>
    </rPh>
    <phoneticPr fontId="2"/>
  </si>
  <si>
    <t>２回目</t>
    <rPh sb="1" eb="3">
      <t>カイメ</t>
    </rPh>
    <phoneticPr fontId="2"/>
  </si>
  <si>
    <t>３回目</t>
    <rPh sb="1" eb="3">
      <t>カイメ</t>
    </rPh>
    <phoneticPr fontId="2"/>
  </si>
  <si>
    <t>４回目</t>
    <rPh sb="1" eb="3">
      <t>カイメ</t>
    </rPh>
    <phoneticPr fontId="2"/>
  </si>
  <si>
    <t>所属党派</t>
    <rPh sb="0" eb="2">
      <t>ショゾク</t>
    </rPh>
    <rPh sb="2" eb="4">
      <t>トウハ</t>
    </rPh>
    <phoneticPr fontId="2"/>
  </si>
  <si>
    <t>候補者氏名
(○は当選者)</t>
    <rPh sb="9" eb="12">
      <t>トウセンシャ</t>
    </rPh>
    <phoneticPr fontId="2"/>
  </si>
  <si>
    <t>日本維新の会</t>
    <rPh sb="0" eb="4">
      <t>ニッポンイシン</t>
    </rPh>
    <rPh sb="5" eb="6">
      <t>カイ</t>
    </rPh>
    <phoneticPr fontId="2"/>
  </si>
  <si>
    <t>自由民主党</t>
    <rPh sb="0" eb="5">
      <t>ジユウミンシュトウ</t>
    </rPh>
    <phoneticPr fontId="2"/>
  </si>
  <si>
    <t>日本共産党</t>
    <rPh sb="0" eb="5">
      <t>ニホンキョウサントウ</t>
    </rPh>
    <phoneticPr fontId="2"/>
  </si>
  <si>
    <t>参政党</t>
    <rPh sb="0" eb="3">
      <t>サンセイトウ</t>
    </rPh>
    <phoneticPr fontId="2"/>
  </si>
  <si>
    <t>無所属</t>
    <rPh sb="0" eb="3">
      <t>ムショゾク</t>
    </rPh>
    <phoneticPr fontId="2"/>
  </si>
  <si>
    <t>立憲民主党</t>
    <rPh sb="0" eb="5">
      <t>リッケンミンシュトウ</t>
    </rPh>
    <phoneticPr fontId="2"/>
  </si>
  <si>
    <t>公明党</t>
    <rPh sb="0" eb="3">
      <t>コウメイトウ</t>
    </rPh>
    <phoneticPr fontId="2"/>
  </si>
  <si>
    <t>れいわ新選組</t>
    <rPh sb="3" eb="6">
      <t>シンセングミ</t>
    </rPh>
    <phoneticPr fontId="2"/>
  </si>
  <si>
    <t>国民民主党</t>
    <rPh sb="0" eb="5">
      <t>コクミンミンシュトウ</t>
    </rPh>
    <phoneticPr fontId="2"/>
  </si>
  <si>
    <t>社会民主党</t>
    <rPh sb="0" eb="5">
      <t>シャカイミンシュトウ</t>
    </rPh>
    <phoneticPr fontId="2"/>
  </si>
  <si>
    <t>○</t>
    <phoneticPr fontId="2"/>
  </si>
  <si>
    <t>公費負担相当額</t>
    <phoneticPr fontId="2"/>
  </si>
  <si>
    <t>選挙運動用通
常葉書の作成</t>
    <phoneticPr fontId="2"/>
  </si>
  <si>
    <t>ビラの作成</t>
    <phoneticPr fontId="2"/>
  </si>
  <si>
    <t>ポスターの作成</t>
    <phoneticPr fontId="2"/>
  </si>
  <si>
    <t>選挙運動用自動車等の立札及び看板の類の作成</t>
    <phoneticPr fontId="2"/>
  </si>
  <si>
    <t>選挙事務所の立札及び看板の類の作成</t>
    <phoneticPr fontId="2"/>
  </si>
  <si>
    <t>個人演説会の立札及び看板の類の作成</t>
    <phoneticPr fontId="2"/>
  </si>
  <si>
    <t>計</t>
    <rPh sb="0" eb="1">
      <t>ケイ</t>
    </rPh>
    <phoneticPr fontId="2"/>
  </si>
  <si>
    <t>収支報告書受理日</t>
    <rPh sb="0" eb="2">
      <t>シュウシ</t>
    </rPh>
    <rPh sb="2" eb="5">
      <t>ホウコクショ</t>
    </rPh>
    <rPh sb="5" eb="8">
      <t>ジュリビ</t>
    </rPh>
    <phoneticPr fontId="2"/>
  </si>
  <si>
    <t>候補者氏名
（※は供託物が没収となる者）</t>
    <rPh sb="9" eb="11">
      <t>キョウタク</t>
    </rPh>
    <rPh sb="11" eb="12">
      <t>ブツ</t>
    </rPh>
    <rPh sb="13" eb="15">
      <t>ボッシュウ</t>
    </rPh>
    <rPh sb="18" eb="19">
      <t>モノ</t>
    </rPh>
    <phoneticPr fontId="2"/>
  </si>
  <si>
    <t>※</t>
    <phoneticPr fontId="2"/>
  </si>
  <si>
    <t>合計</t>
    <rPh sb="0" eb="2">
      <t>ゴウケイ</t>
    </rPh>
    <phoneticPr fontId="2"/>
  </si>
  <si>
    <t>平均額（法定得票数を満たない者を除く。）</t>
    <rPh sb="0" eb="3">
      <t>ヘイキンガク</t>
    </rPh>
    <phoneticPr fontId="2"/>
  </si>
  <si>
    <t>※1 候補者名は、通称を記載している。</t>
    <rPh sb="3" eb="7">
      <t>コウホシャメイ</t>
    </rPh>
    <rPh sb="9" eb="11">
      <t>ツウショウ</t>
    </rPh>
    <rPh sb="12" eb="14">
      <t>キサイ</t>
    </rPh>
    <phoneticPr fontId="5"/>
  </si>
  <si>
    <t>※2 平均金額は、小数点以下を切り上げている。</t>
    <rPh sb="3" eb="7">
      <t>ヘイキンキンガク</t>
    </rPh>
    <rPh sb="9" eb="14">
      <t>ショウスウテンイカ</t>
    </rPh>
    <rPh sb="15" eb="16">
      <t>キ</t>
    </rPh>
    <rPh sb="17" eb="18">
      <t>ア</t>
    </rPh>
    <phoneticPr fontId="5"/>
  </si>
  <si>
    <t>※3 構成比は、小数点以下第二位を四捨五入しているため、合計しても必ずしも100とはならない。</t>
    <rPh sb="3" eb="6">
      <t>コウセイヒ</t>
    </rPh>
    <rPh sb="8" eb="13">
      <t>ショウスウテンイカ</t>
    </rPh>
    <rPh sb="13" eb="14">
      <t>ダイ</t>
    </rPh>
    <rPh sb="14" eb="16">
      <t>ニイ</t>
    </rPh>
    <rPh sb="17" eb="21">
      <t>シシャゴニュウ</t>
    </rPh>
    <rPh sb="28" eb="30">
      <t>ゴウケイ</t>
    </rPh>
    <rPh sb="33" eb="34">
      <t>カナラ</t>
    </rPh>
    <phoneticPr fontId="5"/>
  </si>
  <si>
    <t>大西　ひろゆき</t>
  </si>
  <si>
    <t>竹内　よしのり</t>
  </si>
  <si>
    <t>宮出　ちさと</t>
  </si>
  <si>
    <t>藤田　みき</t>
    <rPh sb="0" eb="2">
      <t>フジタ</t>
    </rPh>
    <phoneticPr fontId="1"/>
  </si>
  <si>
    <t>堀内　たかお</t>
  </si>
  <si>
    <t>左藤　　章</t>
  </si>
  <si>
    <t>守島　　正</t>
  </si>
  <si>
    <t>佐藤　しげき</t>
  </si>
  <si>
    <t>わたなべ　結</t>
  </si>
  <si>
    <t>ちゅうじょう　栄太郎</t>
  </si>
  <si>
    <t>東　とおる</t>
  </si>
  <si>
    <t>はぎはら　仁</t>
  </si>
  <si>
    <t>東　とおる</t>
    <phoneticPr fontId="2"/>
  </si>
  <si>
    <t>黒川　ようじ</t>
  </si>
  <si>
    <t>ミノベ　テルオ</t>
  </si>
  <si>
    <t>清水　ただし</t>
  </si>
  <si>
    <t>中山　泰秀</t>
    <phoneticPr fontId="2"/>
  </si>
  <si>
    <t>大石　あきこ</t>
  </si>
  <si>
    <t>梅村　さとし</t>
  </si>
  <si>
    <t>石橋　あつし</t>
  </si>
  <si>
    <t>国重　とおる</t>
  </si>
  <si>
    <t>宮本　たけし</t>
  </si>
  <si>
    <t>宮本　たけし</t>
    <phoneticPr fontId="2"/>
  </si>
  <si>
    <t>月足　まいこ</t>
  </si>
  <si>
    <t>わたし 考一</t>
  </si>
  <si>
    <t>いさ　進一</t>
  </si>
  <si>
    <t>福留　ヨーコ</t>
  </si>
  <si>
    <t>西田　　薫</t>
  </si>
  <si>
    <t>かわそえ たつま</t>
  </si>
  <si>
    <t>奥下　たけみつ</t>
  </si>
  <si>
    <t>池上　わかこ</t>
  </si>
  <si>
    <t>とかしき　なおみ</t>
  </si>
  <si>
    <t>こうらい　啓一郎</t>
  </si>
  <si>
    <t>平川 せつよ</t>
  </si>
  <si>
    <t>うるま　譲司</t>
  </si>
  <si>
    <t>平岩　まさき</t>
  </si>
  <si>
    <t>ながさき　由美子</t>
  </si>
  <si>
    <t>はぎ原　けい</t>
  </si>
  <si>
    <t>東田　じゅんぺい</t>
  </si>
  <si>
    <t>磯部　和哉</t>
    <rPh sb="0" eb="2">
      <t>イソベ</t>
    </rPh>
    <rPh sb="3" eb="5">
      <t>カズヤ</t>
    </rPh>
    <phoneticPr fontId="1"/>
  </si>
  <si>
    <t>尾辻󠄀　かな子</t>
  </si>
  <si>
    <t>かのう　陽之助</t>
  </si>
  <si>
    <t>池下　　卓</t>
  </si>
  <si>
    <t>池下　　卓</t>
    <phoneticPr fontId="2"/>
  </si>
  <si>
    <t>大辻󠄀　さや</t>
  </si>
  <si>
    <t>北尾　まなぶ</t>
  </si>
  <si>
    <t>中司　　宏</t>
  </si>
  <si>
    <t>太田　とおる</t>
  </si>
  <si>
    <t>北川　晋平</t>
  </si>
  <si>
    <t>たからい てるみ</t>
  </si>
  <si>
    <t>やはた　愛</t>
  </si>
  <si>
    <t>むねきよ　皇一</t>
  </si>
  <si>
    <t>内藤　こういち</t>
  </si>
  <si>
    <t>あおやぎ　仁士</t>
  </si>
  <si>
    <t>さかい　らんな</t>
  </si>
  <si>
    <t>まつうら　たけし</t>
  </si>
  <si>
    <t>島田　ともあき</t>
  </si>
  <si>
    <t>仲川　まなぶ</t>
  </si>
  <si>
    <t>うらの　靖人</t>
  </si>
  <si>
    <t>黒田　まさき</t>
  </si>
  <si>
    <t>山本　かなえ</t>
  </si>
  <si>
    <t>森山　ひろゆき</t>
  </si>
  <si>
    <t>沢田　くみこ</t>
  </si>
  <si>
    <t>岡下　しょうへい</t>
  </si>
  <si>
    <t>内田　たかつぐ</t>
  </si>
  <si>
    <t>遠藤　たかし</t>
  </si>
  <si>
    <t>馬場　ひでき</t>
  </si>
  <si>
    <t>いとう　信久</t>
  </si>
  <si>
    <t>谷川　とむ</t>
  </si>
  <si>
    <t>尾辻󠄀　かな子</t>
    <phoneticPr fontId="2"/>
  </si>
  <si>
    <t>平川　せつよ</t>
    <phoneticPr fontId="2"/>
  </si>
  <si>
    <t>(構成比)</t>
    <rPh sb="1" eb="4">
      <t>コウセイヒ</t>
    </rPh>
    <phoneticPr fontId="2"/>
  </si>
  <si>
    <t>平均</t>
    <rPh sb="0" eb="2">
      <t>ヘイキン</t>
    </rPh>
    <phoneticPr fontId="2"/>
  </si>
  <si>
    <t>合計</t>
    <rPh sb="0" eb="2">
      <t>ゴウケイケイ</t>
    </rPh>
    <phoneticPr fontId="2"/>
  </si>
  <si>
    <t>片岡　　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</si>
</sst>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第&quot;#&quot;区&quot;"/>
    <numFmt numFmtId="177" formatCode="[$-411]ge\.m\.d;@"/>
    <numFmt numFmtId="178" formatCode="0&quot;人&quot;"/>
    <numFmt numFmtId="179" formatCode="\(0.00%\)"/>
  </numFmts>
  <fonts count="14" x14ac:knownFonts="1">
    <font>
      <sz val="11"/>
      <color theme="1"/>
      <name val="ＭＳ Ｐゴシック"/>
      <scheme val="minor"/>
    </font>
    <font>
      <sz val="11"/>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明朝"/>
      <family val="1"/>
      <charset val="128"/>
    </font>
    <font>
      <sz val="12"/>
      <color rgb="FF000000"/>
      <name val="ＭＳ 明朝"/>
      <family val="1"/>
      <charset val="128"/>
    </font>
    <font>
      <sz val="12"/>
      <name val="ＭＳ 明朝"/>
      <family val="1"/>
      <charset val="128"/>
    </font>
    <font>
      <sz val="11"/>
      <color theme="1"/>
      <name val="ＭＳ 明朝"/>
      <family val="1"/>
      <charset val="128"/>
    </font>
    <font>
      <sz val="14"/>
      <color rgb="FF000000"/>
      <name val="ＭＳ 明朝"/>
      <family val="1"/>
      <charset val="128"/>
    </font>
    <font>
      <sz val="14"/>
      <color theme="1"/>
      <name val="ＭＳ 明朝"/>
      <family val="1"/>
      <charset val="128"/>
    </font>
    <font>
      <sz val="14"/>
      <name val="ＭＳ 明朝"/>
      <family val="1"/>
      <charset val="128"/>
    </font>
    <font>
      <sz val="13"/>
      <color theme="1"/>
      <name val="ＭＳ 明朝"/>
      <family val="1"/>
      <charset val="128"/>
    </font>
  </fonts>
  <fills count="5">
    <fill>
      <patternFill patternType="none"/>
    </fill>
    <fill>
      <patternFill patternType="gray125"/>
    </fill>
    <fill>
      <patternFill patternType="solid">
        <fgColor rgb="FFE8F1FE"/>
      </patternFill>
    </fill>
    <fill>
      <patternFill patternType="solid">
        <fgColor rgb="FFF2F2F2"/>
      </patternFill>
    </fill>
    <fill>
      <patternFill patternType="solid">
        <fgColor theme="0"/>
        <bgColor indexed="64"/>
      </patternFill>
    </fill>
  </fills>
  <borders count="53">
    <border>
      <left/>
      <right/>
      <top/>
      <bottom/>
      <diagonal/>
    </border>
    <border>
      <left/>
      <right/>
      <top/>
      <bottom/>
      <diagonal/>
    </border>
    <border>
      <left/>
      <right/>
      <top style="thin">
        <color rgb="FFDDDDDD"/>
      </top>
      <bottom style="thin">
        <color rgb="FFDDDDDD"/>
      </bottom>
      <diagonal/>
    </border>
    <border>
      <left style="thin">
        <color rgb="FFDDDDDD"/>
      </left>
      <right style="thin">
        <color rgb="FFDDDDDD"/>
      </right>
      <top/>
      <bottom style="thin">
        <color rgb="FFDDDDDD"/>
      </bottom>
      <diagonal/>
    </border>
    <border>
      <left/>
      <right style="thin">
        <color rgb="FFDDDDDD"/>
      </right>
      <top/>
      <bottom style="thin">
        <color rgb="FFDDDDDD"/>
      </bottom>
      <diagonal/>
    </border>
    <border>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
      <left/>
      <right style="thin">
        <color rgb="FFDDDDDD"/>
      </right>
      <top style="thin">
        <color rgb="FFDDDDDD"/>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style="thin">
        <color theme="1"/>
      </top>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style="thin">
        <color theme="1"/>
      </left>
      <right/>
      <top style="thin">
        <color theme="1"/>
      </top>
      <bottom style="thin">
        <color theme="1"/>
      </bottom>
      <diagonal/>
    </border>
    <border>
      <left/>
      <right style="thin">
        <color theme="1"/>
      </right>
      <top/>
      <bottom/>
      <diagonal/>
    </border>
    <border>
      <left style="thin">
        <color theme="1"/>
      </left>
      <right style="thin">
        <color theme="1"/>
      </right>
      <top style="medium">
        <color theme="1"/>
      </top>
      <bottom/>
      <diagonal/>
    </border>
    <border>
      <left/>
      <right style="thin">
        <color theme="1"/>
      </right>
      <top style="medium">
        <color theme="1"/>
      </top>
      <bottom/>
      <diagonal/>
    </border>
    <border>
      <left style="thin">
        <color theme="1"/>
      </left>
      <right/>
      <top style="medium">
        <color theme="1"/>
      </top>
      <bottom style="thin">
        <color theme="1"/>
      </bottom>
      <diagonal/>
    </border>
    <border>
      <left style="medium">
        <color theme="1"/>
      </left>
      <right style="thin">
        <color theme="1"/>
      </right>
      <top/>
      <bottom style="medium">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thin">
        <color theme="1"/>
      </right>
      <top style="thin">
        <color theme="1"/>
      </top>
      <bottom style="medium">
        <color theme="1"/>
      </bottom>
      <diagonal/>
    </border>
    <border>
      <left style="thin">
        <color theme="1"/>
      </left>
      <right style="thin">
        <color theme="1"/>
      </right>
      <top style="thin">
        <color theme="1"/>
      </top>
      <bottom/>
      <diagonal/>
    </border>
    <border>
      <left style="medium">
        <color theme="1"/>
      </left>
      <right style="thin">
        <color theme="1"/>
      </right>
      <top style="medium">
        <color theme="1"/>
      </top>
      <bottom style="dashed">
        <color theme="1"/>
      </bottom>
      <diagonal/>
    </border>
    <border>
      <left style="thin">
        <color theme="1"/>
      </left>
      <right style="thin">
        <color theme="1"/>
      </right>
      <top style="medium">
        <color theme="1"/>
      </top>
      <bottom style="dashed">
        <color theme="1"/>
      </bottom>
      <diagonal/>
    </border>
    <border>
      <left style="medium">
        <color theme="1"/>
      </left>
      <right style="thin">
        <color theme="1"/>
      </right>
      <top style="dashed">
        <color theme="1"/>
      </top>
      <bottom style="thin">
        <color theme="1"/>
      </bottom>
      <diagonal/>
    </border>
    <border>
      <left style="thin">
        <color theme="1"/>
      </left>
      <right/>
      <top style="dashed">
        <color theme="1"/>
      </top>
      <bottom style="thin">
        <color theme="1"/>
      </bottom>
      <diagonal/>
    </border>
    <border>
      <left style="thin">
        <color theme="1"/>
      </left>
      <right style="thin">
        <color theme="1"/>
      </right>
      <top style="dashed">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diagonal/>
    </border>
    <border>
      <left style="thin">
        <color theme="1"/>
      </left>
      <right/>
      <top style="medium">
        <color theme="1"/>
      </top>
      <bottom style="dashed">
        <color theme="1"/>
      </bottom>
      <diagonal/>
    </border>
    <border diagonalDown="1">
      <left style="thin">
        <color theme="1"/>
      </left>
      <right style="thin">
        <color theme="1"/>
      </right>
      <top style="medium">
        <color theme="1"/>
      </top>
      <bottom style="thin">
        <color theme="1"/>
      </bottom>
      <diagonal style="thin">
        <color theme="1"/>
      </diagonal>
    </border>
    <border diagonalDown="1">
      <left style="thin">
        <color theme="1"/>
      </left>
      <right style="thin">
        <color theme="1"/>
      </right>
      <top style="medium">
        <color theme="1"/>
      </top>
      <bottom style="dashed">
        <color theme="1"/>
      </bottom>
      <diagonal style="thin">
        <color theme="1"/>
      </diagonal>
    </border>
    <border diagonalDown="1">
      <left style="thin">
        <color theme="1"/>
      </left>
      <right style="thin">
        <color theme="1"/>
      </right>
      <top style="dashed">
        <color theme="1"/>
      </top>
      <bottom style="thin">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left style="medium">
        <color theme="1"/>
      </left>
      <right style="thin">
        <color theme="1"/>
      </right>
      <top/>
      <bottom/>
      <diagonal/>
    </border>
    <border>
      <left style="thin">
        <color theme="1"/>
      </left>
      <right/>
      <top style="thin">
        <color theme="1"/>
      </top>
      <bottom/>
      <diagonal/>
    </border>
    <border>
      <left/>
      <right/>
      <top style="thin">
        <color theme="1"/>
      </top>
      <bottom/>
      <diagonal/>
    </border>
    <border>
      <left/>
      <right style="medium">
        <color theme="1"/>
      </right>
      <top style="thin">
        <color theme="1"/>
      </top>
      <bottom/>
      <diagonal/>
    </border>
    <border>
      <left style="thin">
        <color theme="1"/>
      </left>
      <right/>
      <top/>
      <bottom/>
      <diagonal/>
    </border>
    <border>
      <left/>
      <right style="medium">
        <color theme="1"/>
      </right>
      <top/>
      <bottom/>
      <diagonal/>
    </border>
    <border>
      <left style="thin">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bottom/>
      <diagonal/>
    </border>
  </borders>
  <cellStyleXfs count="4">
    <xf numFmtId="0" fontId="0" fillId="0" borderId="1">
      <alignment vertical="top"/>
    </xf>
    <xf numFmtId="0" fontId="1" fillId="0" borderId="0"/>
    <xf numFmtId="9" fontId="3" fillId="0" borderId="0" applyFont="0" applyFill="0" applyBorder="0" applyAlignment="0" applyProtection="0">
      <alignment vertical="center"/>
    </xf>
    <xf numFmtId="0" fontId="4" fillId="0" borderId="1">
      <alignment vertical="center"/>
    </xf>
  </cellStyleXfs>
  <cellXfs count="113">
    <xf numFmtId="0" fontId="0" fillId="0" borderId="1" xfId="0">
      <alignment vertical="top"/>
    </xf>
    <xf numFmtId="0" fontId="6" fillId="0" borderId="0" xfId="0" applyFont="1" applyBorder="1" applyAlignment="1"/>
    <xf numFmtId="0" fontId="6" fillId="0" borderId="1" xfId="0" applyFont="1" applyBorder="1" applyAlignment="1"/>
    <xf numFmtId="0" fontId="6" fillId="0" borderId="1" xfId="0" applyFont="1">
      <alignment vertical="top"/>
    </xf>
    <xf numFmtId="0" fontId="6" fillId="4" borderId="24"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8" xfId="0" applyFont="1" applyFill="1" applyBorder="1">
      <alignment vertical="top"/>
    </xf>
    <xf numFmtId="0" fontId="6" fillId="4" borderId="19" xfId="0" applyFont="1" applyFill="1" applyBorder="1" applyAlignment="1"/>
    <xf numFmtId="0" fontId="6" fillId="4" borderId="19" xfId="0" applyFont="1" applyFill="1" applyBorder="1">
      <alignment vertical="top"/>
    </xf>
    <xf numFmtId="0" fontId="6" fillId="4" borderId="20" xfId="0" applyFont="1" applyFill="1" applyBorder="1">
      <alignment vertical="top"/>
    </xf>
    <xf numFmtId="38" fontId="6" fillId="4" borderId="12" xfId="0" applyNumberFormat="1" applyFont="1" applyFill="1" applyBorder="1" applyAlignment="1">
      <alignment horizontal="center" vertical="center"/>
    </xf>
    <xf numFmtId="0" fontId="6" fillId="4" borderId="12" xfId="0" applyFont="1" applyFill="1" applyBorder="1" applyAlignment="1">
      <alignment horizontal="left" vertical="center"/>
    </xf>
    <xf numFmtId="38" fontId="6" fillId="4" borderId="12" xfId="0" applyNumberFormat="1" applyFont="1" applyFill="1" applyBorder="1" applyAlignment="1">
      <alignment horizontal="right" vertical="center"/>
    </xf>
    <xf numFmtId="38" fontId="6" fillId="3" borderId="5" xfId="0" applyNumberFormat="1" applyFont="1" applyFill="1" applyBorder="1" applyAlignment="1">
      <alignment horizontal="right" vertical="center"/>
    </xf>
    <xf numFmtId="38" fontId="6" fillId="4" borderId="15" xfId="0" applyNumberFormat="1" applyFont="1" applyFill="1" applyBorder="1" applyAlignment="1">
      <alignment horizontal="center" vertical="center"/>
    </xf>
    <xf numFmtId="38" fontId="6" fillId="4" borderId="15" xfId="0" applyNumberFormat="1" applyFont="1" applyFill="1" applyBorder="1" applyAlignment="1">
      <alignment horizontal="right" vertical="center"/>
    </xf>
    <xf numFmtId="0" fontId="8" fillId="0" borderId="1" xfId="3" applyFont="1">
      <alignment vertical="center"/>
    </xf>
    <xf numFmtId="0" fontId="6" fillId="4" borderId="23" xfId="0" applyFont="1" applyFill="1" applyBorder="1" applyAlignment="1">
      <alignment horizontal="center" vertical="center" wrapText="1"/>
    </xf>
    <xf numFmtId="0" fontId="9" fillId="0" borderId="1" xfId="0" applyFont="1">
      <alignment vertical="top"/>
    </xf>
    <xf numFmtId="0" fontId="6" fillId="4" borderId="19" xfId="0" applyFont="1" applyFill="1" applyBorder="1" applyAlignment="1">
      <alignment horizontal="center" vertical="center" wrapText="1"/>
    </xf>
    <xf numFmtId="38" fontId="6" fillId="4" borderId="19" xfId="0" applyNumberFormat="1" applyFont="1" applyFill="1" applyBorder="1" applyAlignment="1">
      <alignment horizontal="center" vertical="center"/>
    </xf>
    <xf numFmtId="0" fontId="6" fillId="4" borderId="19" xfId="0" applyFont="1" applyFill="1" applyBorder="1" applyAlignment="1">
      <alignment horizontal="left" vertical="center"/>
    </xf>
    <xf numFmtId="38" fontId="6" fillId="4" borderId="19" xfId="0" applyNumberFormat="1" applyFont="1" applyFill="1" applyBorder="1" applyAlignment="1">
      <alignment horizontal="right" vertical="center"/>
    </xf>
    <xf numFmtId="38" fontId="6" fillId="4" borderId="20" xfId="0" applyNumberFormat="1" applyFont="1" applyFill="1" applyBorder="1" applyAlignment="1">
      <alignment horizontal="right" vertical="center"/>
    </xf>
    <xf numFmtId="38" fontId="6" fillId="4" borderId="13" xfId="0" applyNumberFormat="1" applyFont="1" applyFill="1" applyBorder="1" applyAlignment="1">
      <alignment horizontal="right" vertical="center"/>
    </xf>
    <xf numFmtId="0" fontId="6" fillId="4" borderId="15" xfId="0" applyFont="1" applyFill="1" applyBorder="1" applyAlignment="1">
      <alignment horizontal="left" vertical="center"/>
    </xf>
    <xf numFmtId="38" fontId="6" fillId="4" borderId="16" xfId="0" applyNumberFormat="1" applyFont="1" applyFill="1" applyBorder="1" applyAlignment="1">
      <alignment horizontal="right" vertical="center"/>
    </xf>
    <xf numFmtId="38" fontId="6" fillId="4" borderId="30" xfId="0" applyNumberFormat="1" applyFont="1" applyFill="1" applyBorder="1" applyAlignment="1">
      <alignment horizontal="center" vertical="center"/>
    </xf>
    <xf numFmtId="0" fontId="6" fillId="4" borderId="30" xfId="0" applyFont="1" applyFill="1" applyBorder="1" applyAlignment="1">
      <alignment horizontal="left" vertical="center"/>
    </xf>
    <xf numFmtId="38" fontId="6" fillId="4" borderId="30" xfId="0" applyNumberFormat="1" applyFont="1" applyFill="1" applyBorder="1" applyAlignment="1">
      <alignment horizontal="right" vertical="center"/>
    </xf>
    <xf numFmtId="38" fontId="6" fillId="4" borderId="36" xfId="0" applyNumberFormat="1" applyFont="1" applyFill="1" applyBorder="1" applyAlignment="1">
      <alignment horizontal="right" vertical="center"/>
    </xf>
    <xf numFmtId="178" fontId="6" fillId="4" borderId="9" xfId="0" applyNumberFormat="1" applyFont="1" applyFill="1" applyBorder="1" applyAlignment="1">
      <alignment horizontal="right" vertical="center"/>
    </xf>
    <xf numFmtId="38" fontId="6" fillId="4" borderId="9" xfId="0" applyNumberFormat="1" applyFont="1" applyFill="1" applyBorder="1" applyAlignment="1">
      <alignment horizontal="right" vertical="center"/>
    </xf>
    <xf numFmtId="0" fontId="6" fillId="4" borderId="39" xfId="0" applyFont="1" applyFill="1" applyBorder="1" applyAlignment="1">
      <alignment horizontal="left" vertical="center"/>
    </xf>
    <xf numFmtId="0" fontId="6" fillId="4" borderId="42" xfId="0" applyFont="1" applyFill="1" applyBorder="1" applyAlignment="1">
      <alignment horizontal="left" vertical="center"/>
    </xf>
    <xf numFmtId="38" fontId="6" fillId="4" borderId="8" xfId="0" applyNumberFormat="1" applyFont="1" applyFill="1" applyBorder="1" applyAlignment="1">
      <alignment vertical="center"/>
    </xf>
    <xf numFmtId="38" fontId="6" fillId="4" borderId="14" xfId="0" applyNumberFormat="1" applyFont="1" applyFill="1" applyBorder="1" applyAlignment="1">
      <alignment vertical="center"/>
    </xf>
    <xf numFmtId="177" fontId="6" fillId="4" borderId="45" xfId="0" applyNumberFormat="1" applyFont="1" applyFill="1" applyBorder="1" applyAlignment="1">
      <alignment horizontal="right" vertical="center"/>
    </xf>
    <xf numFmtId="177" fontId="6" fillId="4" borderId="46" xfId="0" applyNumberFormat="1" applyFont="1" applyFill="1" applyBorder="1" applyAlignment="1">
      <alignment horizontal="right" vertical="center"/>
    </xf>
    <xf numFmtId="177" fontId="6" fillId="4" borderId="1" xfId="0" applyNumberFormat="1" applyFont="1" applyFill="1" applyBorder="1" applyAlignment="1">
      <alignment horizontal="right" vertical="center"/>
    </xf>
    <xf numFmtId="177" fontId="6" fillId="4" borderId="48" xfId="0" applyNumberFormat="1" applyFont="1" applyFill="1" applyBorder="1" applyAlignment="1">
      <alignment horizontal="right" vertical="center"/>
    </xf>
    <xf numFmtId="177" fontId="6" fillId="4" borderId="50" xfId="0" applyNumberFormat="1" applyFont="1" applyFill="1" applyBorder="1" applyAlignment="1">
      <alignment horizontal="right" vertical="center"/>
    </xf>
    <xf numFmtId="177" fontId="6" fillId="4" borderId="51" xfId="0" applyNumberFormat="1" applyFont="1" applyFill="1" applyBorder="1" applyAlignment="1">
      <alignment horizontal="right" vertical="center"/>
    </xf>
    <xf numFmtId="38" fontId="11" fillId="4" borderId="12" xfId="0" applyNumberFormat="1" applyFont="1" applyFill="1" applyBorder="1" applyAlignment="1">
      <alignment horizontal="center" vertical="center"/>
    </xf>
    <xf numFmtId="0" fontId="11" fillId="4" borderId="12" xfId="0" applyFont="1" applyFill="1" applyBorder="1" applyAlignment="1">
      <alignment horizontal="left" vertical="center"/>
    </xf>
    <xf numFmtId="38" fontId="11" fillId="4" borderId="12" xfId="0" applyNumberFormat="1" applyFont="1" applyFill="1" applyBorder="1" applyAlignment="1">
      <alignment horizontal="right" vertical="center"/>
    </xf>
    <xf numFmtId="38" fontId="11" fillId="4" borderId="30" xfId="0" applyNumberFormat="1" applyFont="1" applyFill="1" applyBorder="1" applyAlignment="1">
      <alignment horizontal="center" vertical="center"/>
    </xf>
    <xf numFmtId="0" fontId="11" fillId="4" borderId="30" xfId="0" applyFont="1" applyFill="1" applyBorder="1" applyAlignment="1">
      <alignment horizontal="left" vertical="center"/>
    </xf>
    <xf numFmtId="38" fontId="11" fillId="4" borderId="30" xfId="0" applyNumberFormat="1" applyFont="1" applyFill="1" applyBorder="1" applyAlignment="1">
      <alignment horizontal="right" vertical="center"/>
    </xf>
    <xf numFmtId="38" fontId="11" fillId="4" borderId="31" xfId="0" applyNumberFormat="1" applyFont="1" applyFill="1" applyBorder="1" applyAlignment="1">
      <alignment horizontal="center" vertical="center"/>
    </xf>
    <xf numFmtId="178" fontId="11" fillId="4" borderId="38" xfId="0" applyNumberFormat="1" applyFont="1" applyFill="1" applyBorder="1" applyAlignment="1">
      <alignment horizontal="right" vertical="center"/>
    </xf>
    <xf numFmtId="178" fontId="11" fillId="4" borderId="32" xfId="0" applyNumberFormat="1" applyFont="1" applyFill="1" applyBorder="1" applyAlignment="1">
      <alignment horizontal="right" vertical="center"/>
    </xf>
    <xf numFmtId="38" fontId="11" fillId="4" borderId="40" xfId="0" applyNumberFormat="1" applyFont="1" applyFill="1" applyBorder="1" applyAlignment="1">
      <alignment horizontal="right" vertical="center"/>
    </xf>
    <xf numFmtId="38" fontId="11" fillId="4" borderId="32" xfId="0" applyNumberFormat="1" applyFont="1" applyFill="1" applyBorder="1" applyAlignment="1">
      <alignment horizontal="right" vertical="center"/>
    </xf>
    <xf numFmtId="0" fontId="11" fillId="4" borderId="44" xfId="0" applyFont="1" applyFill="1" applyBorder="1" applyAlignment="1">
      <alignment horizontal="center" vertical="center"/>
    </xf>
    <xf numFmtId="38" fontId="11" fillId="4" borderId="33" xfId="0" applyNumberFormat="1" applyFont="1" applyFill="1" applyBorder="1" applyAlignment="1">
      <alignment horizontal="center" vertical="center"/>
    </xf>
    <xf numFmtId="178" fontId="11" fillId="4" borderId="34" xfId="0" applyNumberFormat="1" applyFont="1" applyFill="1" applyBorder="1" applyAlignment="1">
      <alignment horizontal="left" vertical="center"/>
    </xf>
    <xf numFmtId="178" fontId="11" fillId="4" borderId="35" xfId="0" applyNumberFormat="1" applyFont="1" applyFill="1" applyBorder="1" applyAlignment="1">
      <alignment horizontal="centerContinuous" vertical="center"/>
    </xf>
    <xf numFmtId="38" fontId="11" fillId="4" borderId="41" xfId="0" applyNumberFormat="1" applyFont="1" applyFill="1" applyBorder="1" applyAlignment="1">
      <alignment horizontal="centerContinuous" vertical="center"/>
    </xf>
    <xf numFmtId="179" fontId="11" fillId="4" borderId="35" xfId="2" applyNumberFormat="1" applyFont="1" applyFill="1" applyBorder="1" applyAlignment="1">
      <alignment horizontal="right" vertical="center"/>
    </xf>
    <xf numFmtId="0" fontId="11" fillId="4" borderId="47" xfId="0" applyFont="1" applyFill="1" applyBorder="1" applyAlignment="1">
      <alignment horizontal="left" vertical="center"/>
    </xf>
    <xf numFmtId="38" fontId="11" fillId="4" borderId="26" xfId="0" applyNumberFormat="1" applyFont="1" applyFill="1" applyBorder="1" applyAlignment="1">
      <alignment horizontal="center" vertical="center"/>
    </xf>
    <xf numFmtId="178" fontId="11" fillId="4" borderId="27" xfId="0" applyNumberFormat="1" applyFont="1" applyFill="1" applyBorder="1" applyAlignment="1">
      <alignment horizontal="left" vertical="center"/>
    </xf>
    <xf numFmtId="178" fontId="11" fillId="4" borderId="28" xfId="0" applyNumberFormat="1" applyFont="1" applyFill="1" applyBorder="1" applyAlignment="1">
      <alignment horizontal="right" vertical="center"/>
    </xf>
    <xf numFmtId="38" fontId="11" fillId="4" borderId="29" xfId="0" applyNumberFormat="1" applyFont="1" applyFill="1" applyBorder="1" applyAlignment="1">
      <alignment horizontal="right" vertical="center"/>
    </xf>
    <xf numFmtId="38" fontId="11" fillId="4" borderId="15" xfId="0" applyNumberFormat="1" applyFont="1" applyFill="1" applyBorder="1" applyAlignment="1">
      <alignment horizontal="right" vertical="center"/>
    </xf>
    <xf numFmtId="38" fontId="11" fillId="4" borderId="49" xfId="0" applyNumberFormat="1" applyFont="1" applyFill="1" applyBorder="1" applyAlignment="1">
      <alignment horizontal="center" vertical="center"/>
    </xf>
    <xf numFmtId="0" fontId="12" fillId="0" borderId="1" xfId="3" applyFont="1">
      <alignment vertical="center"/>
    </xf>
    <xf numFmtId="0" fontId="11" fillId="0" borderId="1" xfId="0" applyFont="1" applyBorder="1" applyAlignment="1"/>
    <xf numFmtId="0" fontId="11" fillId="0" borderId="0" xfId="0" applyFont="1" applyBorder="1" applyAlignment="1"/>
    <xf numFmtId="0" fontId="11" fillId="0" borderId="1" xfId="0" applyFont="1">
      <alignment vertical="top"/>
    </xf>
    <xf numFmtId="177" fontId="13" fillId="4" borderId="12" xfId="0" applyNumberFormat="1" applyFont="1" applyFill="1" applyBorder="1" applyAlignment="1">
      <alignment horizontal="right" vertical="center"/>
    </xf>
    <xf numFmtId="177" fontId="13" fillId="4" borderId="13" xfId="0" applyNumberFormat="1" applyFont="1" applyFill="1" applyBorder="1" applyAlignment="1">
      <alignment horizontal="right" vertical="center"/>
    </xf>
    <xf numFmtId="0" fontId="6" fillId="4" borderId="9" xfId="0" applyFont="1" applyFill="1" applyBorder="1" applyAlignment="1">
      <alignment horizontal="center" vertical="center" wrapText="1"/>
    </xf>
    <xf numFmtId="0" fontId="6" fillId="4" borderId="9" xfId="0" applyFont="1" applyFill="1" applyBorder="1" applyAlignment="1">
      <alignment horizontal="center" vertical="center"/>
    </xf>
    <xf numFmtId="0" fontId="6" fillId="4" borderId="9" xfId="0" applyFont="1" applyFill="1" applyBorder="1" applyAlignment="1"/>
    <xf numFmtId="0" fontId="6" fillId="4" borderId="12" xfId="0" applyFont="1" applyFill="1" applyBorder="1" applyAlignment="1">
      <alignment horizontal="center" vertical="center" wrapText="1"/>
    </xf>
    <xf numFmtId="38" fontId="6" fillId="4" borderId="15" xfId="0" applyNumberFormat="1" applyFont="1" applyFill="1" applyBorder="1" applyAlignment="1">
      <alignment horizontal="right" vertical="center"/>
    </xf>
    <xf numFmtId="0" fontId="6" fillId="4" borderId="37"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3" xfId="0" applyFont="1" applyFill="1" applyBorder="1" applyAlignment="1">
      <alignment horizontal="center" vertical="center" wrapText="1"/>
    </xf>
    <xf numFmtId="38" fontId="6" fillId="4" borderId="16" xfId="0" applyNumberFormat="1" applyFont="1" applyFill="1" applyBorder="1" applyAlignment="1">
      <alignment horizontal="right" vertical="center"/>
    </xf>
    <xf numFmtId="38" fontId="11" fillId="4" borderId="30" xfId="0" applyNumberFormat="1" applyFont="1" applyFill="1" applyBorder="1" applyAlignment="1">
      <alignment horizontal="center" vertical="center"/>
    </xf>
    <xf numFmtId="38" fontId="11" fillId="4" borderId="52" xfId="0" applyNumberFormat="1" applyFont="1" applyFill="1" applyBorder="1" applyAlignment="1">
      <alignment horizontal="center" vertical="center"/>
    </xf>
    <xf numFmtId="38" fontId="11" fillId="4" borderId="19" xfId="0" applyNumberFormat="1" applyFont="1" applyFill="1" applyBorder="1" applyAlignment="1">
      <alignment horizontal="center" vertical="center"/>
    </xf>
    <xf numFmtId="176" fontId="10" fillId="4" borderId="17" xfId="0" applyNumberFormat="1" applyFont="1" applyFill="1" applyBorder="1" applyAlignment="1">
      <alignment horizontal="center" vertical="center"/>
    </xf>
    <xf numFmtId="176" fontId="10" fillId="4" borderId="43" xfId="0" applyNumberFormat="1" applyFont="1" applyFill="1" applyBorder="1" applyAlignment="1">
      <alignment horizontal="center" vertical="center"/>
    </xf>
    <xf numFmtId="176" fontId="10" fillId="4" borderId="18" xfId="0" applyNumberFormat="1" applyFont="1" applyFill="1" applyBorder="1" applyAlignment="1">
      <alignment horizontal="center" vertical="center"/>
    </xf>
    <xf numFmtId="176" fontId="10" fillId="4" borderId="26" xfId="0" applyNumberFormat="1" applyFont="1" applyFill="1" applyBorder="1" applyAlignment="1">
      <alignment horizontal="center" vertical="center"/>
    </xf>
    <xf numFmtId="176" fontId="7" fillId="4" borderId="17" xfId="0" applyNumberFormat="1" applyFont="1" applyFill="1" applyBorder="1" applyAlignment="1">
      <alignment horizontal="center" vertical="center"/>
    </xf>
    <xf numFmtId="176" fontId="7" fillId="4" borderId="43" xfId="0" applyNumberFormat="1" applyFont="1" applyFill="1" applyBorder="1" applyAlignment="1">
      <alignment horizontal="center" vertical="center"/>
    </xf>
    <xf numFmtId="176" fontId="7" fillId="4" borderId="18" xfId="0" applyNumberFormat="1" applyFont="1" applyFill="1" applyBorder="1" applyAlignment="1">
      <alignment horizontal="center" vertical="center"/>
    </xf>
    <xf numFmtId="0" fontId="6" fillId="4" borderId="8" xfId="0" applyFont="1" applyFill="1" applyBorder="1" applyAlignment="1">
      <alignment horizontal="center" vertical="center" wrapText="1"/>
    </xf>
    <xf numFmtId="0" fontId="6" fillId="4" borderId="11" xfId="0" applyFont="1" applyFill="1" applyBorder="1" applyAlignment="1">
      <alignment horizontal="center" vertical="center" wrapText="1"/>
    </xf>
    <xf numFmtId="38" fontId="6" fillId="4" borderId="14" xfId="0" applyNumberFormat="1" applyFont="1" applyFill="1" applyBorder="1" applyAlignment="1">
      <alignment horizontal="right" vertical="center"/>
    </xf>
    <xf numFmtId="176" fontId="7" fillId="4" borderId="37" xfId="0" applyNumberFormat="1" applyFont="1" applyFill="1" applyBorder="1" applyAlignment="1">
      <alignment horizontal="center" vertical="center"/>
    </xf>
    <xf numFmtId="176" fontId="7" fillId="4" borderId="17" xfId="0" applyNumberFormat="1" applyFont="1" applyFill="1" applyBorder="1" applyAlignment="1">
      <alignment horizontal="center" vertical="center" wrapText="1"/>
    </xf>
    <xf numFmtId="176" fontId="7" fillId="4" borderId="43" xfId="0" applyNumberFormat="1" applyFont="1" applyFill="1" applyBorder="1" applyAlignment="1">
      <alignment horizontal="center" vertical="center" wrapText="1"/>
    </xf>
    <xf numFmtId="176" fontId="7" fillId="4" borderId="18" xfId="0" applyNumberFormat="1" applyFont="1" applyFill="1" applyBorder="1" applyAlignment="1">
      <alignment horizontal="center" vertical="center" wrapText="1"/>
    </xf>
    <xf numFmtId="0" fontId="6" fillId="4" borderId="16" xfId="0" applyFont="1" applyFill="1" applyBorder="1" applyAlignment="1">
      <alignment horizontal="center" vertical="center" wrapText="1"/>
    </xf>
    <xf numFmtId="176" fontId="7" fillId="4" borderId="26" xfId="0" applyNumberFormat="1" applyFont="1" applyFill="1" applyBorder="1" applyAlignment="1">
      <alignment horizontal="center" vertical="center"/>
    </xf>
  </cellXfs>
  <cellStyles count="4">
    <cellStyle name="sc0___builtInStyle0" xfId="1" xr:uid="{00000000-0005-0000-0000-000002000000}"/>
    <cellStyle name="パーセント" xfId="2" builtinId="5"/>
    <cellStyle name="標準" xfId="0" builtinId="0"/>
    <cellStyle name="標準_審査要領別添①" xfId="3" xr:uid="{2051CCAD-0692-401C-88E4-7DB49FB099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E6B1F-51BF-CAC9-DC1B-CA5B4E2E13A3}">
  <sheetPr>
    <pageSetUpPr fitToPage="1"/>
  </sheetPr>
  <dimension ref="A1:AF87"/>
  <sheetViews>
    <sheetView showGridLines="0" tabSelected="1" view="pageBreakPreview" zoomScale="60" zoomScaleNormal="100" workbookViewId="0">
      <pane xSplit="4" ySplit="4" topLeftCell="E5" activePane="bottomRight" state="frozen"/>
      <selection pane="topRight" activeCell="G1" sqref="G1"/>
      <selection pane="bottomLeft" activeCell="A6" sqref="A6"/>
      <selection pane="bottomRight" sqref="A1:A3"/>
    </sheetView>
  </sheetViews>
  <sheetFormatPr defaultColWidth="9.109375" defaultRowHeight="31.5" customHeight="1" x14ac:dyDescent="0.2"/>
  <cols>
    <col min="1" max="1" width="13.5546875" style="3" customWidth="1"/>
    <col min="2" max="2" width="7.6640625" style="2" customWidth="1"/>
    <col min="3" max="3" width="28.109375" style="1" customWidth="1"/>
    <col min="4" max="4" width="17.44140625" style="2" customWidth="1"/>
    <col min="5" max="6" width="16" style="1" customWidth="1"/>
    <col min="7" max="7" width="18" style="1" customWidth="1"/>
    <col min="8" max="10" width="16" style="1" customWidth="1"/>
    <col min="11" max="11" width="18" style="3" customWidth="1"/>
    <col min="12" max="19" width="16" style="3" customWidth="1"/>
    <col min="20" max="20" width="18" style="3" customWidth="1"/>
    <col min="21" max="21" width="16" style="1" customWidth="1"/>
    <col min="22" max="25" width="12.21875" style="3" customWidth="1"/>
    <col min="26" max="32" width="18" style="3" hidden="1" customWidth="1"/>
    <col min="33" max="16384" width="9.109375" style="3"/>
  </cols>
  <sheetData>
    <row r="1" spans="1:32" ht="30" customHeight="1" x14ac:dyDescent="0.2">
      <c r="A1" s="79" t="s">
        <v>0</v>
      </c>
      <c r="B1" s="74" t="s">
        <v>42</v>
      </c>
      <c r="C1" s="82"/>
      <c r="D1" s="4"/>
      <c r="E1" s="74" t="s">
        <v>2</v>
      </c>
      <c r="F1" s="74" t="s">
        <v>3</v>
      </c>
      <c r="G1" s="75" t="s">
        <v>4</v>
      </c>
      <c r="H1" s="74" t="s">
        <v>5</v>
      </c>
      <c r="I1" s="75" t="s">
        <v>4</v>
      </c>
      <c r="J1" s="74" t="s">
        <v>6</v>
      </c>
      <c r="K1" s="74"/>
      <c r="L1" s="74" t="s">
        <v>5</v>
      </c>
      <c r="M1" s="75" t="s">
        <v>4</v>
      </c>
      <c r="N1" s="74" t="s">
        <v>6</v>
      </c>
      <c r="O1" s="74"/>
      <c r="P1" s="76"/>
      <c r="Q1" s="76"/>
      <c r="R1" s="76"/>
      <c r="S1" s="76"/>
      <c r="T1" s="76"/>
      <c r="U1" s="74" t="s">
        <v>1</v>
      </c>
      <c r="V1" s="74" t="s">
        <v>62</v>
      </c>
      <c r="W1" s="74"/>
      <c r="X1" s="74"/>
      <c r="Y1" s="91"/>
      <c r="Z1" s="85" t="s">
        <v>54</v>
      </c>
      <c r="AA1" s="85"/>
      <c r="AB1" s="85"/>
      <c r="AC1" s="85"/>
      <c r="AD1" s="85"/>
      <c r="AE1" s="85"/>
      <c r="AF1" s="86"/>
    </row>
    <row r="2" spans="1:32" ht="30" customHeight="1" x14ac:dyDescent="0.2">
      <c r="A2" s="80"/>
      <c r="B2" s="77"/>
      <c r="C2" s="83"/>
      <c r="D2" s="5"/>
      <c r="E2" s="77" t="s">
        <v>7</v>
      </c>
      <c r="F2" s="77" t="s">
        <v>8</v>
      </c>
      <c r="G2" s="77" t="s">
        <v>9</v>
      </c>
      <c r="H2" s="77" t="s">
        <v>10</v>
      </c>
      <c r="I2" s="77" t="s">
        <v>11</v>
      </c>
      <c r="J2" s="77" t="s">
        <v>0</v>
      </c>
      <c r="K2" s="77"/>
      <c r="L2" s="77" t="s">
        <v>12</v>
      </c>
      <c r="M2" s="77" t="s">
        <v>13</v>
      </c>
      <c r="N2" s="77" t="s">
        <v>14</v>
      </c>
      <c r="O2" s="77" t="s">
        <v>15</v>
      </c>
      <c r="P2" s="77" t="s">
        <v>16</v>
      </c>
      <c r="Q2" s="77" t="s">
        <v>17</v>
      </c>
      <c r="R2" s="77" t="s">
        <v>18</v>
      </c>
      <c r="S2" s="77" t="s">
        <v>19</v>
      </c>
      <c r="T2" s="77" t="s">
        <v>6</v>
      </c>
      <c r="U2" s="77" t="s">
        <v>0</v>
      </c>
      <c r="V2" s="77" t="s">
        <v>37</v>
      </c>
      <c r="W2" s="77" t="s">
        <v>38</v>
      </c>
      <c r="X2" s="77" t="s">
        <v>39</v>
      </c>
      <c r="Y2" s="92" t="s">
        <v>40</v>
      </c>
      <c r="Z2" s="87" t="s">
        <v>55</v>
      </c>
      <c r="AA2" s="89" t="s">
        <v>56</v>
      </c>
      <c r="AB2" s="89" t="s">
        <v>57</v>
      </c>
      <c r="AC2" s="89" t="s">
        <v>59</v>
      </c>
      <c r="AD2" s="89" t="s">
        <v>58</v>
      </c>
      <c r="AE2" s="89" t="s">
        <v>60</v>
      </c>
      <c r="AF2" s="89" t="s">
        <v>61</v>
      </c>
    </row>
    <row r="3" spans="1:32" ht="30" customHeight="1" thickBot="1" x14ac:dyDescent="0.25">
      <c r="A3" s="81"/>
      <c r="B3" s="84"/>
      <c r="C3" s="84"/>
      <c r="D3" s="6" t="s">
        <v>41</v>
      </c>
      <c r="E3" s="78"/>
      <c r="F3" s="78"/>
      <c r="G3" s="78"/>
      <c r="H3" s="78">
        <v>160000</v>
      </c>
      <c r="I3" s="6" t="s">
        <v>20</v>
      </c>
      <c r="J3" s="6" t="s">
        <v>21</v>
      </c>
      <c r="K3" s="6" t="s">
        <v>9</v>
      </c>
      <c r="L3" s="78">
        <v>160000</v>
      </c>
      <c r="M3" s="78">
        <v>160000</v>
      </c>
      <c r="N3" s="78">
        <v>160000</v>
      </c>
      <c r="O3" s="78"/>
      <c r="P3" s="78"/>
      <c r="Q3" s="78"/>
      <c r="R3" s="78"/>
      <c r="S3" s="78"/>
      <c r="T3" s="78"/>
      <c r="U3" s="78">
        <v>100000</v>
      </c>
      <c r="V3" s="78"/>
      <c r="W3" s="78"/>
      <c r="X3" s="78"/>
      <c r="Y3" s="93"/>
      <c r="Z3" s="88"/>
      <c r="AA3" s="90"/>
      <c r="AB3" s="90"/>
      <c r="AC3" s="90"/>
      <c r="AD3" s="90"/>
      <c r="AE3" s="90"/>
      <c r="AF3" s="90"/>
    </row>
    <row r="4" spans="1:32" ht="30" hidden="1" customHeight="1" thickBot="1" x14ac:dyDescent="0.25">
      <c r="A4" s="7"/>
      <c r="B4" s="8"/>
      <c r="C4" s="8"/>
      <c r="D4" s="8"/>
      <c r="E4" s="8"/>
      <c r="F4" s="8"/>
      <c r="G4" s="8"/>
      <c r="H4" s="8"/>
      <c r="I4" s="8"/>
      <c r="J4" s="8"/>
      <c r="K4" s="9"/>
      <c r="L4" s="9"/>
      <c r="M4" s="9"/>
      <c r="N4" s="9"/>
      <c r="O4" s="9"/>
      <c r="P4" s="9"/>
      <c r="Q4" s="9"/>
      <c r="R4" s="9"/>
      <c r="S4" s="9"/>
      <c r="T4" s="9"/>
      <c r="U4" s="8"/>
      <c r="V4" s="9"/>
      <c r="W4" s="9"/>
      <c r="X4" s="9"/>
      <c r="Y4" s="10"/>
    </row>
    <row r="5" spans="1:32" ht="30" customHeight="1" x14ac:dyDescent="0.2">
      <c r="A5" s="97">
        <v>1</v>
      </c>
      <c r="B5" s="44" t="s">
        <v>53</v>
      </c>
      <c r="C5" s="45" t="s">
        <v>22</v>
      </c>
      <c r="D5" s="45" t="s">
        <v>43</v>
      </c>
      <c r="E5" s="46">
        <v>6427320</v>
      </c>
      <c r="F5" s="46">
        <v>100000</v>
      </c>
      <c r="G5" s="46">
        <v>6527320</v>
      </c>
      <c r="H5" s="46">
        <v>360000</v>
      </c>
      <c r="I5" s="46">
        <v>163495</v>
      </c>
      <c r="J5" s="46">
        <v>219160</v>
      </c>
      <c r="K5" s="46">
        <v>382655</v>
      </c>
      <c r="L5" s="46">
        <v>12000</v>
      </c>
      <c r="M5" s="46">
        <v>26440</v>
      </c>
      <c r="N5" s="46">
        <v>2183450</v>
      </c>
      <c r="O5" s="46">
        <v>1993129</v>
      </c>
      <c r="P5" s="46">
        <v>18805</v>
      </c>
      <c r="Q5" s="46">
        <v>164400</v>
      </c>
      <c r="R5" s="46">
        <v>0</v>
      </c>
      <c r="S5" s="46">
        <v>13594</v>
      </c>
      <c r="T5" s="46">
        <v>5154473</v>
      </c>
      <c r="U5" s="94">
        <v>25777100</v>
      </c>
      <c r="V5" s="72">
        <v>45606</v>
      </c>
      <c r="W5" s="72"/>
      <c r="X5" s="72"/>
      <c r="Y5" s="73"/>
      <c r="Z5" s="14">
        <v>278250</v>
      </c>
      <c r="AA5" s="14">
        <v>490700</v>
      </c>
      <c r="AB5" s="14">
        <v>1103200</v>
      </c>
      <c r="AC5" s="14">
        <v>152700</v>
      </c>
      <c r="AD5" s="14">
        <v>192000</v>
      </c>
      <c r="AE5" s="14">
        <v>185000</v>
      </c>
      <c r="AF5" s="14">
        <f>SUM(Z5:AE5)</f>
        <v>2401850</v>
      </c>
    </row>
    <row r="6" spans="1:32" ht="30" customHeight="1" x14ac:dyDescent="0.2">
      <c r="A6" s="98"/>
      <c r="B6" s="44"/>
      <c r="C6" s="45" t="s">
        <v>70</v>
      </c>
      <c r="D6" s="45" t="s">
        <v>44</v>
      </c>
      <c r="E6" s="46">
        <v>5000000</v>
      </c>
      <c r="F6" s="46">
        <v>336413</v>
      </c>
      <c r="G6" s="46">
        <v>5336413</v>
      </c>
      <c r="H6" s="46">
        <v>1020000</v>
      </c>
      <c r="I6" s="46">
        <v>365980</v>
      </c>
      <c r="J6" s="46">
        <v>29760</v>
      </c>
      <c r="K6" s="46">
        <v>395740</v>
      </c>
      <c r="L6" s="46">
        <v>84000</v>
      </c>
      <c r="M6" s="46">
        <v>219687</v>
      </c>
      <c r="N6" s="46">
        <v>2414850</v>
      </c>
      <c r="O6" s="46">
        <v>2578266</v>
      </c>
      <c r="P6" s="46">
        <v>35391</v>
      </c>
      <c r="Q6" s="46">
        <v>474288</v>
      </c>
      <c r="R6" s="46">
        <v>103400</v>
      </c>
      <c r="S6" s="46">
        <v>525355</v>
      </c>
      <c r="T6" s="46">
        <v>7850977</v>
      </c>
      <c r="U6" s="95"/>
      <c r="V6" s="72">
        <v>45603</v>
      </c>
      <c r="W6" s="72"/>
      <c r="X6" s="72"/>
      <c r="Y6" s="73"/>
      <c r="Z6" s="14">
        <v>277200</v>
      </c>
      <c r="AA6" s="14">
        <v>488600</v>
      </c>
      <c r="AB6" s="14">
        <v>1162560</v>
      </c>
      <c r="AC6" s="14">
        <v>168300</v>
      </c>
      <c r="AD6" s="14">
        <v>214404</v>
      </c>
      <c r="AE6" s="14">
        <v>203500</v>
      </c>
      <c r="AF6" s="14">
        <f>SUM(Z6:AE6)</f>
        <v>2514564</v>
      </c>
    </row>
    <row r="7" spans="1:32" ht="30" customHeight="1" x14ac:dyDescent="0.2">
      <c r="A7" s="98"/>
      <c r="B7" s="44"/>
      <c r="C7" s="45" t="s">
        <v>71</v>
      </c>
      <c r="D7" s="45" t="s">
        <v>45</v>
      </c>
      <c r="E7" s="46">
        <v>536154</v>
      </c>
      <c r="F7" s="46">
        <v>0</v>
      </c>
      <c r="G7" s="46">
        <v>536154</v>
      </c>
      <c r="H7" s="46">
        <v>0</v>
      </c>
      <c r="I7" s="46">
        <v>120000</v>
      </c>
      <c r="J7" s="46">
        <v>0</v>
      </c>
      <c r="K7" s="46">
        <v>120000</v>
      </c>
      <c r="L7" s="46">
        <v>0</v>
      </c>
      <c r="M7" s="46">
        <v>0</v>
      </c>
      <c r="N7" s="46">
        <v>1249700</v>
      </c>
      <c r="O7" s="46">
        <v>567379</v>
      </c>
      <c r="P7" s="46">
        <v>2845</v>
      </c>
      <c r="Q7" s="46">
        <v>8680</v>
      </c>
      <c r="R7" s="46">
        <v>0</v>
      </c>
      <c r="S7" s="46">
        <v>6589</v>
      </c>
      <c r="T7" s="46">
        <v>1955193</v>
      </c>
      <c r="U7" s="95"/>
      <c r="V7" s="72">
        <v>45607</v>
      </c>
      <c r="W7" s="72"/>
      <c r="X7" s="72"/>
      <c r="Y7" s="73"/>
      <c r="Z7" s="14">
        <v>248500</v>
      </c>
      <c r="AA7" s="14">
        <v>441000</v>
      </c>
      <c r="AB7" s="14">
        <v>492700</v>
      </c>
      <c r="AC7" s="14">
        <v>169839</v>
      </c>
      <c r="AD7" s="14">
        <v>42000</v>
      </c>
      <c r="AE7" s="14">
        <v>25000</v>
      </c>
      <c r="AF7" s="14">
        <f t="shared" ref="AF7:AF70" si="0">SUM(Z7:AE7)</f>
        <v>1419039</v>
      </c>
    </row>
    <row r="8" spans="1:32" ht="30" customHeight="1" x14ac:dyDescent="0.2">
      <c r="A8" s="99"/>
      <c r="B8" s="44"/>
      <c r="C8" s="45" t="s">
        <v>72</v>
      </c>
      <c r="D8" s="45" t="s">
        <v>46</v>
      </c>
      <c r="E8" s="46">
        <v>1203739</v>
      </c>
      <c r="F8" s="46">
        <v>128357</v>
      </c>
      <c r="G8" s="46">
        <v>1332096</v>
      </c>
      <c r="H8" s="46">
        <v>123200</v>
      </c>
      <c r="I8" s="46">
        <v>632615</v>
      </c>
      <c r="J8" s="46">
        <v>0</v>
      </c>
      <c r="K8" s="46">
        <v>632615</v>
      </c>
      <c r="L8" s="46">
        <v>0</v>
      </c>
      <c r="M8" s="46">
        <v>13700</v>
      </c>
      <c r="N8" s="46">
        <v>499240</v>
      </c>
      <c r="O8" s="46">
        <v>811279</v>
      </c>
      <c r="P8" s="46">
        <v>27738</v>
      </c>
      <c r="Q8" s="46">
        <v>3644</v>
      </c>
      <c r="R8" s="46">
        <v>0</v>
      </c>
      <c r="S8" s="46">
        <v>95253</v>
      </c>
      <c r="T8" s="46">
        <v>2206669</v>
      </c>
      <c r="U8" s="96"/>
      <c r="V8" s="72">
        <v>45605</v>
      </c>
      <c r="W8" s="72">
        <v>45642</v>
      </c>
      <c r="X8" s="72"/>
      <c r="Y8" s="73"/>
      <c r="Z8" s="14">
        <v>52090</v>
      </c>
      <c r="AA8" s="14">
        <v>230230</v>
      </c>
      <c r="AB8" s="14">
        <v>208010</v>
      </c>
      <c r="AC8" s="14">
        <v>169839</v>
      </c>
      <c r="AD8" s="14">
        <v>214404</v>
      </c>
      <c r="AE8" s="14">
        <v>0</v>
      </c>
      <c r="AF8" s="14">
        <f t="shared" si="0"/>
        <v>874573</v>
      </c>
    </row>
    <row r="9" spans="1:32" ht="30" customHeight="1" x14ac:dyDescent="0.2">
      <c r="A9" s="97">
        <v>2</v>
      </c>
      <c r="B9" s="44"/>
      <c r="C9" s="45" t="s">
        <v>23</v>
      </c>
      <c r="D9" s="45" t="s">
        <v>45</v>
      </c>
      <c r="E9" s="46">
        <v>483657</v>
      </c>
      <c r="F9" s="46">
        <v>0</v>
      </c>
      <c r="G9" s="46">
        <v>483657</v>
      </c>
      <c r="H9" s="46">
        <v>0</v>
      </c>
      <c r="I9" s="46">
        <v>65000</v>
      </c>
      <c r="J9" s="46">
        <v>12900</v>
      </c>
      <c r="K9" s="46">
        <v>77900</v>
      </c>
      <c r="L9" s="46">
        <v>0</v>
      </c>
      <c r="M9" s="46">
        <v>0</v>
      </c>
      <c r="N9" s="46">
        <v>1336310</v>
      </c>
      <c r="O9" s="46">
        <v>563350</v>
      </c>
      <c r="P9" s="46">
        <v>0</v>
      </c>
      <c r="Q9" s="46">
        <v>38986</v>
      </c>
      <c r="R9" s="46">
        <v>0</v>
      </c>
      <c r="S9" s="46">
        <v>0</v>
      </c>
      <c r="T9" s="46">
        <v>2016546</v>
      </c>
      <c r="U9" s="94">
        <v>25733000</v>
      </c>
      <c r="V9" s="72">
        <v>45605</v>
      </c>
      <c r="W9" s="72"/>
      <c r="X9" s="72"/>
      <c r="Y9" s="73"/>
      <c r="Z9" s="14">
        <v>271250</v>
      </c>
      <c r="AA9" s="14">
        <v>441000</v>
      </c>
      <c r="AB9" s="14">
        <v>562360</v>
      </c>
      <c r="AC9" s="14">
        <v>169839</v>
      </c>
      <c r="AD9" s="14">
        <v>22440</v>
      </c>
      <c r="AE9" s="14">
        <v>66000</v>
      </c>
      <c r="AF9" s="14">
        <f t="shared" si="0"/>
        <v>1532889</v>
      </c>
    </row>
    <row r="10" spans="1:32" ht="30" customHeight="1" x14ac:dyDescent="0.2">
      <c r="A10" s="98"/>
      <c r="B10" s="44"/>
      <c r="C10" s="45" t="s">
        <v>34</v>
      </c>
      <c r="D10" s="45" t="s">
        <v>44</v>
      </c>
      <c r="E10" s="46">
        <v>10595000</v>
      </c>
      <c r="F10" s="46">
        <v>0</v>
      </c>
      <c r="G10" s="46">
        <v>10595000</v>
      </c>
      <c r="H10" s="46">
        <v>1190000</v>
      </c>
      <c r="I10" s="46">
        <v>1782933</v>
      </c>
      <c r="J10" s="46">
        <v>922880</v>
      </c>
      <c r="K10" s="46">
        <v>2705813</v>
      </c>
      <c r="L10" s="46">
        <v>126500</v>
      </c>
      <c r="M10" s="46">
        <v>276807</v>
      </c>
      <c r="N10" s="46">
        <v>2291685</v>
      </c>
      <c r="O10" s="46">
        <v>931550</v>
      </c>
      <c r="P10" s="46">
        <v>2156</v>
      </c>
      <c r="Q10" s="46">
        <v>594780</v>
      </c>
      <c r="R10" s="46">
        <v>0</v>
      </c>
      <c r="S10" s="46">
        <v>450240</v>
      </c>
      <c r="T10" s="46">
        <v>8569531</v>
      </c>
      <c r="U10" s="95"/>
      <c r="V10" s="72">
        <v>45605</v>
      </c>
      <c r="W10" s="72"/>
      <c r="X10" s="72"/>
      <c r="Y10" s="73"/>
      <c r="Z10" s="14">
        <v>278250</v>
      </c>
      <c r="AA10" s="14">
        <v>490700</v>
      </c>
      <c r="AB10" s="14">
        <v>1178412</v>
      </c>
      <c r="AC10" s="14">
        <v>169839</v>
      </c>
      <c r="AD10" s="14">
        <v>214404</v>
      </c>
      <c r="AE10" s="14">
        <v>6600</v>
      </c>
      <c r="AF10" s="14">
        <f>SUM(Z10:AE10)</f>
        <v>2338205</v>
      </c>
    </row>
    <row r="11" spans="1:32" ht="30" customHeight="1" x14ac:dyDescent="0.2">
      <c r="A11" s="98"/>
      <c r="B11" s="44"/>
      <c r="C11" s="45" t="s">
        <v>73</v>
      </c>
      <c r="D11" s="45" t="s">
        <v>46</v>
      </c>
      <c r="E11" s="46">
        <v>2021916</v>
      </c>
      <c r="F11" s="46">
        <v>0</v>
      </c>
      <c r="G11" s="46">
        <v>2021916</v>
      </c>
      <c r="H11" s="46">
        <v>412368</v>
      </c>
      <c r="I11" s="46">
        <v>124900</v>
      </c>
      <c r="J11" s="46">
        <v>0</v>
      </c>
      <c r="K11" s="46">
        <v>124900</v>
      </c>
      <c r="L11" s="46">
        <v>0</v>
      </c>
      <c r="M11" s="46">
        <v>2100</v>
      </c>
      <c r="N11" s="46">
        <v>247240</v>
      </c>
      <c r="O11" s="46">
        <v>1174586</v>
      </c>
      <c r="P11" s="46">
        <v>49198</v>
      </c>
      <c r="Q11" s="46">
        <v>8334</v>
      </c>
      <c r="R11" s="46">
        <v>0</v>
      </c>
      <c r="S11" s="46">
        <v>3190</v>
      </c>
      <c r="T11" s="46">
        <v>2021916</v>
      </c>
      <c r="U11" s="95"/>
      <c r="V11" s="72">
        <v>45605</v>
      </c>
      <c r="W11" s="72"/>
      <c r="X11" s="72"/>
      <c r="Y11" s="73"/>
      <c r="Z11" s="14">
        <v>0</v>
      </c>
      <c r="AA11" s="14">
        <v>0</v>
      </c>
      <c r="AB11" s="14">
        <v>0</v>
      </c>
      <c r="AC11" s="14">
        <v>0</v>
      </c>
      <c r="AD11" s="14">
        <v>0</v>
      </c>
      <c r="AE11" s="14">
        <v>0</v>
      </c>
      <c r="AF11" s="14">
        <f t="shared" si="0"/>
        <v>0</v>
      </c>
    </row>
    <row r="12" spans="1:32" ht="30" customHeight="1" x14ac:dyDescent="0.2">
      <c r="A12" s="98"/>
      <c r="B12" s="44"/>
      <c r="C12" s="45" t="s">
        <v>74</v>
      </c>
      <c r="D12" s="45" t="s">
        <v>47</v>
      </c>
      <c r="E12" s="46">
        <v>1100000</v>
      </c>
      <c r="F12" s="46">
        <v>71801</v>
      </c>
      <c r="G12" s="46">
        <v>1171801</v>
      </c>
      <c r="H12" s="46">
        <v>0</v>
      </c>
      <c r="I12" s="46">
        <v>0</v>
      </c>
      <c r="J12" s="46">
        <v>0</v>
      </c>
      <c r="K12" s="46">
        <v>0</v>
      </c>
      <c r="L12" s="46">
        <v>103400</v>
      </c>
      <c r="M12" s="46">
        <v>67790</v>
      </c>
      <c r="N12" s="46">
        <v>652328</v>
      </c>
      <c r="O12" s="46">
        <v>318462</v>
      </c>
      <c r="P12" s="46">
        <v>20031</v>
      </c>
      <c r="Q12" s="46">
        <v>0</v>
      </c>
      <c r="R12" s="46">
        <v>0</v>
      </c>
      <c r="S12" s="46">
        <v>9790</v>
      </c>
      <c r="T12" s="46">
        <v>1171801</v>
      </c>
      <c r="U12" s="95"/>
      <c r="V12" s="72">
        <v>45606</v>
      </c>
      <c r="W12" s="72"/>
      <c r="X12" s="72"/>
      <c r="Y12" s="73"/>
      <c r="Z12" s="14">
        <v>0</v>
      </c>
      <c r="AA12" s="14">
        <v>0</v>
      </c>
      <c r="AB12" s="14">
        <v>0</v>
      </c>
      <c r="AC12" s="14">
        <v>0</v>
      </c>
      <c r="AD12" s="14">
        <v>0</v>
      </c>
      <c r="AE12" s="14">
        <v>0</v>
      </c>
      <c r="AF12" s="14">
        <f t="shared" si="0"/>
        <v>0</v>
      </c>
    </row>
    <row r="13" spans="1:32" ht="30" customHeight="1" x14ac:dyDescent="0.2">
      <c r="A13" s="99"/>
      <c r="B13" s="44" t="s">
        <v>53</v>
      </c>
      <c r="C13" s="45" t="s">
        <v>33</v>
      </c>
      <c r="D13" s="45" t="s">
        <v>43</v>
      </c>
      <c r="E13" s="46">
        <v>3452000</v>
      </c>
      <c r="F13" s="46">
        <v>1500000</v>
      </c>
      <c r="G13" s="46">
        <v>4952000</v>
      </c>
      <c r="H13" s="46">
        <v>850800</v>
      </c>
      <c r="I13" s="46">
        <v>1249740</v>
      </c>
      <c r="J13" s="46">
        <v>0</v>
      </c>
      <c r="K13" s="46">
        <v>1249740</v>
      </c>
      <c r="L13" s="46">
        <v>382400</v>
      </c>
      <c r="M13" s="46">
        <v>128148</v>
      </c>
      <c r="N13" s="46">
        <v>1943260</v>
      </c>
      <c r="O13" s="46">
        <v>1410514</v>
      </c>
      <c r="P13" s="46">
        <v>82950</v>
      </c>
      <c r="Q13" s="46">
        <v>562674</v>
      </c>
      <c r="R13" s="46">
        <v>92040</v>
      </c>
      <c r="S13" s="46">
        <v>286435</v>
      </c>
      <c r="T13" s="46">
        <v>6988961</v>
      </c>
      <c r="U13" s="96"/>
      <c r="V13" s="72">
        <v>45603</v>
      </c>
      <c r="W13" s="72">
        <v>45636</v>
      </c>
      <c r="X13" s="72"/>
      <c r="Y13" s="73"/>
      <c r="Z13" s="14">
        <v>213500</v>
      </c>
      <c r="AA13" s="14">
        <v>385000</v>
      </c>
      <c r="AB13" s="14">
        <v>1098250</v>
      </c>
      <c r="AC13" s="14">
        <v>88400</v>
      </c>
      <c r="AD13" s="14">
        <v>202400</v>
      </c>
      <c r="AE13" s="14">
        <v>112750</v>
      </c>
      <c r="AF13" s="14">
        <f>SUM(Z13:AE13)</f>
        <v>2100300</v>
      </c>
    </row>
    <row r="14" spans="1:32" ht="30" customHeight="1" x14ac:dyDescent="0.2">
      <c r="A14" s="97">
        <v>3</v>
      </c>
      <c r="B14" s="44" t="s">
        <v>53</v>
      </c>
      <c r="C14" s="45" t="s">
        <v>82</v>
      </c>
      <c r="D14" s="45" t="s">
        <v>43</v>
      </c>
      <c r="E14" s="46">
        <v>4465000</v>
      </c>
      <c r="F14" s="46">
        <v>0</v>
      </c>
      <c r="G14" s="46">
        <v>4465000</v>
      </c>
      <c r="H14" s="46">
        <v>360000</v>
      </c>
      <c r="I14" s="46">
        <v>247150</v>
      </c>
      <c r="J14" s="46">
        <v>69045</v>
      </c>
      <c r="K14" s="46">
        <v>316195</v>
      </c>
      <c r="L14" s="46">
        <v>1736132</v>
      </c>
      <c r="M14" s="46">
        <v>83154</v>
      </c>
      <c r="N14" s="46">
        <v>1626450</v>
      </c>
      <c r="O14" s="46">
        <v>1722953</v>
      </c>
      <c r="P14" s="46">
        <v>2848</v>
      </c>
      <c r="Q14" s="46">
        <v>222385</v>
      </c>
      <c r="R14" s="46">
        <v>249600</v>
      </c>
      <c r="S14" s="46">
        <v>92359</v>
      </c>
      <c r="T14" s="46">
        <v>6412076</v>
      </c>
      <c r="U14" s="94">
        <v>24500500</v>
      </c>
      <c r="V14" s="72">
        <v>45606</v>
      </c>
      <c r="W14" s="72"/>
      <c r="X14" s="72"/>
      <c r="Y14" s="73"/>
      <c r="Z14" s="14">
        <v>253750</v>
      </c>
      <c r="AA14" s="14">
        <v>490700</v>
      </c>
      <c r="AB14" s="14">
        <v>882000</v>
      </c>
      <c r="AC14" s="14">
        <v>100000</v>
      </c>
      <c r="AD14" s="14">
        <v>214404</v>
      </c>
      <c r="AE14" s="14">
        <v>195000</v>
      </c>
      <c r="AF14" s="14">
        <f>SUM(Z14:AE14)</f>
        <v>2135854</v>
      </c>
    </row>
    <row r="15" spans="1:32" ht="30" customHeight="1" x14ac:dyDescent="0.2">
      <c r="A15" s="98"/>
      <c r="B15" s="44"/>
      <c r="C15" s="45" t="s">
        <v>77</v>
      </c>
      <c r="D15" s="45" t="s">
        <v>49</v>
      </c>
      <c r="E15" s="46">
        <v>4800000</v>
      </c>
      <c r="F15" s="46">
        <v>2590000</v>
      </c>
      <c r="G15" s="46">
        <v>7390000</v>
      </c>
      <c r="H15" s="46">
        <v>0</v>
      </c>
      <c r="I15" s="46">
        <v>3581767</v>
      </c>
      <c r="J15" s="46">
        <v>166353</v>
      </c>
      <c r="K15" s="46">
        <v>3748120</v>
      </c>
      <c r="L15" s="46">
        <v>41432</v>
      </c>
      <c r="M15" s="46">
        <v>0</v>
      </c>
      <c r="N15" s="46">
        <v>1600850</v>
      </c>
      <c r="O15" s="46">
        <v>2652995</v>
      </c>
      <c r="P15" s="46">
        <v>2090</v>
      </c>
      <c r="Q15" s="46">
        <v>279080</v>
      </c>
      <c r="R15" s="46">
        <v>0</v>
      </c>
      <c r="S15" s="46">
        <v>108947</v>
      </c>
      <c r="T15" s="46">
        <v>8433514</v>
      </c>
      <c r="U15" s="95"/>
      <c r="V15" s="72">
        <v>45603</v>
      </c>
      <c r="W15" s="72">
        <v>45629</v>
      </c>
      <c r="X15" s="72"/>
      <c r="Y15" s="73"/>
      <c r="Z15" s="14">
        <v>278250</v>
      </c>
      <c r="AA15" s="14">
        <v>385000</v>
      </c>
      <c r="AB15" s="14">
        <v>213600</v>
      </c>
      <c r="AC15" s="14">
        <v>0</v>
      </c>
      <c r="AD15" s="14">
        <v>214404</v>
      </c>
      <c r="AE15" s="14">
        <v>0</v>
      </c>
      <c r="AF15" s="14">
        <f t="shared" si="0"/>
        <v>1091254</v>
      </c>
    </row>
    <row r="16" spans="1:32" ht="30" customHeight="1" x14ac:dyDescent="0.2">
      <c r="A16" s="98"/>
      <c r="B16" s="44"/>
      <c r="C16" s="45" t="s">
        <v>79</v>
      </c>
      <c r="D16" s="45" t="s">
        <v>47</v>
      </c>
      <c r="E16" s="46">
        <v>11000</v>
      </c>
      <c r="F16" s="46">
        <v>3266662</v>
      </c>
      <c r="G16" s="46">
        <v>3277662</v>
      </c>
      <c r="H16" s="46">
        <v>0</v>
      </c>
      <c r="I16" s="46">
        <v>0</v>
      </c>
      <c r="J16" s="46">
        <v>0</v>
      </c>
      <c r="K16" s="46">
        <v>0</v>
      </c>
      <c r="L16" s="46">
        <v>32381</v>
      </c>
      <c r="M16" s="46">
        <v>0</v>
      </c>
      <c r="N16" s="46">
        <v>1100000</v>
      </c>
      <c r="O16" s="46">
        <v>1848189</v>
      </c>
      <c r="P16" s="46">
        <v>0</v>
      </c>
      <c r="Q16" s="46">
        <v>2406</v>
      </c>
      <c r="R16" s="46">
        <v>0</v>
      </c>
      <c r="S16" s="46">
        <v>134686</v>
      </c>
      <c r="T16" s="46">
        <v>3117662</v>
      </c>
      <c r="U16" s="95"/>
      <c r="V16" s="72">
        <v>45607</v>
      </c>
      <c r="W16" s="72"/>
      <c r="X16" s="72"/>
      <c r="Y16" s="73"/>
      <c r="Z16" s="14">
        <v>0</v>
      </c>
      <c r="AA16" s="14">
        <v>0</v>
      </c>
      <c r="AB16" s="14">
        <v>0</v>
      </c>
      <c r="AC16" s="14">
        <v>0</v>
      </c>
      <c r="AD16" s="14">
        <v>0</v>
      </c>
      <c r="AE16" s="14">
        <v>0</v>
      </c>
      <c r="AF16" s="14">
        <f t="shared" si="0"/>
        <v>0</v>
      </c>
    </row>
    <row r="17" spans="1:32" ht="30" customHeight="1" x14ac:dyDescent="0.2">
      <c r="A17" s="98"/>
      <c r="B17" s="44"/>
      <c r="C17" s="45" t="s">
        <v>81</v>
      </c>
      <c r="D17" s="45" t="s">
        <v>48</v>
      </c>
      <c r="E17" s="46">
        <v>5027096</v>
      </c>
      <c r="F17" s="46">
        <v>0</v>
      </c>
      <c r="G17" s="46">
        <v>5027096</v>
      </c>
      <c r="H17" s="46">
        <v>0</v>
      </c>
      <c r="I17" s="46">
        <v>27096</v>
      </c>
      <c r="J17" s="46">
        <v>0</v>
      </c>
      <c r="K17" s="46">
        <v>27096</v>
      </c>
      <c r="L17" s="46">
        <v>0</v>
      </c>
      <c r="M17" s="46">
        <v>2900</v>
      </c>
      <c r="N17" s="46">
        <v>1228700</v>
      </c>
      <c r="O17" s="46">
        <v>394350</v>
      </c>
      <c r="P17" s="46">
        <v>0</v>
      </c>
      <c r="Q17" s="46">
        <v>118200</v>
      </c>
      <c r="R17" s="46">
        <v>0</v>
      </c>
      <c r="S17" s="46">
        <v>8250</v>
      </c>
      <c r="T17" s="46">
        <v>1779496</v>
      </c>
      <c r="U17" s="95"/>
      <c r="V17" s="72">
        <v>45602</v>
      </c>
      <c r="W17" s="72"/>
      <c r="X17" s="72"/>
      <c r="Y17" s="73"/>
      <c r="Z17" s="14">
        <v>276500</v>
      </c>
      <c r="AA17" s="14">
        <v>441000</v>
      </c>
      <c r="AB17" s="14">
        <v>511200</v>
      </c>
      <c r="AC17" s="14">
        <v>161700</v>
      </c>
      <c r="AD17" s="14">
        <v>180400</v>
      </c>
      <c r="AE17" s="14">
        <v>52250</v>
      </c>
      <c r="AF17" s="14">
        <f t="shared" si="0"/>
        <v>1623050</v>
      </c>
    </row>
    <row r="18" spans="1:32" ht="30" customHeight="1" x14ac:dyDescent="0.2">
      <c r="A18" s="99"/>
      <c r="B18" s="44"/>
      <c r="C18" s="45" t="s">
        <v>78</v>
      </c>
      <c r="D18" s="45" t="s">
        <v>45</v>
      </c>
      <c r="E18" s="46">
        <v>290125</v>
      </c>
      <c r="F18" s="46">
        <v>0</v>
      </c>
      <c r="G18" s="46">
        <v>290125</v>
      </c>
      <c r="H18" s="46">
        <v>0</v>
      </c>
      <c r="I18" s="46">
        <v>180000</v>
      </c>
      <c r="J18" s="46">
        <v>7000</v>
      </c>
      <c r="K18" s="46">
        <v>187000</v>
      </c>
      <c r="L18" s="46">
        <v>0</v>
      </c>
      <c r="M18" s="46">
        <v>3402</v>
      </c>
      <c r="N18" s="46">
        <v>1402600</v>
      </c>
      <c r="O18" s="46">
        <v>316855</v>
      </c>
      <c r="P18" s="46">
        <v>0</v>
      </c>
      <c r="Q18" s="46">
        <v>0</v>
      </c>
      <c r="R18" s="46">
        <v>0</v>
      </c>
      <c r="S18" s="46">
        <v>10907</v>
      </c>
      <c r="T18" s="46">
        <v>1920764</v>
      </c>
      <c r="U18" s="96"/>
      <c r="V18" s="72">
        <v>45604</v>
      </c>
      <c r="W18" s="72"/>
      <c r="X18" s="72"/>
      <c r="Y18" s="73"/>
      <c r="Z18" s="14">
        <v>248500</v>
      </c>
      <c r="AA18" s="14">
        <v>490700</v>
      </c>
      <c r="AB18" s="14">
        <v>614400</v>
      </c>
      <c r="AC18" s="14">
        <v>169839</v>
      </c>
      <c r="AD18" s="14">
        <v>44000</v>
      </c>
      <c r="AE18" s="14">
        <v>66000</v>
      </c>
      <c r="AF18" s="14">
        <f>SUM(Z18:AE18)</f>
        <v>1633439</v>
      </c>
    </row>
    <row r="19" spans="1:32" ht="30" customHeight="1" x14ac:dyDescent="0.2">
      <c r="A19" s="97">
        <v>4</v>
      </c>
      <c r="B19" s="44"/>
      <c r="C19" s="45" t="s">
        <v>83</v>
      </c>
      <c r="D19" s="45" t="s">
        <v>46</v>
      </c>
      <c r="E19" s="46">
        <v>984462</v>
      </c>
      <c r="F19" s="46">
        <v>0</v>
      </c>
      <c r="G19" s="46">
        <v>984462</v>
      </c>
      <c r="H19" s="46">
        <v>92000</v>
      </c>
      <c r="I19" s="46">
        <v>47500</v>
      </c>
      <c r="J19" s="46">
        <v>1200</v>
      </c>
      <c r="K19" s="46">
        <v>48700</v>
      </c>
      <c r="L19" s="46">
        <v>0</v>
      </c>
      <c r="M19" s="46">
        <v>21820</v>
      </c>
      <c r="N19" s="46">
        <v>408135</v>
      </c>
      <c r="O19" s="46">
        <v>388792</v>
      </c>
      <c r="P19" s="46">
        <v>5404</v>
      </c>
      <c r="Q19" s="46">
        <v>0</v>
      </c>
      <c r="R19" s="46">
        <v>0</v>
      </c>
      <c r="S19" s="46">
        <v>19611</v>
      </c>
      <c r="T19" s="46">
        <v>984462</v>
      </c>
      <c r="U19" s="94">
        <v>25340600</v>
      </c>
      <c r="V19" s="72">
        <v>45606</v>
      </c>
      <c r="W19" s="72"/>
      <c r="X19" s="72"/>
      <c r="Y19" s="73"/>
      <c r="Z19" s="14">
        <v>0</v>
      </c>
      <c r="AA19" s="14">
        <v>0</v>
      </c>
      <c r="AB19" s="14">
        <v>0</v>
      </c>
      <c r="AC19" s="14">
        <v>0</v>
      </c>
      <c r="AD19" s="14">
        <v>0</v>
      </c>
      <c r="AE19" s="14">
        <v>0</v>
      </c>
      <c r="AF19" s="14">
        <f t="shared" si="0"/>
        <v>0</v>
      </c>
    </row>
    <row r="20" spans="1:32" ht="30" customHeight="1" x14ac:dyDescent="0.2">
      <c r="A20" s="98"/>
      <c r="B20" s="44"/>
      <c r="C20" s="45" t="s">
        <v>85</v>
      </c>
      <c r="D20" s="45" t="s">
        <v>45</v>
      </c>
      <c r="E20" s="46">
        <v>882033</v>
      </c>
      <c r="F20" s="46">
        <v>0</v>
      </c>
      <c r="G20" s="46">
        <v>882033</v>
      </c>
      <c r="H20" s="46">
        <v>0</v>
      </c>
      <c r="I20" s="46">
        <v>60000</v>
      </c>
      <c r="J20" s="46">
        <v>19100</v>
      </c>
      <c r="K20" s="46">
        <v>79100</v>
      </c>
      <c r="L20" s="46">
        <v>24000</v>
      </c>
      <c r="M20" s="46">
        <v>0</v>
      </c>
      <c r="N20" s="46">
        <v>1326110</v>
      </c>
      <c r="O20" s="46">
        <v>1079796</v>
      </c>
      <c r="P20" s="46">
        <v>0</v>
      </c>
      <c r="Q20" s="46">
        <v>47000</v>
      </c>
      <c r="R20" s="46">
        <v>0</v>
      </c>
      <c r="S20" s="46">
        <v>0</v>
      </c>
      <c r="T20" s="46">
        <v>2556006</v>
      </c>
      <c r="U20" s="95"/>
      <c r="V20" s="72">
        <v>45603</v>
      </c>
      <c r="W20" s="72"/>
      <c r="X20" s="72"/>
      <c r="Y20" s="73"/>
      <c r="Z20" s="14">
        <v>270900</v>
      </c>
      <c r="AA20" s="14">
        <v>490700</v>
      </c>
      <c r="AB20" s="14">
        <v>495130</v>
      </c>
      <c r="AC20" s="14">
        <v>169839</v>
      </c>
      <c r="AD20" s="14">
        <v>214404</v>
      </c>
      <c r="AE20" s="14">
        <v>33000</v>
      </c>
      <c r="AF20" s="14">
        <f t="shared" si="0"/>
        <v>1673973</v>
      </c>
    </row>
    <row r="21" spans="1:32" ht="30" customHeight="1" x14ac:dyDescent="0.2">
      <c r="A21" s="98"/>
      <c r="B21" s="44"/>
      <c r="C21" s="45" t="s">
        <v>25</v>
      </c>
      <c r="D21" s="45" t="s">
        <v>47</v>
      </c>
      <c r="E21" s="46">
        <v>0</v>
      </c>
      <c r="F21" s="46">
        <v>129410</v>
      </c>
      <c r="G21" s="46">
        <v>129410</v>
      </c>
      <c r="H21" s="46">
        <v>0</v>
      </c>
      <c r="I21" s="46">
        <v>0</v>
      </c>
      <c r="J21" s="46">
        <v>0</v>
      </c>
      <c r="K21" s="46">
        <v>0</v>
      </c>
      <c r="L21" s="46">
        <v>0</v>
      </c>
      <c r="M21" s="46">
        <v>0</v>
      </c>
      <c r="N21" s="46">
        <v>0</v>
      </c>
      <c r="O21" s="46">
        <v>47382</v>
      </c>
      <c r="P21" s="46">
        <v>0</v>
      </c>
      <c r="Q21" s="46">
        <v>759</v>
      </c>
      <c r="R21" s="46">
        <v>0</v>
      </c>
      <c r="S21" s="46">
        <v>0</v>
      </c>
      <c r="T21" s="46">
        <v>48141</v>
      </c>
      <c r="U21" s="95"/>
      <c r="V21" s="72">
        <v>45604</v>
      </c>
      <c r="W21" s="72"/>
      <c r="X21" s="72"/>
      <c r="Y21" s="73"/>
      <c r="Z21" s="14">
        <v>0</v>
      </c>
      <c r="AA21" s="14">
        <v>0</v>
      </c>
      <c r="AB21" s="14">
        <v>0</v>
      </c>
      <c r="AC21" s="14">
        <v>0</v>
      </c>
      <c r="AD21" s="14">
        <v>0</v>
      </c>
      <c r="AE21" s="14">
        <v>0</v>
      </c>
      <c r="AF21" s="14">
        <f t="shared" si="0"/>
        <v>0</v>
      </c>
    </row>
    <row r="22" spans="1:32" ht="30" customHeight="1" x14ac:dyDescent="0.2">
      <c r="A22" s="98"/>
      <c r="B22" s="44"/>
      <c r="C22" s="45" t="s">
        <v>86</v>
      </c>
      <c r="D22" s="45" t="s">
        <v>44</v>
      </c>
      <c r="E22" s="46">
        <v>9000000</v>
      </c>
      <c r="F22" s="46">
        <v>0</v>
      </c>
      <c r="G22" s="46">
        <v>9000000</v>
      </c>
      <c r="H22" s="46">
        <v>1065000</v>
      </c>
      <c r="I22" s="46">
        <v>3369460</v>
      </c>
      <c r="J22" s="46">
        <v>339160</v>
      </c>
      <c r="K22" s="46">
        <v>3708620</v>
      </c>
      <c r="L22" s="46">
        <v>0</v>
      </c>
      <c r="M22" s="46">
        <v>535854</v>
      </c>
      <c r="N22" s="46">
        <v>3731470</v>
      </c>
      <c r="O22" s="46">
        <v>1466174</v>
      </c>
      <c r="P22" s="46">
        <v>12305</v>
      </c>
      <c r="Q22" s="46">
        <v>232286</v>
      </c>
      <c r="R22" s="46">
        <v>0</v>
      </c>
      <c r="S22" s="46">
        <v>560362</v>
      </c>
      <c r="T22" s="46">
        <v>11312071</v>
      </c>
      <c r="U22" s="95"/>
      <c r="V22" s="72">
        <v>45604</v>
      </c>
      <c r="W22" s="72">
        <v>45615</v>
      </c>
      <c r="X22" s="72"/>
      <c r="Y22" s="73"/>
      <c r="Z22" s="14">
        <v>278250</v>
      </c>
      <c r="AA22" s="14">
        <v>490700</v>
      </c>
      <c r="AB22" s="14">
        <v>1146132</v>
      </c>
      <c r="AC22" s="14">
        <v>169839</v>
      </c>
      <c r="AD22" s="14">
        <v>214404</v>
      </c>
      <c r="AE22" s="14">
        <v>204770</v>
      </c>
      <c r="AF22" s="14">
        <f t="shared" ref="AF22:AF27" si="1">SUM(Z22:AE22)</f>
        <v>2504095</v>
      </c>
    </row>
    <row r="23" spans="1:32" ht="30" customHeight="1" x14ac:dyDescent="0.2">
      <c r="A23" s="99"/>
      <c r="B23" s="44" t="s">
        <v>53</v>
      </c>
      <c r="C23" s="45" t="s">
        <v>84</v>
      </c>
      <c r="D23" s="45" t="s">
        <v>43</v>
      </c>
      <c r="E23" s="46">
        <v>3500000</v>
      </c>
      <c r="F23" s="46">
        <v>200000</v>
      </c>
      <c r="G23" s="46">
        <v>3700000</v>
      </c>
      <c r="H23" s="46">
        <v>709400</v>
      </c>
      <c r="I23" s="46">
        <v>324706</v>
      </c>
      <c r="J23" s="46">
        <v>0</v>
      </c>
      <c r="K23" s="46">
        <v>324706</v>
      </c>
      <c r="L23" s="46">
        <v>301950</v>
      </c>
      <c r="M23" s="46">
        <v>354318</v>
      </c>
      <c r="N23" s="46">
        <v>1705660</v>
      </c>
      <c r="O23" s="46">
        <v>1053031</v>
      </c>
      <c r="P23" s="46">
        <v>106324</v>
      </c>
      <c r="Q23" s="46">
        <v>3845</v>
      </c>
      <c r="R23" s="46">
        <v>264000</v>
      </c>
      <c r="S23" s="46">
        <v>149755</v>
      </c>
      <c r="T23" s="46">
        <v>4972989</v>
      </c>
      <c r="U23" s="96"/>
      <c r="V23" s="72">
        <v>45605</v>
      </c>
      <c r="W23" s="72">
        <v>45642</v>
      </c>
      <c r="X23" s="72"/>
      <c r="Y23" s="73"/>
      <c r="Z23" s="14">
        <v>269500</v>
      </c>
      <c r="AA23" s="14">
        <v>469700</v>
      </c>
      <c r="AB23" s="14">
        <v>944460</v>
      </c>
      <c r="AC23" s="14">
        <v>0</v>
      </c>
      <c r="AD23" s="14">
        <v>214404</v>
      </c>
      <c r="AE23" s="14">
        <v>0</v>
      </c>
      <c r="AF23" s="14">
        <f t="shared" si="1"/>
        <v>1898064</v>
      </c>
    </row>
    <row r="24" spans="1:32" ht="30" customHeight="1" x14ac:dyDescent="0.2">
      <c r="A24" s="97">
        <v>5</v>
      </c>
      <c r="B24" s="44"/>
      <c r="C24" s="45" t="s">
        <v>89</v>
      </c>
      <c r="D24" s="45" t="s">
        <v>46</v>
      </c>
      <c r="E24" s="46">
        <v>1171832</v>
      </c>
      <c r="F24" s="46">
        <v>0</v>
      </c>
      <c r="G24" s="46">
        <v>1171832</v>
      </c>
      <c r="H24" s="46">
        <v>101200</v>
      </c>
      <c r="I24" s="46">
        <v>294122</v>
      </c>
      <c r="J24" s="46">
        <v>0</v>
      </c>
      <c r="K24" s="46">
        <v>294122</v>
      </c>
      <c r="L24" s="46">
        <v>0</v>
      </c>
      <c r="M24" s="46">
        <v>32700</v>
      </c>
      <c r="N24" s="46">
        <v>309578</v>
      </c>
      <c r="O24" s="46">
        <v>422554</v>
      </c>
      <c r="P24" s="46">
        <v>4407</v>
      </c>
      <c r="Q24" s="46">
        <v>407</v>
      </c>
      <c r="R24" s="46">
        <v>0</v>
      </c>
      <c r="S24" s="46">
        <v>6864</v>
      </c>
      <c r="T24" s="46">
        <v>1171832</v>
      </c>
      <c r="U24" s="94">
        <v>25597600</v>
      </c>
      <c r="V24" s="72">
        <v>45604</v>
      </c>
      <c r="W24" s="72"/>
      <c r="X24" s="72"/>
      <c r="Y24" s="73"/>
      <c r="Z24" s="14">
        <v>0</v>
      </c>
      <c r="AA24" s="14">
        <v>0</v>
      </c>
      <c r="AB24" s="14">
        <v>0</v>
      </c>
      <c r="AC24" s="14">
        <v>0</v>
      </c>
      <c r="AD24" s="14">
        <v>0</v>
      </c>
      <c r="AE24" s="14">
        <v>0</v>
      </c>
      <c r="AF24" s="14">
        <f t="shared" si="1"/>
        <v>0</v>
      </c>
    </row>
    <row r="25" spans="1:32" ht="30" customHeight="1" x14ac:dyDescent="0.2">
      <c r="A25" s="98"/>
      <c r="B25" s="44" t="s">
        <v>53</v>
      </c>
      <c r="C25" s="45" t="s">
        <v>88</v>
      </c>
      <c r="D25" s="45" t="s">
        <v>43</v>
      </c>
      <c r="E25" s="46">
        <v>3350000</v>
      </c>
      <c r="F25" s="46">
        <v>5000000</v>
      </c>
      <c r="G25" s="46">
        <v>8350000</v>
      </c>
      <c r="H25" s="46">
        <v>720000</v>
      </c>
      <c r="I25" s="46">
        <v>1965100</v>
      </c>
      <c r="J25" s="46">
        <v>96800</v>
      </c>
      <c r="K25" s="46">
        <v>2061900</v>
      </c>
      <c r="L25" s="46">
        <v>109582</v>
      </c>
      <c r="M25" s="46">
        <v>606962</v>
      </c>
      <c r="N25" s="46">
        <v>2119529</v>
      </c>
      <c r="O25" s="46">
        <v>1234477</v>
      </c>
      <c r="P25" s="46">
        <v>80150</v>
      </c>
      <c r="Q25" s="46">
        <v>29532</v>
      </c>
      <c r="R25" s="46">
        <v>0</v>
      </c>
      <c r="S25" s="46">
        <v>163357</v>
      </c>
      <c r="T25" s="46">
        <v>7125489</v>
      </c>
      <c r="U25" s="95"/>
      <c r="V25" s="72">
        <v>45607</v>
      </c>
      <c r="W25" s="72"/>
      <c r="X25" s="72"/>
      <c r="Y25" s="73"/>
      <c r="Z25" s="14">
        <v>278250</v>
      </c>
      <c r="AA25" s="14">
        <v>477400</v>
      </c>
      <c r="AB25" s="14">
        <v>1129744</v>
      </c>
      <c r="AC25" s="14">
        <v>169839</v>
      </c>
      <c r="AD25" s="14">
        <v>214404</v>
      </c>
      <c r="AE25" s="14">
        <v>196580</v>
      </c>
      <c r="AF25" s="14">
        <f t="shared" si="1"/>
        <v>2466217</v>
      </c>
    </row>
    <row r="26" spans="1:32" ht="30" customHeight="1" x14ac:dyDescent="0.2">
      <c r="A26" s="98"/>
      <c r="B26" s="44"/>
      <c r="C26" s="45" t="s">
        <v>87</v>
      </c>
      <c r="D26" s="45" t="s">
        <v>50</v>
      </c>
      <c r="E26" s="46">
        <v>4176885</v>
      </c>
      <c r="F26" s="46">
        <v>0</v>
      </c>
      <c r="G26" s="46">
        <v>4176885</v>
      </c>
      <c r="H26" s="46">
        <v>0</v>
      </c>
      <c r="I26" s="46">
        <v>247561</v>
      </c>
      <c r="J26" s="46">
        <v>0</v>
      </c>
      <c r="K26" s="46">
        <v>247561</v>
      </c>
      <c r="L26" s="46">
        <v>1901788</v>
      </c>
      <c r="M26" s="46">
        <v>312636</v>
      </c>
      <c r="N26" s="46">
        <v>1622462</v>
      </c>
      <c r="O26" s="46">
        <v>1062824</v>
      </c>
      <c r="P26" s="46">
        <v>0</v>
      </c>
      <c r="Q26" s="46">
        <v>0</v>
      </c>
      <c r="R26" s="46">
        <v>329340</v>
      </c>
      <c r="S26" s="46">
        <v>2090</v>
      </c>
      <c r="T26" s="46">
        <v>5478701</v>
      </c>
      <c r="U26" s="95"/>
      <c r="V26" s="72">
        <v>45606</v>
      </c>
      <c r="W26" s="72"/>
      <c r="X26" s="72"/>
      <c r="Y26" s="73"/>
      <c r="Z26" s="14">
        <v>249900</v>
      </c>
      <c r="AA26" s="14">
        <v>480000</v>
      </c>
      <c r="AB26" s="14">
        <v>526389</v>
      </c>
      <c r="AC26" s="14">
        <v>0</v>
      </c>
      <c r="AD26" s="14">
        <v>101200</v>
      </c>
      <c r="AE26" s="14">
        <v>91305</v>
      </c>
      <c r="AF26" s="14">
        <f t="shared" si="1"/>
        <v>1448794</v>
      </c>
    </row>
    <row r="27" spans="1:32" ht="30" customHeight="1" x14ac:dyDescent="0.2">
      <c r="A27" s="98"/>
      <c r="B27" s="44"/>
      <c r="C27" s="45" t="s">
        <v>90</v>
      </c>
      <c r="D27" s="45" t="s">
        <v>49</v>
      </c>
      <c r="E27" s="46">
        <v>12685000</v>
      </c>
      <c r="F27" s="46">
        <v>2588000</v>
      </c>
      <c r="G27" s="46">
        <v>15273000</v>
      </c>
      <c r="H27" s="46">
        <v>1080000</v>
      </c>
      <c r="I27" s="46">
        <v>7549580</v>
      </c>
      <c r="J27" s="46">
        <v>0</v>
      </c>
      <c r="K27" s="46">
        <v>7549580</v>
      </c>
      <c r="L27" s="46">
        <v>0</v>
      </c>
      <c r="M27" s="46">
        <v>82130</v>
      </c>
      <c r="N27" s="46">
        <v>1585190</v>
      </c>
      <c r="O27" s="46">
        <v>3321295</v>
      </c>
      <c r="P27" s="46">
        <v>133617</v>
      </c>
      <c r="Q27" s="46">
        <v>440880</v>
      </c>
      <c r="R27" s="46">
        <v>0</v>
      </c>
      <c r="S27" s="46">
        <v>887849</v>
      </c>
      <c r="T27" s="46">
        <v>15080541</v>
      </c>
      <c r="U27" s="95"/>
      <c r="V27" s="72">
        <v>45605</v>
      </c>
      <c r="W27" s="72">
        <v>45628</v>
      </c>
      <c r="X27" s="72"/>
      <c r="Y27" s="73"/>
      <c r="Z27" s="14">
        <v>277970</v>
      </c>
      <c r="AA27" s="14">
        <v>489720</v>
      </c>
      <c r="AB27" s="14">
        <v>322500</v>
      </c>
      <c r="AC27" s="14">
        <v>169800</v>
      </c>
      <c r="AD27" s="14">
        <v>214404</v>
      </c>
      <c r="AE27" s="14">
        <v>120000</v>
      </c>
      <c r="AF27" s="14">
        <f t="shared" si="1"/>
        <v>1594394</v>
      </c>
    </row>
    <row r="28" spans="1:32" ht="30" customHeight="1" x14ac:dyDescent="0.2">
      <c r="A28" s="99"/>
      <c r="B28" s="44"/>
      <c r="C28" s="45" t="s">
        <v>92</v>
      </c>
      <c r="D28" s="45" t="s">
        <v>45</v>
      </c>
      <c r="E28" s="46">
        <v>584295</v>
      </c>
      <c r="F28" s="46">
        <v>0</v>
      </c>
      <c r="G28" s="46">
        <v>584295</v>
      </c>
      <c r="H28" s="46">
        <v>0</v>
      </c>
      <c r="I28" s="46">
        <v>40000</v>
      </c>
      <c r="J28" s="46">
        <v>0</v>
      </c>
      <c r="K28" s="46">
        <v>40000</v>
      </c>
      <c r="L28" s="46">
        <v>7750</v>
      </c>
      <c r="M28" s="46">
        <v>0</v>
      </c>
      <c r="N28" s="46">
        <v>1571130</v>
      </c>
      <c r="O28" s="46">
        <v>520267</v>
      </c>
      <c r="P28" s="46">
        <v>18150</v>
      </c>
      <c r="Q28" s="46">
        <v>8478</v>
      </c>
      <c r="R28" s="46">
        <v>0</v>
      </c>
      <c r="S28" s="46">
        <v>15560</v>
      </c>
      <c r="T28" s="46">
        <v>2181335</v>
      </c>
      <c r="U28" s="96"/>
      <c r="V28" s="72">
        <v>45603</v>
      </c>
      <c r="W28" s="72"/>
      <c r="X28" s="72"/>
      <c r="Y28" s="73"/>
      <c r="Z28" s="14">
        <v>278250</v>
      </c>
      <c r="AA28" s="14">
        <v>446600</v>
      </c>
      <c r="AB28" s="14">
        <v>561330</v>
      </c>
      <c r="AC28" s="14">
        <v>138600</v>
      </c>
      <c r="AD28" s="14">
        <v>50600</v>
      </c>
      <c r="AE28" s="14">
        <v>121660</v>
      </c>
      <c r="AF28" s="14">
        <f t="shared" si="0"/>
        <v>1597040</v>
      </c>
    </row>
    <row r="29" spans="1:32" ht="30" customHeight="1" x14ac:dyDescent="0.2">
      <c r="A29" s="97">
        <v>6</v>
      </c>
      <c r="B29" s="44"/>
      <c r="C29" s="45" t="s">
        <v>95</v>
      </c>
      <c r="D29" s="45" t="s">
        <v>49</v>
      </c>
      <c r="E29" s="46">
        <v>6185000</v>
      </c>
      <c r="F29" s="46">
        <v>2588000</v>
      </c>
      <c r="G29" s="46">
        <v>8773000</v>
      </c>
      <c r="H29" s="46">
        <v>1080000</v>
      </c>
      <c r="I29" s="46">
        <v>1950298</v>
      </c>
      <c r="J29" s="46">
        <v>15000</v>
      </c>
      <c r="K29" s="46">
        <v>1965298</v>
      </c>
      <c r="L29" s="46">
        <v>3626</v>
      </c>
      <c r="M29" s="46">
        <v>69660</v>
      </c>
      <c r="N29" s="46">
        <v>1087310</v>
      </c>
      <c r="O29" s="46">
        <v>2959758</v>
      </c>
      <c r="P29" s="46">
        <v>18480</v>
      </c>
      <c r="Q29" s="46">
        <v>368250</v>
      </c>
      <c r="R29" s="46">
        <v>0</v>
      </c>
      <c r="S29" s="46">
        <v>994309</v>
      </c>
      <c r="T29" s="46">
        <v>8546691</v>
      </c>
      <c r="U29" s="94">
        <v>24902500</v>
      </c>
      <c r="V29" s="72">
        <v>45604</v>
      </c>
      <c r="W29" s="72">
        <v>45628</v>
      </c>
      <c r="X29" s="72">
        <v>45652</v>
      </c>
      <c r="Y29" s="73"/>
      <c r="Z29" s="14">
        <v>255500</v>
      </c>
      <c r="AA29" s="14">
        <v>269500</v>
      </c>
      <c r="AB29" s="14">
        <v>463760</v>
      </c>
      <c r="AC29" s="14">
        <v>164742</v>
      </c>
      <c r="AD29" s="14">
        <v>214404</v>
      </c>
      <c r="AE29" s="14">
        <v>0</v>
      </c>
      <c r="AF29" s="14">
        <f>SUM(Z29:AE29)</f>
        <v>1367906</v>
      </c>
    </row>
    <row r="30" spans="1:32" ht="30" customHeight="1" x14ac:dyDescent="0.2">
      <c r="A30" s="98"/>
      <c r="B30" s="44"/>
      <c r="C30" s="45" t="s">
        <v>93</v>
      </c>
      <c r="D30" s="45" t="s">
        <v>46</v>
      </c>
      <c r="E30" s="46">
        <v>1175043</v>
      </c>
      <c r="F30" s="46">
        <v>0</v>
      </c>
      <c r="G30" s="46">
        <v>1175043</v>
      </c>
      <c r="H30" s="46">
        <v>0</v>
      </c>
      <c r="I30" s="46">
        <v>246620</v>
      </c>
      <c r="J30" s="46">
        <v>0</v>
      </c>
      <c r="K30" s="46">
        <v>246620</v>
      </c>
      <c r="L30" s="46">
        <v>0</v>
      </c>
      <c r="M30" s="46">
        <v>12460</v>
      </c>
      <c r="N30" s="46">
        <v>272855</v>
      </c>
      <c r="O30" s="46">
        <v>457965</v>
      </c>
      <c r="P30" s="46">
        <v>67918</v>
      </c>
      <c r="Q30" s="46">
        <v>0</v>
      </c>
      <c r="R30" s="46">
        <v>0</v>
      </c>
      <c r="S30" s="46">
        <v>117225</v>
      </c>
      <c r="T30" s="46">
        <v>1175043</v>
      </c>
      <c r="U30" s="95"/>
      <c r="V30" s="72">
        <v>45606</v>
      </c>
      <c r="W30" s="72"/>
      <c r="X30" s="72"/>
      <c r="Y30" s="73"/>
      <c r="Z30" s="14">
        <v>0</v>
      </c>
      <c r="AA30" s="14">
        <v>0</v>
      </c>
      <c r="AB30" s="14">
        <v>0</v>
      </c>
      <c r="AC30" s="14">
        <v>0</v>
      </c>
      <c r="AD30" s="14">
        <v>0</v>
      </c>
      <c r="AE30" s="14">
        <v>0</v>
      </c>
      <c r="AF30" s="14">
        <f t="shared" si="0"/>
        <v>0</v>
      </c>
    </row>
    <row r="31" spans="1:32" ht="30" customHeight="1" x14ac:dyDescent="0.2">
      <c r="A31" s="98"/>
      <c r="B31" s="44" t="s">
        <v>53</v>
      </c>
      <c r="C31" s="45" t="s">
        <v>35</v>
      </c>
      <c r="D31" s="45" t="s">
        <v>43</v>
      </c>
      <c r="E31" s="46">
        <v>3241700</v>
      </c>
      <c r="F31" s="46">
        <v>130000</v>
      </c>
      <c r="G31" s="46">
        <v>3371700</v>
      </c>
      <c r="H31" s="46">
        <v>60000</v>
      </c>
      <c r="I31" s="46">
        <v>273024</v>
      </c>
      <c r="J31" s="46">
        <v>5000</v>
      </c>
      <c r="K31" s="46">
        <v>278024</v>
      </c>
      <c r="L31" s="46">
        <v>40500</v>
      </c>
      <c r="M31" s="46">
        <v>4870</v>
      </c>
      <c r="N31" s="46">
        <v>2376300</v>
      </c>
      <c r="O31" s="46">
        <v>896400</v>
      </c>
      <c r="P31" s="46">
        <v>5613</v>
      </c>
      <c r="Q31" s="46">
        <v>0</v>
      </c>
      <c r="R31" s="46">
        <v>0</v>
      </c>
      <c r="S31" s="46">
        <v>792798</v>
      </c>
      <c r="T31" s="46">
        <v>4454505</v>
      </c>
      <c r="U31" s="95"/>
      <c r="V31" s="72">
        <v>45607</v>
      </c>
      <c r="W31" s="72">
        <v>45637</v>
      </c>
      <c r="X31" s="72">
        <v>45686</v>
      </c>
      <c r="Y31" s="73"/>
      <c r="Z31" s="14">
        <v>255500</v>
      </c>
      <c r="AA31" s="14">
        <v>476000</v>
      </c>
      <c r="AB31" s="14">
        <v>755300</v>
      </c>
      <c r="AC31" s="14">
        <v>128400</v>
      </c>
      <c r="AD31" s="14">
        <v>204000</v>
      </c>
      <c r="AE31" s="14">
        <v>162500</v>
      </c>
      <c r="AF31" s="14">
        <f t="shared" si="0"/>
        <v>1981700</v>
      </c>
    </row>
    <row r="32" spans="1:32" ht="30" customHeight="1" x14ac:dyDescent="0.2">
      <c r="A32" s="98"/>
      <c r="B32" s="44"/>
      <c r="C32" s="45" t="s">
        <v>96</v>
      </c>
      <c r="D32" s="45" t="s">
        <v>48</v>
      </c>
      <c r="E32" s="46">
        <v>5060000</v>
      </c>
      <c r="F32" s="46">
        <v>400000</v>
      </c>
      <c r="G32" s="46">
        <v>5460000</v>
      </c>
      <c r="H32" s="46">
        <v>405000</v>
      </c>
      <c r="I32" s="46">
        <v>518603</v>
      </c>
      <c r="J32" s="46">
        <v>0</v>
      </c>
      <c r="K32" s="46">
        <v>518603</v>
      </c>
      <c r="L32" s="46">
        <v>0</v>
      </c>
      <c r="M32" s="46">
        <v>696971</v>
      </c>
      <c r="N32" s="46">
        <v>4860246</v>
      </c>
      <c r="O32" s="46">
        <v>826696</v>
      </c>
      <c r="P32" s="46">
        <v>47905</v>
      </c>
      <c r="Q32" s="46">
        <v>12067</v>
      </c>
      <c r="R32" s="46">
        <v>161896</v>
      </c>
      <c r="S32" s="46">
        <v>279309</v>
      </c>
      <c r="T32" s="46">
        <v>7808693</v>
      </c>
      <c r="U32" s="95"/>
      <c r="V32" s="72">
        <v>45606</v>
      </c>
      <c r="W32" s="72"/>
      <c r="X32" s="72"/>
      <c r="Y32" s="73"/>
      <c r="Z32" s="14">
        <v>278250</v>
      </c>
      <c r="AA32" s="14">
        <v>490700</v>
      </c>
      <c r="AB32" s="14">
        <v>1089836</v>
      </c>
      <c r="AC32" s="14">
        <v>169839</v>
      </c>
      <c r="AD32" s="14">
        <v>198000</v>
      </c>
      <c r="AE32" s="14">
        <v>122862</v>
      </c>
      <c r="AF32" s="14">
        <f t="shared" si="0"/>
        <v>2349487</v>
      </c>
    </row>
    <row r="33" spans="1:32" ht="30" customHeight="1" x14ac:dyDescent="0.2">
      <c r="A33" s="99"/>
      <c r="B33" s="44"/>
      <c r="C33" s="45" t="s">
        <v>94</v>
      </c>
      <c r="D33" s="45" t="s">
        <v>45</v>
      </c>
      <c r="E33" s="46">
        <v>1653195</v>
      </c>
      <c r="F33" s="46">
        <v>200000</v>
      </c>
      <c r="G33" s="46">
        <v>1853195</v>
      </c>
      <c r="H33" s="46">
        <v>0</v>
      </c>
      <c r="I33" s="46">
        <v>120000</v>
      </c>
      <c r="J33" s="46">
        <v>0</v>
      </c>
      <c r="K33" s="46">
        <v>120000</v>
      </c>
      <c r="L33" s="46">
        <v>0</v>
      </c>
      <c r="M33" s="46">
        <v>0</v>
      </c>
      <c r="N33" s="46">
        <v>1127657</v>
      </c>
      <c r="O33" s="46">
        <v>405538</v>
      </c>
      <c r="P33" s="46">
        <v>0</v>
      </c>
      <c r="Q33" s="46">
        <v>1944</v>
      </c>
      <c r="R33" s="46">
        <v>0</v>
      </c>
      <c r="S33" s="46">
        <v>1181</v>
      </c>
      <c r="T33" s="46">
        <v>1656320</v>
      </c>
      <c r="U33" s="96"/>
      <c r="V33" s="72">
        <v>45604</v>
      </c>
      <c r="W33" s="72"/>
      <c r="X33" s="72"/>
      <c r="Y33" s="73"/>
      <c r="Z33" s="14">
        <v>0</v>
      </c>
      <c r="AA33" s="14">
        <v>0</v>
      </c>
      <c r="AB33" s="14">
        <v>0</v>
      </c>
      <c r="AC33" s="14">
        <v>0</v>
      </c>
      <c r="AD33" s="14">
        <v>0</v>
      </c>
      <c r="AE33" s="14">
        <v>0</v>
      </c>
      <c r="AF33" s="14">
        <f>SUM(Z33:AE33)</f>
        <v>0</v>
      </c>
    </row>
    <row r="34" spans="1:32" ht="30" customHeight="1" x14ac:dyDescent="0.2">
      <c r="A34" s="97">
        <v>7</v>
      </c>
      <c r="B34" s="44"/>
      <c r="C34" s="45" t="s">
        <v>100</v>
      </c>
      <c r="D34" s="45" t="s">
        <v>46</v>
      </c>
      <c r="E34" s="46">
        <v>1697659</v>
      </c>
      <c r="F34" s="46">
        <v>0</v>
      </c>
      <c r="G34" s="46">
        <v>1697659</v>
      </c>
      <c r="H34" s="46">
        <v>544764</v>
      </c>
      <c r="I34" s="46">
        <v>298000</v>
      </c>
      <c r="J34" s="46">
        <v>0</v>
      </c>
      <c r="K34" s="46">
        <v>298000</v>
      </c>
      <c r="L34" s="46">
        <v>140</v>
      </c>
      <c r="M34" s="46">
        <v>800</v>
      </c>
      <c r="N34" s="46">
        <v>260847</v>
      </c>
      <c r="O34" s="46">
        <v>478017</v>
      </c>
      <c r="P34" s="46">
        <v>3924</v>
      </c>
      <c r="Q34" s="46">
        <v>0</v>
      </c>
      <c r="R34" s="46">
        <v>0</v>
      </c>
      <c r="S34" s="46">
        <v>111167</v>
      </c>
      <c r="T34" s="46">
        <v>1697659</v>
      </c>
      <c r="U34" s="94">
        <v>24921400</v>
      </c>
      <c r="V34" s="72">
        <v>45606</v>
      </c>
      <c r="W34" s="72"/>
      <c r="X34" s="72"/>
      <c r="Y34" s="73"/>
      <c r="Z34" s="14">
        <v>0</v>
      </c>
      <c r="AA34" s="14">
        <v>0</v>
      </c>
      <c r="AB34" s="14">
        <v>0</v>
      </c>
      <c r="AC34" s="14">
        <v>0</v>
      </c>
      <c r="AD34" s="14">
        <v>0</v>
      </c>
      <c r="AE34" s="14">
        <v>0</v>
      </c>
      <c r="AF34" s="14">
        <f>SUM(Z34:AE34)</f>
        <v>0</v>
      </c>
    </row>
    <row r="35" spans="1:32" ht="30" customHeight="1" x14ac:dyDescent="0.2">
      <c r="A35" s="98"/>
      <c r="B35" s="44" t="s">
        <v>53</v>
      </c>
      <c r="C35" s="45" t="s">
        <v>99</v>
      </c>
      <c r="D35" s="45" t="s">
        <v>43</v>
      </c>
      <c r="E35" s="46">
        <v>6114028</v>
      </c>
      <c r="F35" s="46">
        <v>1000000</v>
      </c>
      <c r="G35" s="46">
        <v>7114028</v>
      </c>
      <c r="H35" s="46">
        <v>510000</v>
      </c>
      <c r="I35" s="46">
        <v>73548</v>
      </c>
      <c r="J35" s="46">
        <v>0</v>
      </c>
      <c r="K35" s="46">
        <v>73548</v>
      </c>
      <c r="L35" s="46">
        <v>13145</v>
      </c>
      <c r="M35" s="46">
        <v>189499</v>
      </c>
      <c r="N35" s="46">
        <v>2086860</v>
      </c>
      <c r="O35" s="46">
        <v>488161</v>
      </c>
      <c r="P35" s="46">
        <v>2500</v>
      </c>
      <c r="Q35" s="46">
        <v>330136</v>
      </c>
      <c r="R35" s="46">
        <v>0</v>
      </c>
      <c r="S35" s="46">
        <v>158703</v>
      </c>
      <c r="T35" s="46">
        <v>3852552</v>
      </c>
      <c r="U35" s="95"/>
      <c r="V35" s="72">
        <v>45607</v>
      </c>
      <c r="W35" s="72">
        <v>45628</v>
      </c>
      <c r="X35" s="72"/>
      <c r="Y35" s="73"/>
      <c r="Z35" s="14">
        <v>278250</v>
      </c>
      <c r="AA35" s="14">
        <v>490700</v>
      </c>
      <c r="AB35" s="14">
        <v>1179684</v>
      </c>
      <c r="AC35" s="14">
        <v>0</v>
      </c>
      <c r="AD35" s="14">
        <v>214404</v>
      </c>
      <c r="AE35" s="14">
        <v>0</v>
      </c>
      <c r="AF35" s="14">
        <f>SUM(Z35:AE35)</f>
        <v>2163038</v>
      </c>
    </row>
    <row r="36" spans="1:32" ht="30" customHeight="1" x14ac:dyDescent="0.2">
      <c r="A36" s="98"/>
      <c r="B36" s="44"/>
      <c r="C36" s="45" t="s">
        <v>98</v>
      </c>
      <c r="D36" s="45" t="s">
        <v>45</v>
      </c>
      <c r="E36" s="46">
        <v>620958</v>
      </c>
      <c r="F36" s="46">
        <v>6600</v>
      </c>
      <c r="G36" s="46">
        <v>627558</v>
      </c>
      <c r="H36" s="46">
        <v>0</v>
      </c>
      <c r="I36" s="46">
        <v>70790</v>
      </c>
      <c r="J36" s="46">
        <v>0</v>
      </c>
      <c r="K36" s="46">
        <v>70790</v>
      </c>
      <c r="L36" s="46">
        <v>4557</v>
      </c>
      <c r="M36" s="46">
        <v>0</v>
      </c>
      <c r="N36" s="46">
        <v>1514720</v>
      </c>
      <c r="O36" s="46">
        <v>442640</v>
      </c>
      <c r="P36" s="46">
        <v>0</v>
      </c>
      <c r="Q36" s="46">
        <v>106550</v>
      </c>
      <c r="R36" s="46">
        <v>0</v>
      </c>
      <c r="S36" s="46">
        <v>11651</v>
      </c>
      <c r="T36" s="46">
        <v>2150908</v>
      </c>
      <c r="U36" s="95"/>
      <c r="V36" s="72">
        <v>45604</v>
      </c>
      <c r="W36" s="72">
        <v>45624</v>
      </c>
      <c r="X36" s="72"/>
      <c r="Y36" s="73"/>
      <c r="Z36" s="14">
        <v>278250</v>
      </c>
      <c r="AA36" s="14">
        <v>483000</v>
      </c>
      <c r="AB36" s="14">
        <v>635600</v>
      </c>
      <c r="AC36" s="14">
        <v>48400</v>
      </c>
      <c r="AD36" s="14">
        <v>50600</v>
      </c>
      <c r="AE36" s="14">
        <v>27500</v>
      </c>
      <c r="AF36" s="14">
        <f t="shared" si="0"/>
        <v>1523350</v>
      </c>
    </row>
    <row r="37" spans="1:32" ht="30" customHeight="1" x14ac:dyDescent="0.2">
      <c r="A37" s="99"/>
      <c r="B37" s="44"/>
      <c r="C37" s="45" t="s">
        <v>101</v>
      </c>
      <c r="D37" s="45" t="s">
        <v>44</v>
      </c>
      <c r="E37" s="46">
        <v>8668992</v>
      </c>
      <c r="F37" s="46">
        <v>0</v>
      </c>
      <c r="G37" s="46">
        <v>8668992</v>
      </c>
      <c r="H37" s="46">
        <v>1030000</v>
      </c>
      <c r="I37" s="46">
        <v>120000</v>
      </c>
      <c r="J37" s="46">
        <v>19200</v>
      </c>
      <c r="K37" s="46">
        <v>139200</v>
      </c>
      <c r="L37" s="46">
        <v>1477980</v>
      </c>
      <c r="M37" s="46">
        <v>0</v>
      </c>
      <c r="N37" s="46">
        <v>2324000</v>
      </c>
      <c r="O37" s="46">
        <v>3311972</v>
      </c>
      <c r="P37" s="46">
        <v>15000</v>
      </c>
      <c r="Q37" s="46">
        <v>370834</v>
      </c>
      <c r="R37" s="46">
        <v>0</v>
      </c>
      <c r="S37" s="46">
        <v>6</v>
      </c>
      <c r="T37" s="46">
        <v>8668992</v>
      </c>
      <c r="U37" s="96"/>
      <c r="V37" s="72">
        <v>45605</v>
      </c>
      <c r="W37" s="72">
        <v>45630</v>
      </c>
      <c r="X37" s="72"/>
      <c r="Y37" s="73"/>
      <c r="Z37" s="14">
        <v>278250</v>
      </c>
      <c r="AA37" s="14">
        <v>490700</v>
      </c>
      <c r="AB37" s="14">
        <v>1179684</v>
      </c>
      <c r="AC37" s="14">
        <v>169839</v>
      </c>
      <c r="AD37" s="14">
        <v>214404</v>
      </c>
      <c r="AE37" s="14">
        <v>136000</v>
      </c>
      <c r="AF37" s="14">
        <f t="shared" si="0"/>
        <v>2468877</v>
      </c>
    </row>
    <row r="38" spans="1:32" ht="30" customHeight="1" x14ac:dyDescent="0.2">
      <c r="A38" s="97">
        <v>8</v>
      </c>
      <c r="B38" s="44" t="s">
        <v>53</v>
      </c>
      <c r="C38" s="45" t="s">
        <v>104</v>
      </c>
      <c r="D38" s="45" t="s">
        <v>43</v>
      </c>
      <c r="E38" s="46">
        <v>3211560</v>
      </c>
      <c r="F38" s="46">
        <v>2000000</v>
      </c>
      <c r="G38" s="46">
        <v>5211560</v>
      </c>
      <c r="H38" s="46">
        <v>1262825</v>
      </c>
      <c r="I38" s="46">
        <v>254400</v>
      </c>
      <c r="J38" s="46">
        <v>29040</v>
      </c>
      <c r="K38" s="46">
        <v>283440</v>
      </c>
      <c r="L38" s="46">
        <v>7251</v>
      </c>
      <c r="M38" s="46">
        <v>234322</v>
      </c>
      <c r="N38" s="46">
        <v>2060000</v>
      </c>
      <c r="O38" s="46">
        <v>2071213</v>
      </c>
      <c r="P38" s="46">
        <v>660</v>
      </c>
      <c r="Q38" s="46">
        <v>73960</v>
      </c>
      <c r="R38" s="46">
        <v>0</v>
      </c>
      <c r="S38" s="46">
        <v>90315</v>
      </c>
      <c r="T38" s="46">
        <v>6083986</v>
      </c>
      <c r="U38" s="94">
        <v>25417300</v>
      </c>
      <c r="V38" s="72">
        <v>45605</v>
      </c>
      <c r="W38" s="72">
        <v>45637</v>
      </c>
      <c r="X38" s="72"/>
      <c r="Y38" s="73"/>
      <c r="Z38" s="14">
        <v>276500</v>
      </c>
      <c r="AA38" s="14">
        <v>483000</v>
      </c>
      <c r="AB38" s="14">
        <v>1025000</v>
      </c>
      <c r="AC38" s="14">
        <v>169839</v>
      </c>
      <c r="AD38" s="14">
        <v>214404</v>
      </c>
      <c r="AE38" s="14">
        <v>204770</v>
      </c>
      <c r="AF38" s="14">
        <f>SUM(Z38:AE38)</f>
        <v>2373513</v>
      </c>
    </row>
    <row r="39" spans="1:32" ht="30" customHeight="1" x14ac:dyDescent="0.2">
      <c r="A39" s="98"/>
      <c r="B39" s="44"/>
      <c r="C39" s="45" t="s">
        <v>102</v>
      </c>
      <c r="D39" s="45" t="s">
        <v>44</v>
      </c>
      <c r="E39" s="46">
        <v>8470000</v>
      </c>
      <c r="F39" s="46">
        <v>81960</v>
      </c>
      <c r="G39" s="46">
        <v>8551960</v>
      </c>
      <c r="H39" s="46">
        <v>1367500</v>
      </c>
      <c r="I39" s="46">
        <v>872365</v>
      </c>
      <c r="J39" s="46">
        <v>298735</v>
      </c>
      <c r="K39" s="46">
        <v>1171100</v>
      </c>
      <c r="L39" s="46">
        <v>1661782</v>
      </c>
      <c r="M39" s="46">
        <v>298070</v>
      </c>
      <c r="N39" s="46">
        <v>2412233</v>
      </c>
      <c r="O39" s="46">
        <v>1732942</v>
      </c>
      <c r="P39" s="46">
        <v>6360</v>
      </c>
      <c r="Q39" s="46">
        <v>42203</v>
      </c>
      <c r="R39" s="46">
        <v>0</v>
      </c>
      <c r="S39" s="46">
        <v>372267</v>
      </c>
      <c r="T39" s="46">
        <v>9064457</v>
      </c>
      <c r="U39" s="95"/>
      <c r="V39" s="72">
        <v>45607</v>
      </c>
      <c r="W39" s="72">
        <v>45615</v>
      </c>
      <c r="X39" s="72"/>
      <c r="Y39" s="73"/>
      <c r="Z39" s="14">
        <v>278250</v>
      </c>
      <c r="AA39" s="14">
        <v>477400</v>
      </c>
      <c r="AB39" s="14">
        <v>1137878</v>
      </c>
      <c r="AC39" s="14">
        <v>169839</v>
      </c>
      <c r="AD39" s="14">
        <v>214404</v>
      </c>
      <c r="AE39" s="14">
        <v>196580</v>
      </c>
      <c r="AF39" s="14">
        <f t="shared" si="0"/>
        <v>2474351</v>
      </c>
    </row>
    <row r="40" spans="1:32" ht="30" customHeight="1" x14ac:dyDescent="0.2">
      <c r="A40" s="98"/>
      <c r="B40" s="44"/>
      <c r="C40" s="45" t="s">
        <v>26</v>
      </c>
      <c r="D40" s="45" t="s">
        <v>46</v>
      </c>
      <c r="E40" s="46">
        <v>2046889</v>
      </c>
      <c r="F40" s="46">
        <v>0</v>
      </c>
      <c r="G40" s="46">
        <v>2046889</v>
      </c>
      <c r="H40" s="46">
        <v>653884</v>
      </c>
      <c r="I40" s="46">
        <v>0</v>
      </c>
      <c r="J40" s="46">
        <v>0</v>
      </c>
      <c r="K40" s="46">
        <v>0</v>
      </c>
      <c r="L40" s="46">
        <v>0</v>
      </c>
      <c r="M40" s="46">
        <v>12280</v>
      </c>
      <c r="N40" s="46">
        <v>377325</v>
      </c>
      <c r="O40" s="46">
        <v>774510</v>
      </c>
      <c r="P40" s="46">
        <v>48488</v>
      </c>
      <c r="Q40" s="46">
        <v>0</v>
      </c>
      <c r="R40" s="46">
        <v>0</v>
      </c>
      <c r="S40" s="46">
        <v>180402</v>
      </c>
      <c r="T40" s="46">
        <v>2046889</v>
      </c>
      <c r="U40" s="95"/>
      <c r="V40" s="72">
        <v>45605</v>
      </c>
      <c r="W40" s="72"/>
      <c r="X40" s="72"/>
      <c r="Y40" s="73"/>
      <c r="Z40" s="14">
        <v>0</v>
      </c>
      <c r="AA40" s="14">
        <v>0</v>
      </c>
      <c r="AB40" s="14">
        <v>0</v>
      </c>
      <c r="AC40" s="14">
        <v>0</v>
      </c>
      <c r="AD40" s="14">
        <v>0</v>
      </c>
      <c r="AE40" s="14">
        <v>0</v>
      </c>
      <c r="AF40" s="14">
        <f>SUM(Z40:AE40)</f>
        <v>0</v>
      </c>
    </row>
    <row r="41" spans="1:32" ht="30" customHeight="1" x14ac:dyDescent="0.2">
      <c r="A41" s="98"/>
      <c r="B41" s="44"/>
      <c r="C41" s="45" t="s">
        <v>105</v>
      </c>
      <c r="D41" s="45" t="s">
        <v>51</v>
      </c>
      <c r="E41" s="46">
        <v>3180000</v>
      </c>
      <c r="F41" s="46">
        <v>1000000</v>
      </c>
      <c r="G41" s="46">
        <v>4180000</v>
      </c>
      <c r="H41" s="46">
        <v>360000</v>
      </c>
      <c r="I41" s="46">
        <v>602500</v>
      </c>
      <c r="J41" s="46">
        <v>55220</v>
      </c>
      <c r="K41" s="46">
        <v>657720</v>
      </c>
      <c r="L41" s="46">
        <v>40538</v>
      </c>
      <c r="M41" s="46">
        <v>92420</v>
      </c>
      <c r="N41" s="46">
        <v>1877000</v>
      </c>
      <c r="O41" s="46">
        <v>1539224</v>
      </c>
      <c r="P41" s="46">
        <v>35237</v>
      </c>
      <c r="Q41" s="46">
        <v>242622</v>
      </c>
      <c r="R41" s="46">
        <v>396000</v>
      </c>
      <c r="S41" s="46">
        <v>293289</v>
      </c>
      <c r="T41" s="46">
        <v>5534050</v>
      </c>
      <c r="U41" s="95"/>
      <c r="V41" s="72">
        <v>45604</v>
      </c>
      <c r="W41" s="72"/>
      <c r="X41" s="72"/>
      <c r="Y41" s="73"/>
      <c r="Z41" s="14">
        <v>262500</v>
      </c>
      <c r="AA41" s="14">
        <v>490000</v>
      </c>
      <c r="AB41" s="14">
        <v>1124500</v>
      </c>
      <c r="AC41" s="14">
        <v>168000</v>
      </c>
      <c r="AD41" s="14">
        <v>198000</v>
      </c>
      <c r="AE41" s="14">
        <v>202500</v>
      </c>
      <c r="AF41" s="14">
        <f>SUM(Z41:AE41)</f>
        <v>2445500</v>
      </c>
    </row>
    <row r="42" spans="1:32" ht="30" customHeight="1" x14ac:dyDescent="0.2">
      <c r="A42" s="99"/>
      <c r="B42" s="44"/>
      <c r="C42" s="45" t="s">
        <v>140</v>
      </c>
      <c r="D42" s="45" t="s">
        <v>45</v>
      </c>
      <c r="E42" s="46">
        <v>667415</v>
      </c>
      <c r="F42" s="46">
        <v>0</v>
      </c>
      <c r="G42" s="46">
        <v>667415</v>
      </c>
      <c r="H42" s="46">
        <v>0</v>
      </c>
      <c r="I42" s="46">
        <v>65000</v>
      </c>
      <c r="J42" s="46">
        <v>0</v>
      </c>
      <c r="K42" s="46">
        <v>65000</v>
      </c>
      <c r="L42" s="46">
        <v>151184</v>
      </c>
      <c r="M42" s="46">
        <v>2390</v>
      </c>
      <c r="N42" s="46">
        <v>1428097</v>
      </c>
      <c r="O42" s="46">
        <v>421657</v>
      </c>
      <c r="P42" s="46">
        <v>18480</v>
      </c>
      <c r="Q42" s="46">
        <v>2976</v>
      </c>
      <c r="R42" s="46">
        <v>0</v>
      </c>
      <c r="S42" s="46">
        <v>3303</v>
      </c>
      <c r="T42" s="46">
        <v>2093087</v>
      </c>
      <c r="U42" s="96"/>
      <c r="V42" s="72">
        <v>45605</v>
      </c>
      <c r="W42" s="72"/>
      <c r="X42" s="72"/>
      <c r="Y42" s="73"/>
      <c r="Z42" s="14">
        <v>277550</v>
      </c>
      <c r="AA42" s="14">
        <v>460600</v>
      </c>
      <c r="AB42" s="14">
        <v>597882</v>
      </c>
      <c r="AC42" s="14">
        <v>14400</v>
      </c>
      <c r="AD42" s="14">
        <v>42240</v>
      </c>
      <c r="AE42" s="14">
        <v>33000</v>
      </c>
      <c r="AF42" s="14">
        <f t="shared" si="0"/>
        <v>1425672</v>
      </c>
    </row>
    <row r="43" spans="1:32" ht="30" customHeight="1" x14ac:dyDescent="0.2">
      <c r="A43" s="97">
        <v>9</v>
      </c>
      <c r="B43" s="44"/>
      <c r="C43" s="45" t="s">
        <v>109</v>
      </c>
      <c r="D43" s="45" t="s">
        <v>47</v>
      </c>
      <c r="E43" s="46">
        <v>0</v>
      </c>
      <c r="F43" s="46">
        <v>400</v>
      </c>
      <c r="G43" s="46">
        <v>400</v>
      </c>
      <c r="H43" s="46">
        <v>0</v>
      </c>
      <c r="I43" s="46">
        <v>0</v>
      </c>
      <c r="J43" s="46">
        <v>0</v>
      </c>
      <c r="K43" s="46">
        <v>0</v>
      </c>
      <c r="L43" s="46">
        <v>0</v>
      </c>
      <c r="M43" s="46">
        <v>0</v>
      </c>
      <c r="N43" s="46">
        <v>0</v>
      </c>
      <c r="O43" s="46">
        <v>0</v>
      </c>
      <c r="P43" s="46">
        <v>0</v>
      </c>
      <c r="Q43" s="46">
        <v>0</v>
      </c>
      <c r="R43" s="46">
        <v>0</v>
      </c>
      <c r="S43" s="46">
        <v>400</v>
      </c>
      <c r="T43" s="46">
        <v>400</v>
      </c>
      <c r="U43" s="94">
        <v>24683300</v>
      </c>
      <c r="V43" s="72">
        <v>45604</v>
      </c>
      <c r="W43" s="72"/>
      <c r="X43" s="72"/>
      <c r="Y43" s="73"/>
      <c r="Z43" s="14">
        <v>0</v>
      </c>
      <c r="AA43" s="14">
        <v>0</v>
      </c>
      <c r="AB43" s="14">
        <v>0</v>
      </c>
      <c r="AC43" s="14">
        <v>0</v>
      </c>
      <c r="AD43" s="14">
        <v>0</v>
      </c>
      <c r="AE43" s="14">
        <v>0</v>
      </c>
      <c r="AF43" s="14">
        <f>SUM(Z43:AE43)</f>
        <v>0</v>
      </c>
    </row>
    <row r="44" spans="1:32" ht="30" customHeight="1" x14ac:dyDescent="0.2">
      <c r="A44" s="98"/>
      <c r="B44" s="44"/>
      <c r="C44" s="45" t="s">
        <v>144</v>
      </c>
      <c r="D44" s="45" t="s">
        <v>46</v>
      </c>
      <c r="E44" s="46">
        <v>1532942</v>
      </c>
      <c r="F44" s="46">
        <v>880000</v>
      </c>
      <c r="G44" s="46">
        <v>2412942</v>
      </c>
      <c r="H44" s="46">
        <v>101200</v>
      </c>
      <c r="I44" s="46">
        <v>1064460</v>
      </c>
      <c r="J44" s="46">
        <v>0</v>
      </c>
      <c r="K44" s="46">
        <v>1064460</v>
      </c>
      <c r="L44" s="46">
        <v>0</v>
      </c>
      <c r="M44" s="46">
        <v>16150</v>
      </c>
      <c r="N44" s="46">
        <v>290730</v>
      </c>
      <c r="O44" s="46">
        <v>897212</v>
      </c>
      <c r="P44" s="46">
        <v>0</v>
      </c>
      <c r="Q44" s="46">
        <v>0</v>
      </c>
      <c r="R44" s="46">
        <v>0</v>
      </c>
      <c r="S44" s="46">
        <v>43190</v>
      </c>
      <c r="T44" s="46">
        <v>2412942</v>
      </c>
      <c r="U44" s="95"/>
      <c r="V44" s="72">
        <v>45605</v>
      </c>
      <c r="W44" s="72"/>
      <c r="X44" s="72"/>
      <c r="Y44" s="73"/>
      <c r="Z44" s="14">
        <v>0</v>
      </c>
      <c r="AA44" s="14">
        <v>0</v>
      </c>
      <c r="AB44" s="14">
        <v>0</v>
      </c>
      <c r="AC44" s="14">
        <v>0</v>
      </c>
      <c r="AD44" s="14">
        <v>0</v>
      </c>
      <c r="AE44" s="14">
        <v>0</v>
      </c>
      <c r="AF44" s="14">
        <f>SUM(Z44:AE44)</f>
        <v>0</v>
      </c>
    </row>
    <row r="45" spans="1:32" ht="30" customHeight="1" x14ac:dyDescent="0.2">
      <c r="A45" s="98"/>
      <c r="B45" s="44"/>
      <c r="C45" s="45" t="s">
        <v>106</v>
      </c>
      <c r="D45" s="45" t="s">
        <v>52</v>
      </c>
      <c r="E45" s="46">
        <v>4546000</v>
      </c>
      <c r="F45" s="46">
        <v>0</v>
      </c>
      <c r="G45" s="46">
        <v>4546000</v>
      </c>
      <c r="H45" s="46">
        <v>120000</v>
      </c>
      <c r="I45" s="46">
        <v>60000</v>
      </c>
      <c r="J45" s="46">
        <v>0</v>
      </c>
      <c r="K45" s="46">
        <v>60000</v>
      </c>
      <c r="L45" s="46">
        <v>48221</v>
      </c>
      <c r="M45" s="46">
        <v>41286</v>
      </c>
      <c r="N45" s="46">
        <v>1799900</v>
      </c>
      <c r="O45" s="46">
        <v>1060316</v>
      </c>
      <c r="P45" s="46">
        <v>15872</v>
      </c>
      <c r="Q45" s="46">
        <v>138809</v>
      </c>
      <c r="R45" s="46">
        <v>0</v>
      </c>
      <c r="S45" s="46">
        <v>12534</v>
      </c>
      <c r="T45" s="46">
        <v>3296938</v>
      </c>
      <c r="U45" s="95"/>
      <c r="V45" s="72">
        <v>45604</v>
      </c>
      <c r="W45" s="72"/>
      <c r="X45" s="72"/>
      <c r="Y45" s="73"/>
      <c r="Z45" s="14">
        <v>276500</v>
      </c>
      <c r="AA45" s="14">
        <v>483000</v>
      </c>
      <c r="AB45" s="14">
        <v>910000</v>
      </c>
      <c r="AC45" s="14">
        <v>168000</v>
      </c>
      <c r="AD45" s="14">
        <v>190000</v>
      </c>
      <c r="AE45" s="14">
        <v>0</v>
      </c>
      <c r="AF45" s="14">
        <f t="shared" si="0"/>
        <v>2027500</v>
      </c>
    </row>
    <row r="46" spans="1:32" ht="30" customHeight="1" x14ac:dyDescent="0.2">
      <c r="A46" s="98"/>
      <c r="B46" s="44" t="s">
        <v>53</v>
      </c>
      <c r="C46" s="45" t="s">
        <v>107</v>
      </c>
      <c r="D46" s="45" t="s">
        <v>43</v>
      </c>
      <c r="E46" s="46">
        <v>3030000</v>
      </c>
      <c r="F46" s="46">
        <v>300000</v>
      </c>
      <c r="G46" s="46">
        <v>3330000</v>
      </c>
      <c r="H46" s="46">
        <v>555000</v>
      </c>
      <c r="I46" s="46">
        <v>342254</v>
      </c>
      <c r="J46" s="46">
        <v>680</v>
      </c>
      <c r="K46" s="46">
        <v>342934</v>
      </c>
      <c r="L46" s="46">
        <v>6000</v>
      </c>
      <c r="M46" s="46">
        <v>30460</v>
      </c>
      <c r="N46" s="46">
        <v>1918484</v>
      </c>
      <c r="O46" s="46">
        <v>1587344</v>
      </c>
      <c r="P46" s="46">
        <v>73596</v>
      </c>
      <c r="Q46" s="46">
        <v>124982</v>
      </c>
      <c r="R46" s="46">
        <v>0</v>
      </c>
      <c r="S46" s="46">
        <v>108936</v>
      </c>
      <c r="T46" s="46">
        <v>4747736</v>
      </c>
      <c r="U46" s="95"/>
      <c r="V46" s="72">
        <v>45607</v>
      </c>
      <c r="W46" s="72"/>
      <c r="X46" s="72"/>
      <c r="Y46" s="73"/>
      <c r="Z46" s="14">
        <v>262500</v>
      </c>
      <c r="AA46" s="14">
        <v>462000</v>
      </c>
      <c r="AB46" s="14">
        <v>1193984</v>
      </c>
      <c r="AC46" s="14">
        <v>113226</v>
      </c>
      <c r="AD46" s="14">
        <v>193600</v>
      </c>
      <c r="AE46" s="14">
        <v>112750</v>
      </c>
      <c r="AF46" s="14">
        <f t="shared" si="0"/>
        <v>2338060</v>
      </c>
    </row>
    <row r="47" spans="1:32" ht="30" customHeight="1" x14ac:dyDescent="0.2">
      <c r="A47" s="99"/>
      <c r="B47" s="44"/>
      <c r="C47" s="45" t="s">
        <v>108</v>
      </c>
      <c r="D47" s="45" t="s">
        <v>44</v>
      </c>
      <c r="E47" s="46">
        <v>7363000</v>
      </c>
      <c r="F47" s="46">
        <v>600000</v>
      </c>
      <c r="G47" s="46">
        <v>7963000</v>
      </c>
      <c r="H47" s="46">
        <v>1977250</v>
      </c>
      <c r="I47" s="46">
        <v>960680</v>
      </c>
      <c r="J47" s="46">
        <v>177236</v>
      </c>
      <c r="K47" s="46">
        <v>1137916</v>
      </c>
      <c r="L47" s="46">
        <v>43569</v>
      </c>
      <c r="M47" s="46">
        <v>90035</v>
      </c>
      <c r="N47" s="46">
        <v>2268574</v>
      </c>
      <c r="O47" s="46">
        <v>1506272</v>
      </c>
      <c r="P47" s="46">
        <v>19923</v>
      </c>
      <c r="Q47" s="46">
        <v>359818</v>
      </c>
      <c r="R47" s="46">
        <v>0</v>
      </c>
      <c r="S47" s="46">
        <v>1450403</v>
      </c>
      <c r="T47" s="46">
        <v>8853760</v>
      </c>
      <c r="U47" s="96"/>
      <c r="V47" s="72">
        <v>45606</v>
      </c>
      <c r="W47" s="72">
        <v>45639</v>
      </c>
      <c r="X47" s="72"/>
      <c r="Y47" s="73"/>
      <c r="Z47" s="14">
        <v>276500</v>
      </c>
      <c r="AA47" s="14">
        <v>490000</v>
      </c>
      <c r="AB47" s="14">
        <v>1040000</v>
      </c>
      <c r="AC47" s="14">
        <v>169839</v>
      </c>
      <c r="AD47" s="14">
        <v>176000</v>
      </c>
      <c r="AE47" s="14">
        <v>200000</v>
      </c>
      <c r="AF47" s="14">
        <f t="shared" si="0"/>
        <v>2352339</v>
      </c>
    </row>
    <row r="48" spans="1:32" ht="30" customHeight="1" x14ac:dyDescent="0.2">
      <c r="A48" s="97">
        <v>10</v>
      </c>
      <c r="B48" s="44" t="s">
        <v>53</v>
      </c>
      <c r="C48" s="45" t="s">
        <v>113</v>
      </c>
      <c r="D48" s="45" t="s">
        <v>43</v>
      </c>
      <c r="E48" s="46">
        <v>3030000</v>
      </c>
      <c r="F48" s="46">
        <v>250000</v>
      </c>
      <c r="G48" s="46">
        <v>3280000</v>
      </c>
      <c r="H48" s="46">
        <v>727490</v>
      </c>
      <c r="I48" s="46">
        <v>134366</v>
      </c>
      <c r="J48" s="46">
        <v>0</v>
      </c>
      <c r="K48" s="46">
        <v>134366</v>
      </c>
      <c r="L48" s="46">
        <v>219573</v>
      </c>
      <c r="M48" s="46">
        <v>212910</v>
      </c>
      <c r="N48" s="46">
        <v>2301995</v>
      </c>
      <c r="O48" s="46">
        <v>912184</v>
      </c>
      <c r="P48" s="46">
        <v>18898</v>
      </c>
      <c r="Q48" s="46">
        <v>397266</v>
      </c>
      <c r="R48" s="46">
        <v>91919</v>
      </c>
      <c r="S48" s="46">
        <v>183095</v>
      </c>
      <c r="T48" s="46">
        <v>5199696</v>
      </c>
      <c r="U48" s="94">
        <v>23871400</v>
      </c>
      <c r="V48" s="72">
        <v>45604</v>
      </c>
      <c r="W48" s="72">
        <v>45631</v>
      </c>
      <c r="X48" s="72">
        <v>45692</v>
      </c>
      <c r="Y48" s="73"/>
      <c r="Z48" s="14">
        <v>277200</v>
      </c>
      <c r="AA48" s="14">
        <v>488600</v>
      </c>
      <c r="AB48" s="14">
        <v>1163480</v>
      </c>
      <c r="AC48" s="14">
        <v>168300</v>
      </c>
      <c r="AD48" s="14">
        <v>203500</v>
      </c>
      <c r="AE48" s="14">
        <v>211200</v>
      </c>
      <c r="AF48" s="14">
        <f t="shared" si="0"/>
        <v>2512280</v>
      </c>
    </row>
    <row r="49" spans="1:32" ht="30" customHeight="1" x14ac:dyDescent="0.2">
      <c r="A49" s="98"/>
      <c r="B49" s="44"/>
      <c r="C49" s="45" t="s">
        <v>139</v>
      </c>
      <c r="D49" s="45" t="s">
        <v>48</v>
      </c>
      <c r="E49" s="46">
        <v>6087580</v>
      </c>
      <c r="F49" s="46">
        <v>200000</v>
      </c>
      <c r="G49" s="46">
        <v>6287580</v>
      </c>
      <c r="H49" s="46">
        <v>470000</v>
      </c>
      <c r="I49" s="46">
        <v>692760</v>
      </c>
      <c r="J49" s="46">
        <v>0</v>
      </c>
      <c r="K49" s="46">
        <v>692760</v>
      </c>
      <c r="L49" s="46">
        <v>29368</v>
      </c>
      <c r="M49" s="46">
        <v>168967</v>
      </c>
      <c r="N49" s="46">
        <v>1494310</v>
      </c>
      <c r="O49" s="46">
        <v>1312870</v>
      </c>
      <c r="P49" s="46">
        <v>29328</v>
      </c>
      <c r="Q49" s="46">
        <v>156387</v>
      </c>
      <c r="R49" s="46">
        <v>0</v>
      </c>
      <c r="S49" s="46">
        <v>51497</v>
      </c>
      <c r="T49" s="46">
        <v>4405487</v>
      </c>
      <c r="U49" s="95"/>
      <c r="V49" s="72">
        <v>45602</v>
      </c>
      <c r="W49" s="72">
        <v>45615</v>
      </c>
      <c r="X49" s="72"/>
      <c r="Y49" s="73"/>
      <c r="Z49" s="14">
        <v>264250</v>
      </c>
      <c r="AA49" s="14">
        <v>400400</v>
      </c>
      <c r="AB49" s="14">
        <v>628000</v>
      </c>
      <c r="AC49" s="14">
        <v>169839</v>
      </c>
      <c r="AD49" s="14">
        <v>165000</v>
      </c>
      <c r="AE49" s="14">
        <v>56625</v>
      </c>
      <c r="AF49" s="14">
        <f t="shared" si="0"/>
        <v>1684114</v>
      </c>
    </row>
    <row r="50" spans="1:32" ht="30" customHeight="1" x14ac:dyDescent="0.2">
      <c r="A50" s="99"/>
      <c r="B50" s="44"/>
      <c r="C50" s="45" t="s">
        <v>111</v>
      </c>
      <c r="D50" s="45" t="s">
        <v>44</v>
      </c>
      <c r="E50" s="46">
        <v>5000000</v>
      </c>
      <c r="F50" s="46">
        <v>500000</v>
      </c>
      <c r="G50" s="46">
        <v>5500000</v>
      </c>
      <c r="H50" s="46">
        <v>870000</v>
      </c>
      <c r="I50" s="46">
        <v>1736624</v>
      </c>
      <c r="J50" s="46">
        <v>0</v>
      </c>
      <c r="K50" s="46">
        <v>1736624</v>
      </c>
      <c r="L50" s="46">
        <v>97588</v>
      </c>
      <c r="M50" s="46">
        <v>301483</v>
      </c>
      <c r="N50" s="46">
        <v>2233100</v>
      </c>
      <c r="O50" s="46">
        <v>1683177</v>
      </c>
      <c r="P50" s="46">
        <v>48306</v>
      </c>
      <c r="Q50" s="46">
        <v>506449</v>
      </c>
      <c r="R50" s="46">
        <v>20000</v>
      </c>
      <c r="S50" s="46">
        <v>71250</v>
      </c>
      <c r="T50" s="46">
        <v>7567977</v>
      </c>
      <c r="U50" s="96"/>
      <c r="V50" s="72">
        <v>45603</v>
      </c>
      <c r="W50" s="72"/>
      <c r="X50" s="72"/>
      <c r="Y50" s="73"/>
      <c r="Z50" s="14">
        <v>278250</v>
      </c>
      <c r="AA50" s="14">
        <v>490700</v>
      </c>
      <c r="AB50" s="14">
        <v>1178560</v>
      </c>
      <c r="AC50" s="14">
        <v>169839</v>
      </c>
      <c r="AD50" s="14">
        <v>214404</v>
      </c>
      <c r="AE50" s="14">
        <v>44000</v>
      </c>
      <c r="AF50" s="14">
        <f t="shared" si="0"/>
        <v>2375753</v>
      </c>
    </row>
    <row r="51" spans="1:32" ht="30" customHeight="1" x14ac:dyDescent="0.2">
      <c r="A51" s="97">
        <v>11</v>
      </c>
      <c r="B51" s="44"/>
      <c r="C51" s="45" t="s">
        <v>114</v>
      </c>
      <c r="D51" s="45" t="s">
        <v>44</v>
      </c>
      <c r="E51" s="46">
        <v>21100000</v>
      </c>
      <c r="F51" s="46">
        <v>0</v>
      </c>
      <c r="G51" s="46">
        <v>21100000</v>
      </c>
      <c r="H51" s="46">
        <v>795000</v>
      </c>
      <c r="I51" s="46">
        <v>3115730</v>
      </c>
      <c r="J51" s="46">
        <v>0</v>
      </c>
      <c r="K51" s="46">
        <v>3115730</v>
      </c>
      <c r="L51" s="46">
        <v>0</v>
      </c>
      <c r="M51" s="46">
        <v>304411</v>
      </c>
      <c r="N51" s="46">
        <v>2882660</v>
      </c>
      <c r="O51" s="46">
        <v>2515863</v>
      </c>
      <c r="P51" s="46">
        <v>0</v>
      </c>
      <c r="Q51" s="46">
        <v>196373</v>
      </c>
      <c r="R51" s="46">
        <v>296100</v>
      </c>
      <c r="S51" s="46">
        <v>79810</v>
      </c>
      <c r="T51" s="46">
        <v>10185947</v>
      </c>
      <c r="U51" s="94">
        <v>25029800</v>
      </c>
      <c r="V51" s="72">
        <v>45606</v>
      </c>
      <c r="W51" s="72">
        <v>45666</v>
      </c>
      <c r="X51" s="72"/>
      <c r="Y51" s="73"/>
      <c r="Z51" s="14">
        <v>269500</v>
      </c>
      <c r="AA51" s="14">
        <v>462000</v>
      </c>
      <c r="AB51" s="14">
        <v>1180300</v>
      </c>
      <c r="AC51" s="14">
        <v>168300</v>
      </c>
      <c r="AD51" s="14">
        <v>110000</v>
      </c>
      <c r="AE51" s="14">
        <v>198000</v>
      </c>
      <c r="AF51" s="14">
        <f t="shared" si="0"/>
        <v>2388100</v>
      </c>
    </row>
    <row r="52" spans="1:32" ht="30" customHeight="1" x14ac:dyDescent="0.2">
      <c r="A52" s="98"/>
      <c r="B52" s="44"/>
      <c r="C52" s="45" t="s">
        <v>115</v>
      </c>
      <c r="D52" s="45" t="s">
        <v>45</v>
      </c>
      <c r="E52" s="46">
        <v>107540</v>
      </c>
      <c r="F52" s="46">
        <v>0</v>
      </c>
      <c r="G52" s="46">
        <v>107540</v>
      </c>
      <c r="H52" s="46">
        <v>0</v>
      </c>
      <c r="I52" s="46">
        <v>20000</v>
      </c>
      <c r="J52" s="46">
        <v>0</v>
      </c>
      <c r="K52" s="46">
        <v>20000</v>
      </c>
      <c r="L52" s="46">
        <v>0</v>
      </c>
      <c r="M52" s="46">
        <v>0</v>
      </c>
      <c r="N52" s="46">
        <v>1286687</v>
      </c>
      <c r="O52" s="46">
        <v>133870</v>
      </c>
      <c r="P52" s="46">
        <v>0</v>
      </c>
      <c r="Q52" s="46">
        <v>0</v>
      </c>
      <c r="R52" s="46">
        <v>0</v>
      </c>
      <c r="S52" s="46">
        <v>0</v>
      </c>
      <c r="T52" s="46">
        <v>1440557</v>
      </c>
      <c r="U52" s="95"/>
      <c r="V52" s="72">
        <v>45606</v>
      </c>
      <c r="W52" s="72"/>
      <c r="X52" s="72"/>
      <c r="Y52" s="73"/>
      <c r="Z52" s="14">
        <v>269150</v>
      </c>
      <c r="AA52" s="14">
        <v>453600</v>
      </c>
      <c r="AB52" s="14">
        <v>501147</v>
      </c>
      <c r="AC52" s="14">
        <v>55000</v>
      </c>
      <c r="AD52" s="14">
        <v>19800</v>
      </c>
      <c r="AE52" s="14">
        <v>34320</v>
      </c>
      <c r="AF52" s="14">
        <f t="shared" si="0"/>
        <v>1333017</v>
      </c>
    </row>
    <row r="53" spans="1:32" ht="30" customHeight="1" x14ac:dyDescent="0.2">
      <c r="A53" s="99"/>
      <c r="B53" s="44" t="s">
        <v>53</v>
      </c>
      <c r="C53" s="45" t="s">
        <v>36</v>
      </c>
      <c r="D53" s="45" t="s">
        <v>43</v>
      </c>
      <c r="E53" s="46">
        <v>4720000</v>
      </c>
      <c r="F53" s="46">
        <v>500000</v>
      </c>
      <c r="G53" s="46">
        <v>5220000</v>
      </c>
      <c r="H53" s="46">
        <v>881400</v>
      </c>
      <c r="I53" s="46">
        <v>148000</v>
      </c>
      <c r="J53" s="46">
        <v>103900</v>
      </c>
      <c r="K53" s="46">
        <v>251900</v>
      </c>
      <c r="L53" s="46">
        <v>196693</v>
      </c>
      <c r="M53" s="46">
        <v>28294</v>
      </c>
      <c r="N53" s="46">
        <v>2795743</v>
      </c>
      <c r="O53" s="46">
        <v>343200</v>
      </c>
      <c r="P53" s="46">
        <v>30178</v>
      </c>
      <c r="Q53" s="46">
        <v>218013</v>
      </c>
      <c r="R53" s="46">
        <v>0</v>
      </c>
      <c r="S53" s="46">
        <v>106236</v>
      </c>
      <c r="T53" s="46">
        <v>4851657</v>
      </c>
      <c r="U53" s="96"/>
      <c r="V53" s="72">
        <v>45601</v>
      </c>
      <c r="W53" s="72">
        <v>45628</v>
      </c>
      <c r="X53" s="72"/>
      <c r="Y53" s="73"/>
      <c r="Z53" s="14">
        <v>277200</v>
      </c>
      <c r="AA53" s="14">
        <v>488600</v>
      </c>
      <c r="AB53" s="14">
        <v>1171600</v>
      </c>
      <c r="AC53" s="14">
        <v>169839</v>
      </c>
      <c r="AD53" s="14">
        <v>214404</v>
      </c>
      <c r="AE53" s="14">
        <v>203500</v>
      </c>
      <c r="AF53" s="14">
        <f>SUM(Z53:AE53)</f>
        <v>2525143</v>
      </c>
    </row>
    <row r="54" spans="1:32" ht="30" customHeight="1" x14ac:dyDescent="0.2">
      <c r="A54" s="97">
        <v>12</v>
      </c>
      <c r="B54" s="44"/>
      <c r="C54" s="45" t="s">
        <v>117</v>
      </c>
      <c r="D54" s="45" t="s">
        <v>45</v>
      </c>
      <c r="E54" s="46">
        <v>403965</v>
      </c>
      <c r="F54" s="46">
        <v>200000</v>
      </c>
      <c r="G54" s="46">
        <v>603965</v>
      </c>
      <c r="H54" s="46">
        <v>0</v>
      </c>
      <c r="I54" s="46">
        <v>84000</v>
      </c>
      <c r="J54" s="46">
        <v>4000</v>
      </c>
      <c r="K54" s="46">
        <v>88000</v>
      </c>
      <c r="L54" s="46">
        <v>0</v>
      </c>
      <c r="M54" s="46">
        <v>0</v>
      </c>
      <c r="N54" s="46">
        <v>1159450</v>
      </c>
      <c r="O54" s="46">
        <v>384425</v>
      </c>
      <c r="P54" s="46">
        <v>0</v>
      </c>
      <c r="Q54" s="46">
        <v>7672</v>
      </c>
      <c r="R54" s="46">
        <v>0</v>
      </c>
      <c r="S54" s="46">
        <v>0</v>
      </c>
      <c r="T54" s="46">
        <v>1639547</v>
      </c>
      <c r="U54" s="94">
        <v>24113500</v>
      </c>
      <c r="V54" s="72">
        <v>45602</v>
      </c>
      <c r="W54" s="72"/>
      <c r="X54" s="72"/>
      <c r="Y54" s="73"/>
      <c r="Z54" s="14">
        <v>248500</v>
      </c>
      <c r="AA54" s="14">
        <v>376500</v>
      </c>
      <c r="AB54" s="14">
        <v>488250</v>
      </c>
      <c r="AC54" s="14">
        <v>47300</v>
      </c>
      <c r="AD54" s="14">
        <v>23760</v>
      </c>
      <c r="AE54" s="14">
        <v>39600</v>
      </c>
      <c r="AF54" s="14">
        <f t="shared" si="0"/>
        <v>1223910</v>
      </c>
    </row>
    <row r="55" spans="1:32" ht="30" customHeight="1" x14ac:dyDescent="0.2">
      <c r="A55" s="98"/>
      <c r="B55" s="44"/>
      <c r="C55" s="45" t="s">
        <v>118</v>
      </c>
      <c r="D55" s="45" t="s">
        <v>44</v>
      </c>
      <c r="E55" s="46">
        <v>21511000</v>
      </c>
      <c r="F55" s="46">
        <v>0</v>
      </c>
      <c r="G55" s="46">
        <v>21511000</v>
      </c>
      <c r="H55" s="46">
        <v>1395000</v>
      </c>
      <c r="I55" s="46">
        <v>2783187</v>
      </c>
      <c r="J55" s="46">
        <v>49300</v>
      </c>
      <c r="K55" s="46">
        <v>2832487</v>
      </c>
      <c r="L55" s="46">
        <v>191360</v>
      </c>
      <c r="M55" s="46">
        <v>549108</v>
      </c>
      <c r="N55" s="46">
        <v>1638750</v>
      </c>
      <c r="O55" s="46">
        <v>2054835</v>
      </c>
      <c r="P55" s="46">
        <v>4253</v>
      </c>
      <c r="Q55" s="46">
        <v>482834</v>
      </c>
      <c r="R55" s="46">
        <v>138600</v>
      </c>
      <c r="S55" s="46">
        <v>983223</v>
      </c>
      <c r="T55" s="46">
        <v>10270450</v>
      </c>
      <c r="U55" s="95"/>
      <c r="V55" s="72">
        <v>45604</v>
      </c>
      <c r="W55" s="72"/>
      <c r="X55" s="72"/>
      <c r="Y55" s="73"/>
      <c r="Z55" s="14">
        <v>262500</v>
      </c>
      <c r="AA55" s="14">
        <v>490000</v>
      </c>
      <c r="AB55" s="14">
        <v>750000</v>
      </c>
      <c r="AC55" s="14">
        <v>169839</v>
      </c>
      <c r="AD55" s="14">
        <v>214404</v>
      </c>
      <c r="AE55" s="14">
        <v>0</v>
      </c>
      <c r="AF55" s="14">
        <f t="shared" si="0"/>
        <v>1886743</v>
      </c>
    </row>
    <row r="56" spans="1:32" ht="30" customHeight="1" x14ac:dyDescent="0.2">
      <c r="A56" s="99"/>
      <c r="B56" s="44" t="s">
        <v>53</v>
      </c>
      <c r="C56" s="45" t="s">
        <v>27</v>
      </c>
      <c r="D56" s="45" t="s">
        <v>43</v>
      </c>
      <c r="E56" s="46">
        <v>3092017</v>
      </c>
      <c r="F56" s="46">
        <v>0</v>
      </c>
      <c r="G56" s="46">
        <v>3092017</v>
      </c>
      <c r="H56" s="46">
        <v>360000</v>
      </c>
      <c r="I56" s="46">
        <v>85161</v>
      </c>
      <c r="J56" s="46">
        <v>0</v>
      </c>
      <c r="K56" s="46">
        <v>85161</v>
      </c>
      <c r="L56" s="46">
        <v>5668</v>
      </c>
      <c r="M56" s="46">
        <v>34080</v>
      </c>
      <c r="N56" s="46">
        <v>1993592</v>
      </c>
      <c r="O56" s="46">
        <v>859576</v>
      </c>
      <c r="P56" s="46">
        <v>22242</v>
      </c>
      <c r="Q56" s="46">
        <v>6234</v>
      </c>
      <c r="R56" s="46">
        <v>0</v>
      </c>
      <c r="S56" s="46">
        <v>46232</v>
      </c>
      <c r="T56" s="46">
        <v>3412785</v>
      </c>
      <c r="U56" s="95"/>
      <c r="V56" s="72">
        <v>45606</v>
      </c>
      <c r="W56" s="72">
        <v>45623</v>
      </c>
      <c r="X56" s="72">
        <v>45651</v>
      </c>
      <c r="Y56" s="73"/>
      <c r="Z56" s="14">
        <v>278250</v>
      </c>
      <c r="AA56" s="14">
        <v>490700</v>
      </c>
      <c r="AB56" s="14">
        <v>1184892</v>
      </c>
      <c r="AC56" s="14">
        <v>104500</v>
      </c>
      <c r="AD56" s="14">
        <v>214404</v>
      </c>
      <c r="AE56" s="14">
        <v>192500</v>
      </c>
      <c r="AF56" s="14">
        <f>SUM(Z56:AE56)</f>
        <v>2465246</v>
      </c>
    </row>
    <row r="57" spans="1:32" ht="30" customHeight="1" x14ac:dyDescent="0.2">
      <c r="A57" s="97">
        <v>13</v>
      </c>
      <c r="B57" s="44" t="s">
        <v>53</v>
      </c>
      <c r="C57" s="45" t="s">
        <v>28</v>
      </c>
      <c r="D57" s="45" t="s">
        <v>43</v>
      </c>
      <c r="E57" s="46">
        <v>3200000</v>
      </c>
      <c r="F57" s="46">
        <v>0</v>
      </c>
      <c r="G57" s="46">
        <v>3200000</v>
      </c>
      <c r="H57" s="46">
        <v>720000</v>
      </c>
      <c r="I57" s="46">
        <v>59000</v>
      </c>
      <c r="J57" s="46">
        <v>0</v>
      </c>
      <c r="K57" s="46">
        <v>59000</v>
      </c>
      <c r="L57" s="46">
        <v>9000</v>
      </c>
      <c r="M57" s="46">
        <v>118460</v>
      </c>
      <c r="N57" s="46">
        <v>2010500</v>
      </c>
      <c r="O57" s="46">
        <v>1595894</v>
      </c>
      <c r="P57" s="46">
        <v>2000</v>
      </c>
      <c r="Q57" s="46">
        <v>0</v>
      </c>
      <c r="R57" s="46">
        <v>0</v>
      </c>
      <c r="S57" s="46">
        <v>8088</v>
      </c>
      <c r="T57" s="46">
        <v>4522942</v>
      </c>
      <c r="U57" s="94">
        <v>25057000</v>
      </c>
      <c r="V57" s="72">
        <v>45606</v>
      </c>
      <c r="W57" s="72"/>
      <c r="X57" s="72"/>
      <c r="Y57" s="73"/>
      <c r="Z57" s="14">
        <v>269500</v>
      </c>
      <c r="AA57" s="14">
        <v>490000</v>
      </c>
      <c r="AB57" s="14">
        <v>1169600</v>
      </c>
      <c r="AC57" s="14">
        <v>169740</v>
      </c>
      <c r="AD57" s="14">
        <v>214404</v>
      </c>
      <c r="AE57" s="14">
        <v>204000</v>
      </c>
      <c r="AF57" s="14">
        <f>SUM(Z57:AE57)</f>
        <v>2517244</v>
      </c>
    </row>
    <row r="58" spans="1:32" ht="30" customHeight="1" x14ac:dyDescent="0.2">
      <c r="A58" s="98"/>
      <c r="B58" s="44"/>
      <c r="C58" s="45" t="s">
        <v>119</v>
      </c>
      <c r="D58" s="45" t="s">
        <v>45</v>
      </c>
      <c r="E58" s="46">
        <v>1070841</v>
      </c>
      <c r="F58" s="46">
        <v>0</v>
      </c>
      <c r="G58" s="46">
        <v>1070841</v>
      </c>
      <c r="H58" s="46">
        <v>0</v>
      </c>
      <c r="I58" s="46">
        <v>60000</v>
      </c>
      <c r="J58" s="46">
        <v>0</v>
      </c>
      <c r="K58" s="46">
        <v>60000</v>
      </c>
      <c r="L58" s="46">
        <v>6000</v>
      </c>
      <c r="M58" s="46">
        <v>0</v>
      </c>
      <c r="N58" s="46">
        <v>680240</v>
      </c>
      <c r="O58" s="46">
        <v>236261</v>
      </c>
      <c r="P58" s="46">
        <v>12000</v>
      </c>
      <c r="Q58" s="46">
        <v>75900</v>
      </c>
      <c r="R58" s="46">
        <v>0</v>
      </c>
      <c r="S58" s="46">
        <v>440</v>
      </c>
      <c r="T58" s="46">
        <v>1070841</v>
      </c>
      <c r="U58" s="95"/>
      <c r="V58" s="72">
        <v>45603</v>
      </c>
      <c r="W58" s="72"/>
      <c r="X58" s="72"/>
      <c r="Y58" s="73"/>
      <c r="Z58" s="14">
        <v>0</v>
      </c>
      <c r="AA58" s="14">
        <v>0</v>
      </c>
      <c r="AB58" s="14">
        <v>0</v>
      </c>
      <c r="AC58" s="14">
        <v>0</v>
      </c>
      <c r="AD58" s="14">
        <v>0</v>
      </c>
      <c r="AE58" s="14">
        <v>0</v>
      </c>
      <c r="AF58" s="14">
        <f t="shared" si="0"/>
        <v>0</v>
      </c>
    </row>
    <row r="59" spans="1:32" ht="30" customHeight="1" x14ac:dyDescent="0.2">
      <c r="A59" s="98"/>
      <c r="B59" s="44"/>
      <c r="C59" s="45" t="s">
        <v>121</v>
      </c>
      <c r="D59" s="45" t="s">
        <v>44</v>
      </c>
      <c r="E59" s="46">
        <v>7730000</v>
      </c>
      <c r="F59" s="46">
        <v>1500000</v>
      </c>
      <c r="G59" s="46">
        <v>9230000</v>
      </c>
      <c r="H59" s="46">
        <v>1380000</v>
      </c>
      <c r="I59" s="46">
        <v>3368870</v>
      </c>
      <c r="J59" s="46">
        <v>163000</v>
      </c>
      <c r="K59" s="46">
        <v>3531870</v>
      </c>
      <c r="L59" s="46">
        <v>246730</v>
      </c>
      <c r="M59" s="46">
        <v>0</v>
      </c>
      <c r="N59" s="46">
        <v>2115250</v>
      </c>
      <c r="O59" s="46">
        <v>1230942</v>
      </c>
      <c r="P59" s="46">
        <v>99639</v>
      </c>
      <c r="Q59" s="46">
        <v>138863</v>
      </c>
      <c r="R59" s="46">
        <v>0</v>
      </c>
      <c r="S59" s="46">
        <v>331535</v>
      </c>
      <c r="T59" s="46">
        <v>9074829</v>
      </c>
      <c r="U59" s="95"/>
      <c r="V59" s="72">
        <v>45606</v>
      </c>
      <c r="W59" s="72">
        <v>45615</v>
      </c>
      <c r="X59" s="72"/>
      <c r="Y59" s="73"/>
      <c r="Z59" s="14">
        <v>277200</v>
      </c>
      <c r="AA59" s="14">
        <v>488600</v>
      </c>
      <c r="AB59" s="14">
        <v>1169600</v>
      </c>
      <c r="AC59" s="14">
        <v>137500</v>
      </c>
      <c r="AD59" s="14">
        <v>214404</v>
      </c>
      <c r="AE59" s="14">
        <v>85800</v>
      </c>
      <c r="AF59" s="14">
        <f t="shared" si="0"/>
        <v>2373104</v>
      </c>
    </row>
    <row r="60" spans="1:32" ht="30" customHeight="1" x14ac:dyDescent="0.2">
      <c r="A60" s="99"/>
      <c r="B60" s="44"/>
      <c r="C60" s="45" t="s">
        <v>120</v>
      </c>
      <c r="D60" s="45" t="s">
        <v>50</v>
      </c>
      <c r="E60" s="46">
        <v>3290700</v>
      </c>
      <c r="F60" s="46">
        <v>0</v>
      </c>
      <c r="G60" s="46">
        <v>3290700</v>
      </c>
      <c r="H60" s="46">
        <v>0</v>
      </c>
      <c r="I60" s="46">
        <v>36000</v>
      </c>
      <c r="J60" s="46">
        <v>1700</v>
      </c>
      <c r="K60" s="46">
        <v>37700</v>
      </c>
      <c r="L60" s="46">
        <v>1560</v>
      </c>
      <c r="M60" s="46">
        <v>119720</v>
      </c>
      <c r="N60" s="46">
        <v>1438000</v>
      </c>
      <c r="O60" s="46">
        <v>874848</v>
      </c>
      <c r="P60" s="46">
        <v>0</v>
      </c>
      <c r="Q60" s="46">
        <v>106995</v>
      </c>
      <c r="R60" s="46">
        <v>175491</v>
      </c>
      <c r="S60" s="46">
        <v>12670</v>
      </c>
      <c r="T60" s="46">
        <v>2766984</v>
      </c>
      <c r="U60" s="96"/>
      <c r="V60" s="72">
        <v>45602</v>
      </c>
      <c r="W60" s="72"/>
      <c r="X60" s="72"/>
      <c r="Y60" s="73"/>
      <c r="Z60" s="14">
        <v>266000</v>
      </c>
      <c r="AA60" s="14">
        <v>476000</v>
      </c>
      <c r="AB60" s="14">
        <v>696000</v>
      </c>
      <c r="AC60" s="14">
        <v>113000</v>
      </c>
      <c r="AD60" s="14">
        <v>212000</v>
      </c>
      <c r="AE60" s="14">
        <v>195000</v>
      </c>
      <c r="AF60" s="14">
        <f>SUM(Z60:AE60)</f>
        <v>1958000</v>
      </c>
    </row>
    <row r="61" spans="1:32" ht="30" customHeight="1" x14ac:dyDescent="0.2">
      <c r="A61" s="97">
        <v>14</v>
      </c>
      <c r="B61" s="44" t="s">
        <v>53</v>
      </c>
      <c r="C61" s="45" t="s">
        <v>123</v>
      </c>
      <c r="D61" s="45" t="s">
        <v>43</v>
      </c>
      <c r="E61" s="46">
        <v>4088000</v>
      </c>
      <c r="F61" s="46">
        <v>0</v>
      </c>
      <c r="G61" s="46">
        <v>4088000</v>
      </c>
      <c r="H61" s="46">
        <v>720000</v>
      </c>
      <c r="I61" s="46">
        <v>2263800</v>
      </c>
      <c r="J61" s="46">
        <v>63311</v>
      </c>
      <c r="K61" s="46">
        <v>2327111</v>
      </c>
      <c r="L61" s="46">
        <v>56760</v>
      </c>
      <c r="M61" s="46">
        <v>72904</v>
      </c>
      <c r="N61" s="46">
        <v>1707230</v>
      </c>
      <c r="O61" s="46">
        <v>810143</v>
      </c>
      <c r="P61" s="46">
        <v>55259</v>
      </c>
      <c r="Q61" s="46">
        <v>131276</v>
      </c>
      <c r="R61" s="46">
        <v>0</v>
      </c>
      <c r="S61" s="46">
        <v>163484</v>
      </c>
      <c r="T61" s="46">
        <v>6044167</v>
      </c>
      <c r="U61" s="94">
        <v>25321900</v>
      </c>
      <c r="V61" s="72">
        <v>45604</v>
      </c>
      <c r="W61" s="72">
        <v>45653</v>
      </c>
      <c r="X61" s="72"/>
      <c r="Y61" s="73"/>
      <c r="Z61" s="14">
        <v>278250</v>
      </c>
      <c r="AA61" s="14">
        <v>490000</v>
      </c>
      <c r="AB61" s="14">
        <v>935680</v>
      </c>
      <c r="AC61" s="14">
        <v>169839</v>
      </c>
      <c r="AD61" s="14">
        <v>214404</v>
      </c>
      <c r="AE61" s="14">
        <v>200000</v>
      </c>
      <c r="AF61" s="14">
        <f>SUM(Z61:AE61)</f>
        <v>2288173</v>
      </c>
    </row>
    <row r="62" spans="1:32" ht="30" customHeight="1" x14ac:dyDescent="0.2">
      <c r="A62" s="98"/>
      <c r="B62" s="44"/>
      <c r="C62" s="45" t="s">
        <v>124</v>
      </c>
      <c r="D62" s="45" t="s">
        <v>46</v>
      </c>
      <c r="E62" s="46">
        <v>1422687</v>
      </c>
      <c r="F62" s="46">
        <v>0</v>
      </c>
      <c r="G62" s="46">
        <v>1422687</v>
      </c>
      <c r="H62" s="46">
        <v>261052</v>
      </c>
      <c r="I62" s="46">
        <v>0</v>
      </c>
      <c r="J62" s="46">
        <v>1980</v>
      </c>
      <c r="K62" s="46">
        <v>1980</v>
      </c>
      <c r="L62" s="46">
        <v>0</v>
      </c>
      <c r="M62" s="46">
        <v>0</v>
      </c>
      <c r="N62" s="46">
        <v>248355</v>
      </c>
      <c r="O62" s="46">
        <v>859980</v>
      </c>
      <c r="P62" s="46">
        <v>0</v>
      </c>
      <c r="Q62" s="46">
        <v>270</v>
      </c>
      <c r="R62" s="46">
        <v>0</v>
      </c>
      <c r="S62" s="46">
        <v>51050</v>
      </c>
      <c r="T62" s="46">
        <v>1422687</v>
      </c>
      <c r="U62" s="95"/>
      <c r="V62" s="72">
        <v>45605</v>
      </c>
      <c r="W62" s="72"/>
      <c r="X62" s="72"/>
      <c r="Y62" s="73"/>
      <c r="Z62" s="14">
        <v>0</v>
      </c>
      <c r="AA62" s="14">
        <v>0</v>
      </c>
      <c r="AB62" s="14">
        <v>0</v>
      </c>
      <c r="AC62" s="14">
        <v>0</v>
      </c>
      <c r="AD62" s="14">
        <v>0</v>
      </c>
      <c r="AE62" s="14">
        <v>0</v>
      </c>
      <c r="AF62" s="14">
        <f>SUM(Z62:AE62)</f>
        <v>0</v>
      </c>
    </row>
    <row r="63" spans="1:32" ht="30" customHeight="1" x14ac:dyDescent="0.2">
      <c r="A63" s="98"/>
      <c r="B63" s="44"/>
      <c r="C63" s="45" t="s">
        <v>29</v>
      </c>
      <c r="D63" s="45" t="s">
        <v>44</v>
      </c>
      <c r="E63" s="46">
        <v>6000000</v>
      </c>
      <c r="F63" s="46">
        <v>1000000</v>
      </c>
      <c r="G63" s="46">
        <v>7000000</v>
      </c>
      <c r="H63" s="46">
        <v>0</v>
      </c>
      <c r="I63" s="46">
        <v>3319910</v>
      </c>
      <c r="J63" s="46">
        <v>7750</v>
      </c>
      <c r="K63" s="46">
        <v>3327660</v>
      </c>
      <c r="L63" s="46">
        <v>711375</v>
      </c>
      <c r="M63" s="46">
        <v>0</v>
      </c>
      <c r="N63" s="46">
        <v>1824950</v>
      </c>
      <c r="O63" s="46">
        <v>1552408</v>
      </c>
      <c r="P63" s="46">
        <v>0</v>
      </c>
      <c r="Q63" s="46">
        <v>229955</v>
      </c>
      <c r="R63" s="46">
        <v>0</v>
      </c>
      <c r="S63" s="46">
        <v>6676</v>
      </c>
      <c r="T63" s="46">
        <v>7653024</v>
      </c>
      <c r="U63" s="95"/>
      <c r="V63" s="72">
        <v>45605</v>
      </c>
      <c r="W63" s="72"/>
      <c r="X63" s="72"/>
      <c r="Y63" s="73"/>
      <c r="Z63" s="14">
        <v>278250</v>
      </c>
      <c r="AA63" s="14">
        <v>490700</v>
      </c>
      <c r="AB63" s="14">
        <v>1056000</v>
      </c>
      <c r="AC63" s="14">
        <v>168300</v>
      </c>
      <c r="AD63" s="14">
        <v>211200</v>
      </c>
      <c r="AE63" s="14">
        <v>182500</v>
      </c>
      <c r="AF63" s="14">
        <f>SUM(Z63:AE63)</f>
        <v>2386950</v>
      </c>
    </row>
    <row r="64" spans="1:32" ht="30" customHeight="1" x14ac:dyDescent="0.2">
      <c r="A64" s="99"/>
      <c r="B64" s="44"/>
      <c r="C64" s="45" t="s">
        <v>122</v>
      </c>
      <c r="D64" s="45" t="s">
        <v>45</v>
      </c>
      <c r="E64" s="46">
        <v>430000</v>
      </c>
      <c r="F64" s="46">
        <v>0</v>
      </c>
      <c r="G64" s="46">
        <v>430000</v>
      </c>
      <c r="H64" s="46">
        <v>0</v>
      </c>
      <c r="I64" s="46">
        <v>130000</v>
      </c>
      <c r="J64" s="46">
        <v>0</v>
      </c>
      <c r="K64" s="46">
        <v>130000</v>
      </c>
      <c r="L64" s="46">
        <v>0</v>
      </c>
      <c r="M64" s="46">
        <v>0</v>
      </c>
      <c r="N64" s="46">
        <v>1360590</v>
      </c>
      <c r="O64" s="46">
        <v>406528</v>
      </c>
      <c r="P64" s="46">
        <v>0</v>
      </c>
      <c r="Q64" s="46">
        <v>3407</v>
      </c>
      <c r="R64" s="46">
        <v>0</v>
      </c>
      <c r="S64" s="46">
        <v>8258</v>
      </c>
      <c r="T64" s="46">
        <v>1908783</v>
      </c>
      <c r="U64" s="96"/>
      <c r="V64" s="72">
        <v>45606</v>
      </c>
      <c r="W64" s="72"/>
      <c r="X64" s="72"/>
      <c r="Y64" s="73"/>
      <c r="Z64" s="14">
        <v>274400</v>
      </c>
      <c r="AA64" s="14">
        <v>483000</v>
      </c>
      <c r="AB64" s="14">
        <v>543270</v>
      </c>
      <c r="AC64" s="14">
        <v>141900</v>
      </c>
      <c r="AD64" s="14">
        <v>30800</v>
      </c>
      <c r="AE64" s="14">
        <v>27500</v>
      </c>
      <c r="AF64" s="14">
        <f t="shared" si="0"/>
        <v>1500870</v>
      </c>
    </row>
    <row r="65" spans="1:32" ht="30" customHeight="1" x14ac:dyDescent="0.2">
      <c r="A65" s="97">
        <v>15</v>
      </c>
      <c r="B65" s="44" t="s">
        <v>53</v>
      </c>
      <c r="C65" s="45" t="s">
        <v>128</v>
      </c>
      <c r="D65" s="45" t="s">
        <v>43</v>
      </c>
      <c r="E65" s="46">
        <v>3263632</v>
      </c>
      <c r="F65" s="46">
        <v>0</v>
      </c>
      <c r="G65" s="46">
        <v>3263632</v>
      </c>
      <c r="H65" s="46">
        <v>0</v>
      </c>
      <c r="I65" s="46">
        <v>103200</v>
      </c>
      <c r="J65" s="46">
        <v>0</v>
      </c>
      <c r="K65" s="46">
        <v>103200</v>
      </c>
      <c r="L65" s="46">
        <v>39615</v>
      </c>
      <c r="M65" s="46">
        <v>61390</v>
      </c>
      <c r="N65" s="46">
        <v>1761500</v>
      </c>
      <c r="O65" s="46">
        <v>2174136</v>
      </c>
      <c r="P65" s="46">
        <v>12333</v>
      </c>
      <c r="Q65" s="46">
        <v>264416</v>
      </c>
      <c r="R65" s="46">
        <v>0</v>
      </c>
      <c r="S65" s="46">
        <v>1099086</v>
      </c>
      <c r="T65" s="46">
        <v>5515676</v>
      </c>
      <c r="U65" s="94">
        <v>24814600</v>
      </c>
      <c r="V65" s="72">
        <v>45606</v>
      </c>
      <c r="W65" s="72"/>
      <c r="X65" s="72"/>
      <c r="Y65" s="73"/>
      <c r="Z65" s="14">
        <v>238000</v>
      </c>
      <c r="AA65" s="14">
        <v>476000</v>
      </c>
      <c r="AB65" s="14">
        <v>998000</v>
      </c>
      <c r="AC65" s="14">
        <v>168300</v>
      </c>
      <c r="AD65" s="14">
        <v>214404</v>
      </c>
      <c r="AE65" s="14">
        <v>158400</v>
      </c>
      <c r="AF65" s="14">
        <f>SUM(Z65:AE65)</f>
        <v>2253104</v>
      </c>
    </row>
    <row r="66" spans="1:32" ht="30" customHeight="1" x14ac:dyDescent="0.2">
      <c r="A66" s="98"/>
      <c r="B66" s="44"/>
      <c r="C66" s="45" t="s">
        <v>126</v>
      </c>
      <c r="D66" s="45" t="s">
        <v>44</v>
      </c>
      <c r="E66" s="46">
        <v>1734766</v>
      </c>
      <c r="F66" s="46">
        <v>0</v>
      </c>
      <c r="G66" s="46">
        <v>1734766</v>
      </c>
      <c r="H66" s="46">
        <v>551250</v>
      </c>
      <c r="I66" s="46">
        <v>539436</v>
      </c>
      <c r="J66" s="46">
        <v>0</v>
      </c>
      <c r="K66" s="46">
        <v>539436</v>
      </c>
      <c r="L66" s="46">
        <v>41610</v>
      </c>
      <c r="M66" s="46">
        <v>9490</v>
      </c>
      <c r="N66" s="46">
        <v>1984348</v>
      </c>
      <c r="O66" s="46">
        <v>466265</v>
      </c>
      <c r="P66" s="46">
        <v>95022</v>
      </c>
      <c r="Q66" s="46">
        <v>306232</v>
      </c>
      <c r="R66" s="46">
        <v>0</v>
      </c>
      <c r="S66" s="46">
        <v>79301</v>
      </c>
      <c r="T66" s="46">
        <v>4072954</v>
      </c>
      <c r="U66" s="95"/>
      <c r="V66" s="72">
        <v>45606</v>
      </c>
      <c r="W66" s="72"/>
      <c r="X66" s="72"/>
      <c r="Y66" s="73"/>
      <c r="Z66" s="14">
        <v>278250</v>
      </c>
      <c r="AA66" s="14">
        <v>490700</v>
      </c>
      <c r="AB66" s="14">
        <v>1207776</v>
      </c>
      <c r="AC66" s="14">
        <v>47091</v>
      </c>
      <c r="AD66" s="14">
        <v>214404</v>
      </c>
      <c r="AE66" s="14">
        <v>204770</v>
      </c>
      <c r="AF66" s="14">
        <f t="shared" si="0"/>
        <v>2442991</v>
      </c>
    </row>
    <row r="67" spans="1:32" ht="30" customHeight="1" x14ac:dyDescent="0.2">
      <c r="A67" s="98"/>
      <c r="B67" s="44"/>
      <c r="C67" s="45" t="s">
        <v>127</v>
      </c>
      <c r="D67" s="45" t="s">
        <v>45</v>
      </c>
      <c r="E67" s="46">
        <v>1342000</v>
      </c>
      <c r="F67" s="46">
        <v>0</v>
      </c>
      <c r="G67" s="46">
        <v>1342000</v>
      </c>
      <c r="H67" s="46">
        <v>0</v>
      </c>
      <c r="I67" s="46">
        <v>240000</v>
      </c>
      <c r="J67" s="46">
        <v>49500</v>
      </c>
      <c r="K67" s="46">
        <v>289500</v>
      </c>
      <c r="L67" s="46">
        <v>0</v>
      </c>
      <c r="M67" s="46">
        <v>0</v>
      </c>
      <c r="N67" s="46">
        <v>1341050</v>
      </c>
      <c r="O67" s="46">
        <v>261512</v>
      </c>
      <c r="P67" s="46">
        <v>6164</v>
      </c>
      <c r="Q67" s="46">
        <v>7816</v>
      </c>
      <c r="R67" s="46">
        <v>0</v>
      </c>
      <c r="S67" s="46">
        <v>0</v>
      </c>
      <c r="T67" s="46">
        <v>1906042</v>
      </c>
      <c r="U67" s="95"/>
      <c r="V67" s="72">
        <v>45607</v>
      </c>
      <c r="W67" s="72"/>
      <c r="X67" s="72"/>
      <c r="Y67" s="73"/>
      <c r="Z67" s="14">
        <v>271250</v>
      </c>
      <c r="AA67" s="14">
        <v>381500</v>
      </c>
      <c r="AB67" s="14">
        <v>639800</v>
      </c>
      <c r="AC67" s="14">
        <v>0</v>
      </c>
      <c r="AD67" s="14">
        <v>33000</v>
      </c>
      <c r="AE67" s="14">
        <v>0</v>
      </c>
      <c r="AF67" s="14">
        <f t="shared" si="0"/>
        <v>1325550</v>
      </c>
    </row>
    <row r="68" spans="1:32" ht="30" customHeight="1" x14ac:dyDescent="0.2">
      <c r="A68" s="99"/>
      <c r="B68" s="44"/>
      <c r="C68" s="45" t="s">
        <v>125</v>
      </c>
      <c r="D68" s="45" t="s">
        <v>48</v>
      </c>
      <c r="E68" s="46">
        <v>5000000</v>
      </c>
      <c r="F68" s="46">
        <v>0</v>
      </c>
      <c r="G68" s="46">
        <v>5000000</v>
      </c>
      <c r="H68" s="46">
        <v>545000</v>
      </c>
      <c r="I68" s="46">
        <v>410366</v>
      </c>
      <c r="J68" s="46">
        <v>0</v>
      </c>
      <c r="K68" s="46">
        <v>410366</v>
      </c>
      <c r="L68" s="46">
        <v>845</v>
      </c>
      <c r="M68" s="46">
        <v>173913</v>
      </c>
      <c r="N68" s="46">
        <v>1430450</v>
      </c>
      <c r="O68" s="46">
        <v>834643</v>
      </c>
      <c r="P68" s="46">
        <v>88982</v>
      </c>
      <c r="Q68" s="46">
        <v>130734</v>
      </c>
      <c r="R68" s="46">
        <v>19850</v>
      </c>
      <c r="S68" s="46">
        <v>151419</v>
      </c>
      <c r="T68" s="46">
        <v>3786202</v>
      </c>
      <c r="U68" s="96"/>
      <c r="V68" s="72">
        <v>45607</v>
      </c>
      <c r="W68" s="72">
        <v>45611</v>
      </c>
      <c r="X68" s="72">
        <v>45621</v>
      </c>
      <c r="Y68" s="73"/>
      <c r="Z68" s="14">
        <v>278250</v>
      </c>
      <c r="AA68" s="14">
        <v>490700</v>
      </c>
      <c r="AB68" s="14">
        <v>661500</v>
      </c>
      <c r="AC68" s="14">
        <v>169839</v>
      </c>
      <c r="AD68" s="14">
        <v>214404</v>
      </c>
      <c r="AE68" s="14">
        <v>204770</v>
      </c>
      <c r="AF68" s="14">
        <f>SUM(Z68:AE68)</f>
        <v>2019463</v>
      </c>
    </row>
    <row r="69" spans="1:32" ht="30" customHeight="1" x14ac:dyDescent="0.2">
      <c r="A69" s="97">
        <v>16</v>
      </c>
      <c r="B69" s="44"/>
      <c r="C69" s="45" t="s">
        <v>130</v>
      </c>
      <c r="D69" s="45" t="s">
        <v>49</v>
      </c>
      <c r="E69" s="46">
        <v>4810000</v>
      </c>
      <c r="F69" s="46">
        <v>2588000</v>
      </c>
      <c r="G69" s="46">
        <v>7398000</v>
      </c>
      <c r="H69" s="46">
        <v>720000</v>
      </c>
      <c r="I69" s="46">
        <v>2671943</v>
      </c>
      <c r="J69" s="46">
        <v>351763</v>
      </c>
      <c r="K69" s="46">
        <v>3023706</v>
      </c>
      <c r="L69" s="46">
        <v>129319</v>
      </c>
      <c r="M69" s="46">
        <v>70580</v>
      </c>
      <c r="N69" s="46">
        <v>1658175</v>
      </c>
      <c r="O69" s="46">
        <v>2337745</v>
      </c>
      <c r="P69" s="46">
        <v>174789</v>
      </c>
      <c r="Q69" s="46">
        <v>318330</v>
      </c>
      <c r="R69" s="46">
        <v>0</v>
      </c>
      <c r="S69" s="46">
        <v>429092</v>
      </c>
      <c r="T69" s="46">
        <v>8861736</v>
      </c>
      <c r="U69" s="94">
        <v>23976200</v>
      </c>
      <c r="V69" s="72">
        <v>45601</v>
      </c>
      <c r="W69" s="72">
        <v>45617</v>
      </c>
      <c r="X69" s="72"/>
      <c r="Y69" s="73"/>
      <c r="Z69" s="14">
        <v>278250</v>
      </c>
      <c r="AA69" s="14">
        <v>490700</v>
      </c>
      <c r="AB69" s="14">
        <v>626014</v>
      </c>
      <c r="AC69" s="14">
        <v>169800</v>
      </c>
      <c r="AD69" s="14">
        <v>207900</v>
      </c>
      <c r="AE69" s="14">
        <v>64500</v>
      </c>
      <c r="AF69" s="14">
        <f>SUM(Z69:AE69)</f>
        <v>1837164</v>
      </c>
    </row>
    <row r="70" spans="1:32" ht="30" customHeight="1" x14ac:dyDescent="0.2">
      <c r="A70" s="98"/>
      <c r="B70" s="44" t="s">
        <v>53</v>
      </c>
      <c r="C70" s="45" t="s">
        <v>129</v>
      </c>
      <c r="D70" s="45" t="s">
        <v>43</v>
      </c>
      <c r="E70" s="46">
        <v>3000000</v>
      </c>
      <c r="F70" s="46">
        <v>0</v>
      </c>
      <c r="G70" s="46">
        <v>3000000</v>
      </c>
      <c r="H70" s="46">
        <v>360000</v>
      </c>
      <c r="I70" s="46">
        <v>696500</v>
      </c>
      <c r="J70" s="46">
        <v>8000</v>
      </c>
      <c r="K70" s="46">
        <v>704500</v>
      </c>
      <c r="L70" s="46">
        <v>0</v>
      </c>
      <c r="M70" s="46">
        <v>76960</v>
      </c>
      <c r="N70" s="46">
        <v>1674604</v>
      </c>
      <c r="O70" s="46">
        <v>749750</v>
      </c>
      <c r="P70" s="46">
        <v>492</v>
      </c>
      <c r="Q70" s="46">
        <v>217594</v>
      </c>
      <c r="R70" s="46">
        <v>0</v>
      </c>
      <c r="S70" s="46">
        <v>238393</v>
      </c>
      <c r="T70" s="46">
        <v>4022293</v>
      </c>
      <c r="U70" s="95"/>
      <c r="V70" s="72">
        <v>45606</v>
      </c>
      <c r="W70" s="72">
        <v>45610</v>
      </c>
      <c r="X70" s="72"/>
      <c r="Y70" s="73"/>
      <c r="Z70" s="14">
        <v>238000</v>
      </c>
      <c r="AA70" s="14">
        <v>455000</v>
      </c>
      <c r="AB70" s="14">
        <v>981606</v>
      </c>
      <c r="AC70" s="14">
        <v>165000</v>
      </c>
      <c r="AD70" s="14">
        <v>198000</v>
      </c>
      <c r="AE70" s="14">
        <v>112750</v>
      </c>
      <c r="AF70" s="14">
        <f t="shared" si="0"/>
        <v>2150356</v>
      </c>
    </row>
    <row r="71" spans="1:32" ht="30" customHeight="1" x14ac:dyDescent="0.2">
      <c r="A71" s="99"/>
      <c r="B71" s="44"/>
      <c r="C71" s="45" t="s">
        <v>131</v>
      </c>
      <c r="D71" s="45" t="s">
        <v>48</v>
      </c>
      <c r="E71" s="46">
        <v>6677000</v>
      </c>
      <c r="F71" s="46">
        <v>0</v>
      </c>
      <c r="G71" s="46">
        <v>6677000</v>
      </c>
      <c r="H71" s="46">
        <v>0</v>
      </c>
      <c r="I71" s="46">
        <v>1499759</v>
      </c>
      <c r="J71" s="46">
        <v>0</v>
      </c>
      <c r="K71" s="46">
        <v>1499759</v>
      </c>
      <c r="L71" s="46">
        <v>241522</v>
      </c>
      <c r="M71" s="46">
        <v>135012</v>
      </c>
      <c r="N71" s="46">
        <v>2071065</v>
      </c>
      <c r="O71" s="46">
        <v>690630</v>
      </c>
      <c r="P71" s="46">
        <v>3890</v>
      </c>
      <c r="Q71" s="46">
        <v>215641</v>
      </c>
      <c r="R71" s="46">
        <v>0</v>
      </c>
      <c r="S71" s="46">
        <v>155071</v>
      </c>
      <c r="T71" s="46">
        <v>5012590</v>
      </c>
      <c r="U71" s="96"/>
      <c r="V71" s="72">
        <v>45607</v>
      </c>
      <c r="W71" s="72">
        <v>45726</v>
      </c>
      <c r="X71" s="72"/>
      <c r="Y71" s="73"/>
      <c r="Z71" s="14">
        <v>278250</v>
      </c>
      <c r="AA71" s="14">
        <v>490000</v>
      </c>
      <c r="AB71" s="14">
        <v>1079940</v>
      </c>
      <c r="AC71" s="14">
        <v>113226</v>
      </c>
      <c r="AD71" s="14">
        <v>214404</v>
      </c>
      <c r="AE71" s="14">
        <v>0</v>
      </c>
      <c r="AF71" s="14">
        <f t="shared" ref="AF71:AF81" si="2">SUM(Z71:AE71)</f>
        <v>2175820</v>
      </c>
    </row>
    <row r="72" spans="1:32" ht="30" customHeight="1" x14ac:dyDescent="0.2">
      <c r="A72" s="97">
        <v>17</v>
      </c>
      <c r="B72" s="44"/>
      <c r="C72" s="45" t="s">
        <v>133</v>
      </c>
      <c r="D72" s="45" t="s">
        <v>44</v>
      </c>
      <c r="E72" s="46">
        <v>5330000</v>
      </c>
      <c r="F72" s="46">
        <v>0</v>
      </c>
      <c r="G72" s="46">
        <v>5330000</v>
      </c>
      <c r="H72" s="46">
        <v>720000</v>
      </c>
      <c r="I72" s="46">
        <v>330000</v>
      </c>
      <c r="J72" s="46">
        <v>175000</v>
      </c>
      <c r="K72" s="46">
        <v>505000</v>
      </c>
      <c r="L72" s="46">
        <v>733915</v>
      </c>
      <c r="M72" s="46">
        <v>0</v>
      </c>
      <c r="N72" s="46">
        <v>1826990</v>
      </c>
      <c r="O72" s="46">
        <v>2173952</v>
      </c>
      <c r="P72" s="46">
        <v>0</v>
      </c>
      <c r="Q72" s="46">
        <v>0</v>
      </c>
      <c r="R72" s="46">
        <v>0</v>
      </c>
      <c r="S72" s="46">
        <v>488373</v>
      </c>
      <c r="T72" s="46">
        <v>6448230</v>
      </c>
      <c r="U72" s="94">
        <v>23952000</v>
      </c>
      <c r="V72" s="72">
        <v>45607</v>
      </c>
      <c r="W72" s="72">
        <v>45624</v>
      </c>
      <c r="X72" s="72"/>
      <c r="Y72" s="73"/>
      <c r="Z72" s="14">
        <v>278250</v>
      </c>
      <c r="AA72" s="14">
        <v>490700</v>
      </c>
      <c r="AB72" s="14">
        <v>1030540</v>
      </c>
      <c r="AC72" s="14">
        <v>169839</v>
      </c>
      <c r="AD72" s="14">
        <v>214404</v>
      </c>
      <c r="AE72" s="14">
        <v>204770</v>
      </c>
      <c r="AF72" s="14">
        <f>SUM(Z72:AE72)</f>
        <v>2388503</v>
      </c>
    </row>
    <row r="73" spans="1:32" ht="30" customHeight="1" x14ac:dyDescent="0.2">
      <c r="A73" s="98"/>
      <c r="B73" s="44"/>
      <c r="C73" s="45" t="s">
        <v>132</v>
      </c>
      <c r="D73" s="45" t="s">
        <v>45</v>
      </c>
      <c r="E73" s="46">
        <v>992405</v>
      </c>
      <c r="F73" s="46">
        <v>0</v>
      </c>
      <c r="G73" s="46">
        <v>992405</v>
      </c>
      <c r="H73" s="46">
        <v>0</v>
      </c>
      <c r="I73" s="46">
        <v>180000</v>
      </c>
      <c r="J73" s="46">
        <v>6000</v>
      </c>
      <c r="K73" s="46">
        <v>186000</v>
      </c>
      <c r="L73" s="46">
        <v>0</v>
      </c>
      <c r="M73" s="46">
        <v>0</v>
      </c>
      <c r="N73" s="46">
        <v>1451260</v>
      </c>
      <c r="O73" s="46">
        <v>732315</v>
      </c>
      <c r="P73" s="46">
        <v>0</v>
      </c>
      <c r="Q73" s="46">
        <v>52580</v>
      </c>
      <c r="R73" s="46">
        <v>0</v>
      </c>
      <c r="S73" s="46">
        <v>550</v>
      </c>
      <c r="T73" s="46">
        <v>2422705</v>
      </c>
      <c r="U73" s="95"/>
      <c r="V73" s="72">
        <v>45606</v>
      </c>
      <c r="W73" s="72"/>
      <c r="X73" s="72"/>
      <c r="Y73" s="73"/>
      <c r="Z73" s="14">
        <v>271600</v>
      </c>
      <c r="AA73" s="14">
        <v>475300</v>
      </c>
      <c r="AB73" s="14">
        <v>650400</v>
      </c>
      <c r="AC73" s="14">
        <v>0</v>
      </c>
      <c r="AD73" s="14">
        <v>0</v>
      </c>
      <c r="AE73" s="14">
        <v>33000</v>
      </c>
      <c r="AF73" s="14">
        <f t="shared" si="2"/>
        <v>1430300</v>
      </c>
    </row>
    <row r="74" spans="1:32" ht="30" customHeight="1" x14ac:dyDescent="0.2">
      <c r="A74" s="99"/>
      <c r="B74" s="44" t="s">
        <v>53</v>
      </c>
      <c r="C74" s="45" t="s">
        <v>30</v>
      </c>
      <c r="D74" s="45" t="s">
        <v>43</v>
      </c>
      <c r="E74" s="46">
        <v>3128196</v>
      </c>
      <c r="F74" s="46">
        <v>1000000</v>
      </c>
      <c r="G74" s="46">
        <v>4128196</v>
      </c>
      <c r="H74" s="46">
        <v>600000</v>
      </c>
      <c r="I74" s="46">
        <v>55668</v>
      </c>
      <c r="J74" s="46">
        <v>17000</v>
      </c>
      <c r="K74" s="46">
        <v>72668</v>
      </c>
      <c r="L74" s="46">
        <v>99663</v>
      </c>
      <c r="M74" s="46">
        <v>39770</v>
      </c>
      <c r="N74" s="46">
        <v>1578700</v>
      </c>
      <c r="O74" s="46">
        <v>1601121</v>
      </c>
      <c r="P74" s="46">
        <v>172858</v>
      </c>
      <c r="Q74" s="46">
        <v>325810</v>
      </c>
      <c r="R74" s="46">
        <v>0</v>
      </c>
      <c r="S74" s="46">
        <v>167058</v>
      </c>
      <c r="T74" s="46">
        <v>4657648</v>
      </c>
      <c r="U74" s="96"/>
      <c r="V74" s="72">
        <v>45607</v>
      </c>
      <c r="W74" s="72">
        <v>45623</v>
      </c>
      <c r="X74" s="72"/>
      <c r="Y74" s="73"/>
      <c r="Z74" s="14">
        <v>277200</v>
      </c>
      <c r="AA74" s="14">
        <v>476000</v>
      </c>
      <c r="AB74" s="14">
        <v>825500</v>
      </c>
      <c r="AC74" s="14">
        <v>56600</v>
      </c>
      <c r="AD74" s="14">
        <v>198000</v>
      </c>
      <c r="AE74" s="14">
        <v>0</v>
      </c>
      <c r="AF74" s="14">
        <f t="shared" si="2"/>
        <v>1833300</v>
      </c>
    </row>
    <row r="75" spans="1:32" ht="30" customHeight="1" x14ac:dyDescent="0.2">
      <c r="A75" s="97">
        <v>18</v>
      </c>
      <c r="B75" s="44"/>
      <c r="C75" s="45" t="s">
        <v>134</v>
      </c>
      <c r="D75" s="45" t="s">
        <v>44</v>
      </c>
      <c r="E75" s="46">
        <v>5311069</v>
      </c>
      <c r="F75" s="46">
        <v>0</v>
      </c>
      <c r="G75" s="46">
        <v>5311069</v>
      </c>
      <c r="H75" s="46">
        <v>300000</v>
      </c>
      <c r="I75" s="46">
        <v>130000</v>
      </c>
      <c r="J75" s="46">
        <v>48400</v>
      </c>
      <c r="K75" s="46">
        <v>178400</v>
      </c>
      <c r="L75" s="46">
        <v>0</v>
      </c>
      <c r="M75" s="46">
        <v>42240</v>
      </c>
      <c r="N75" s="46">
        <v>3090833</v>
      </c>
      <c r="O75" s="46">
        <v>3267459</v>
      </c>
      <c r="P75" s="46">
        <v>0</v>
      </c>
      <c r="Q75" s="46">
        <v>302000</v>
      </c>
      <c r="R75" s="46">
        <v>0</v>
      </c>
      <c r="S75" s="46">
        <v>42000</v>
      </c>
      <c r="T75" s="46">
        <v>7222932</v>
      </c>
      <c r="U75" s="94">
        <v>25531300</v>
      </c>
      <c r="V75" s="72">
        <v>45607</v>
      </c>
      <c r="W75" s="72"/>
      <c r="X75" s="72"/>
      <c r="Y75" s="73"/>
      <c r="Z75" s="14">
        <v>276500</v>
      </c>
      <c r="AA75" s="14">
        <v>490000</v>
      </c>
      <c r="AB75" s="14">
        <v>1100000</v>
      </c>
      <c r="AC75" s="14">
        <v>169839</v>
      </c>
      <c r="AD75" s="14">
        <v>214404</v>
      </c>
      <c r="AE75" s="14">
        <v>0</v>
      </c>
      <c r="AF75" s="14">
        <f t="shared" si="2"/>
        <v>2250743</v>
      </c>
    </row>
    <row r="76" spans="1:32" ht="30" customHeight="1" x14ac:dyDescent="0.2">
      <c r="A76" s="98"/>
      <c r="B76" s="44" t="s">
        <v>53</v>
      </c>
      <c r="C76" s="45" t="s">
        <v>135</v>
      </c>
      <c r="D76" s="45" t="s">
        <v>43</v>
      </c>
      <c r="E76" s="46">
        <v>3000000</v>
      </c>
      <c r="F76" s="46">
        <v>1600000</v>
      </c>
      <c r="G76" s="46">
        <v>4600000</v>
      </c>
      <c r="H76" s="46">
        <v>510000</v>
      </c>
      <c r="I76" s="46">
        <v>823032</v>
      </c>
      <c r="J76" s="46">
        <v>100000</v>
      </c>
      <c r="K76" s="46">
        <v>923032</v>
      </c>
      <c r="L76" s="46">
        <v>74597</v>
      </c>
      <c r="M76" s="46">
        <v>48940</v>
      </c>
      <c r="N76" s="46">
        <v>2177889</v>
      </c>
      <c r="O76" s="46">
        <v>1089440</v>
      </c>
      <c r="P76" s="46">
        <v>0</v>
      </c>
      <c r="Q76" s="46">
        <v>294163</v>
      </c>
      <c r="R76" s="46">
        <v>30000</v>
      </c>
      <c r="S76" s="46">
        <v>161328</v>
      </c>
      <c r="T76" s="46">
        <v>5309389</v>
      </c>
      <c r="U76" s="95"/>
      <c r="V76" s="72">
        <v>45605</v>
      </c>
      <c r="W76" s="72">
        <v>45614</v>
      </c>
      <c r="X76" s="72">
        <v>45617</v>
      </c>
      <c r="Y76" s="73">
        <v>45652</v>
      </c>
      <c r="Z76" s="14">
        <v>231000</v>
      </c>
      <c r="AA76" s="14">
        <v>490700</v>
      </c>
      <c r="AB76" s="14">
        <v>1126395</v>
      </c>
      <c r="AC76" s="14">
        <v>165000</v>
      </c>
      <c r="AD76" s="14">
        <v>213400</v>
      </c>
      <c r="AE76" s="14">
        <v>203500</v>
      </c>
      <c r="AF76" s="14">
        <f t="shared" si="2"/>
        <v>2429995</v>
      </c>
    </row>
    <row r="77" spans="1:32" ht="30" customHeight="1" x14ac:dyDescent="0.2">
      <c r="A77" s="98"/>
      <c r="B77" s="44"/>
      <c r="C77" s="45" t="s">
        <v>136</v>
      </c>
      <c r="D77" s="45" t="s">
        <v>45</v>
      </c>
      <c r="E77" s="46">
        <v>435562</v>
      </c>
      <c r="F77" s="46">
        <v>0</v>
      </c>
      <c r="G77" s="46">
        <v>435562</v>
      </c>
      <c r="H77" s="46">
        <v>0</v>
      </c>
      <c r="I77" s="46">
        <v>36000</v>
      </c>
      <c r="J77" s="46">
        <v>0</v>
      </c>
      <c r="K77" s="46">
        <v>36000</v>
      </c>
      <c r="L77" s="46">
        <v>0</v>
      </c>
      <c r="M77" s="46">
        <v>0</v>
      </c>
      <c r="N77" s="46">
        <v>1212500</v>
      </c>
      <c r="O77" s="46">
        <v>399758</v>
      </c>
      <c r="P77" s="46">
        <v>770</v>
      </c>
      <c r="Q77" s="46">
        <v>41705</v>
      </c>
      <c r="R77" s="46">
        <v>0</v>
      </c>
      <c r="S77" s="46">
        <v>5249</v>
      </c>
      <c r="T77" s="46">
        <v>1695982</v>
      </c>
      <c r="U77" s="95"/>
      <c r="V77" s="72">
        <v>45602</v>
      </c>
      <c r="W77" s="72"/>
      <c r="X77" s="72"/>
      <c r="Y77" s="73"/>
      <c r="Z77" s="14">
        <v>262500</v>
      </c>
      <c r="AA77" s="14">
        <v>257600</v>
      </c>
      <c r="AB77" s="14">
        <v>631200</v>
      </c>
      <c r="AC77" s="14">
        <v>11040</v>
      </c>
      <c r="AD77" s="14">
        <v>32080</v>
      </c>
      <c r="AE77" s="14">
        <v>66000</v>
      </c>
      <c r="AF77" s="14">
        <f t="shared" si="2"/>
        <v>1260420</v>
      </c>
    </row>
    <row r="78" spans="1:32" ht="30" customHeight="1" x14ac:dyDescent="0.2">
      <c r="A78" s="99"/>
      <c r="B78" s="44"/>
      <c r="C78" s="45" t="s">
        <v>31</v>
      </c>
      <c r="D78" s="45" t="s">
        <v>46</v>
      </c>
      <c r="E78" s="46">
        <v>564711</v>
      </c>
      <c r="F78" s="46">
        <v>0</v>
      </c>
      <c r="G78" s="46">
        <v>564711</v>
      </c>
      <c r="H78" s="46">
        <v>101200</v>
      </c>
      <c r="I78" s="46">
        <v>0</v>
      </c>
      <c r="J78" s="46">
        <v>0</v>
      </c>
      <c r="K78" s="46">
        <v>0</v>
      </c>
      <c r="L78" s="46">
        <v>0</v>
      </c>
      <c r="M78" s="46">
        <v>15050</v>
      </c>
      <c r="N78" s="46">
        <v>692615</v>
      </c>
      <c r="O78" s="46">
        <v>518161</v>
      </c>
      <c r="P78" s="46">
        <v>70778</v>
      </c>
      <c r="Q78" s="46">
        <v>0</v>
      </c>
      <c r="R78" s="46">
        <v>0</v>
      </c>
      <c r="S78" s="46">
        <v>2522</v>
      </c>
      <c r="T78" s="46">
        <v>1400326</v>
      </c>
      <c r="U78" s="96"/>
      <c r="V78" s="72">
        <v>45605</v>
      </c>
      <c r="W78" s="72"/>
      <c r="X78" s="72"/>
      <c r="Y78" s="73"/>
      <c r="Z78" s="14">
        <v>86625</v>
      </c>
      <c r="AA78" s="14">
        <v>230230</v>
      </c>
      <c r="AB78" s="14">
        <v>375760</v>
      </c>
      <c r="AC78" s="14">
        <v>0</v>
      </c>
      <c r="AD78" s="14">
        <v>143000</v>
      </c>
      <c r="AE78" s="14">
        <v>0</v>
      </c>
      <c r="AF78" s="14">
        <f t="shared" si="2"/>
        <v>835615</v>
      </c>
    </row>
    <row r="79" spans="1:32" ht="30" customHeight="1" x14ac:dyDescent="0.2">
      <c r="A79" s="97">
        <v>19</v>
      </c>
      <c r="B79" s="44" t="s">
        <v>53</v>
      </c>
      <c r="C79" s="45" t="s">
        <v>137</v>
      </c>
      <c r="D79" s="45" t="s">
        <v>43</v>
      </c>
      <c r="E79" s="46">
        <v>3010000</v>
      </c>
      <c r="F79" s="46">
        <v>2500000</v>
      </c>
      <c r="G79" s="46">
        <v>5510000</v>
      </c>
      <c r="H79" s="46">
        <v>713000</v>
      </c>
      <c r="I79" s="46">
        <v>265500</v>
      </c>
      <c r="J79" s="46">
        <v>0</v>
      </c>
      <c r="K79" s="46">
        <v>265500</v>
      </c>
      <c r="L79" s="46">
        <v>620</v>
      </c>
      <c r="M79" s="46">
        <v>87650</v>
      </c>
      <c r="N79" s="46">
        <v>1282600</v>
      </c>
      <c r="O79" s="46">
        <v>3297384</v>
      </c>
      <c r="P79" s="46">
        <v>369</v>
      </c>
      <c r="Q79" s="46">
        <v>370000</v>
      </c>
      <c r="R79" s="46">
        <v>114000</v>
      </c>
      <c r="S79" s="46">
        <v>35097</v>
      </c>
      <c r="T79" s="46">
        <v>6166220</v>
      </c>
      <c r="U79" s="94">
        <v>23589800</v>
      </c>
      <c r="V79" s="72">
        <v>45607</v>
      </c>
      <c r="W79" s="72"/>
      <c r="X79" s="72"/>
      <c r="Y79" s="73"/>
      <c r="Z79" s="14">
        <v>246400</v>
      </c>
      <c r="AA79" s="14">
        <v>446600</v>
      </c>
      <c r="AB79" s="14">
        <v>534600</v>
      </c>
      <c r="AC79" s="14">
        <v>0</v>
      </c>
      <c r="AD79" s="14">
        <v>198000</v>
      </c>
      <c r="AE79" s="14">
        <v>110000</v>
      </c>
      <c r="AF79" s="14">
        <f t="shared" si="2"/>
        <v>1535600</v>
      </c>
    </row>
    <row r="80" spans="1:32" ht="30" customHeight="1" x14ac:dyDescent="0.2">
      <c r="A80" s="98"/>
      <c r="B80" s="44"/>
      <c r="C80" s="45" t="s">
        <v>32</v>
      </c>
      <c r="D80" s="45" t="s">
        <v>45</v>
      </c>
      <c r="E80" s="46">
        <v>364433</v>
      </c>
      <c r="F80" s="46">
        <v>0</v>
      </c>
      <c r="G80" s="46">
        <v>364433</v>
      </c>
      <c r="H80" s="46">
        <v>0</v>
      </c>
      <c r="I80" s="46">
        <v>32903</v>
      </c>
      <c r="J80" s="46">
        <v>0</v>
      </c>
      <c r="K80" s="46">
        <v>32903</v>
      </c>
      <c r="L80" s="46">
        <v>7200</v>
      </c>
      <c r="M80" s="46">
        <v>0</v>
      </c>
      <c r="N80" s="46">
        <v>1306880</v>
      </c>
      <c r="O80" s="46">
        <v>280620</v>
      </c>
      <c r="P80" s="46">
        <v>0</v>
      </c>
      <c r="Q80" s="46">
        <v>74500</v>
      </c>
      <c r="R80" s="46">
        <v>0</v>
      </c>
      <c r="S80" s="46">
        <v>0</v>
      </c>
      <c r="T80" s="46">
        <v>1702103</v>
      </c>
      <c r="U80" s="95"/>
      <c r="V80" s="72">
        <v>45603</v>
      </c>
      <c r="W80" s="72"/>
      <c r="X80" s="72"/>
      <c r="Y80" s="73"/>
      <c r="Z80" s="14">
        <v>278250</v>
      </c>
      <c r="AA80" s="14">
        <v>331100</v>
      </c>
      <c r="AB80" s="14">
        <v>619200</v>
      </c>
      <c r="AC80" s="14">
        <v>11040</v>
      </c>
      <c r="AD80" s="14">
        <v>32080</v>
      </c>
      <c r="AE80" s="14">
        <v>66000</v>
      </c>
      <c r="AF80" s="14">
        <f t="shared" si="2"/>
        <v>1337670</v>
      </c>
    </row>
    <row r="81" spans="1:32" ht="30" customHeight="1" thickBot="1" x14ac:dyDescent="0.25">
      <c r="A81" s="100"/>
      <c r="B81" s="47"/>
      <c r="C81" s="48" t="s">
        <v>138</v>
      </c>
      <c r="D81" s="48" t="s">
        <v>44</v>
      </c>
      <c r="E81" s="49">
        <v>4028800</v>
      </c>
      <c r="F81" s="49">
        <v>1000000</v>
      </c>
      <c r="G81" s="49">
        <v>5028800</v>
      </c>
      <c r="H81" s="49">
        <v>1080000</v>
      </c>
      <c r="I81" s="49">
        <v>28800</v>
      </c>
      <c r="J81" s="49">
        <v>5200</v>
      </c>
      <c r="K81" s="49">
        <v>34000</v>
      </c>
      <c r="L81" s="49">
        <v>952465</v>
      </c>
      <c r="M81" s="49">
        <v>119440</v>
      </c>
      <c r="N81" s="49">
        <v>2224000</v>
      </c>
      <c r="O81" s="49">
        <v>1754334</v>
      </c>
      <c r="P81" s="49">
        <v>0</v>
      </c>
      <c r="Q81" s="49">
        <v>140917</v>
      </c>
      <c r="R81" s="49">
        <v>136000</v>
      </c>
      <c r="S81" s="49">
        <v>28975</v>
      </c>
      <c r="T81" s="49">
        <v>6470131</v>
      </c>
      <c r="U81" s="96"/>
      <c r="V81" s="72">
        <v>45605</v>
      </c>
      <c r="W81" s="72"/>
      <c r="X81" s="72"/>
      <c r="Y81" s="73"/>
      <c r="Z81" s="14">
        <v>278250</v>
      </c>
      <c r="AA81" s="14">
        <v>490000</v>
      </c>
      <c r="AB81" s="14">
        <v>1200168</v>
      </c>
      <c r="AC81" s="14">
        <v>169839</v>
      </c>
      <c r="AD81" s="14">
        <v>214404</v>
      </c>
      <c r="AE81" s="14">
        <v>204770</v>
      </c>
      <c r="AF81" s="14">
        <f t="shared" si="2"/>
        <v>2557431</v>
      </c>
    </row>
    <row r="82" spans="1:32" ht="31.5" customHeight="1" x14ac:dyDescent="0.2">
      <c r="A82" s="50" t="s">
        <v>143</v>
      </c>
      <c r="B82" s="51">
        <v>19</v>
      </c>
      <c r="C82" s="52">
        <v>77</v>
      </c>
      <c r="D82" s="53"/>
      <c r="E82" s="54">
        <f>SUM(E5:E81)</f>
        <v>294488799</v>
      </c>
      <c r="F82" s="54">
        <f t="shared" ref="F82:T82" si="3">SUM(F5:F81)</f>
        <v>37935603</v>
      </c>
      <c r="G82" s="54">
        <f>SUM(G5:G81)</f>
        <v>332424402</v>
      </c>
      <c r="H82" s="54">
        <f t="shared" si="3"/>
        <v>32891783</v>
      </c>
      <c r="I82" s="54">
        <f t="shared" si="3"/>
        <v>56411762</v>
      </c>
      <c r="J82" s="54">
        <f t="shared" si="3"/>
        <v>3639273</v>
      </c>
      <c r="K82" s="54">
        <f t="shared" si="3"/>
        <v>60051035</v>
      </c>
      <c r="L82" s="54">
        <f t="shared" si="3"/>
        <v>12454854</v>
      </c>
      <c r="M82" s="54">
        <f t="shared" si="3"/>
        <v>7352993</v>
      </c>
      <c r="N82" s="54">
        <f t="shared" si="3"/>
        <v>122435926</v>
      </c>
      <c r="O82" s="54">
        <f t="shared" si="3"/>
        <v>90134515</v>
      </c>
      <c r="P82" s="54">
        <f t="shared" si="3"/>
        <v>1932915</v>
      </c>
      <c r="Q82" s="54">
        <f t="shared" si="3"/>
        <v>11136527</v>
      </c>
      <c r="R82" s="54">
        <f t="shared" si="3"/>
        <v>2618236</v>
      </c>
      <c r="S82" s="54">
        <f t="shared" si="3"/>
        <v>13759489</v>
      </c>
      <c r="T82" s="54">
        <f t="shared" si="3"/>
        <v>354768273</v>
      </c>
      <c r="U82" s="55"/>
      <c r="V82" s="38"/>
      <c r="W82" s="38"/>
      <c r="X82" s="38"/>
      <c r="Y82" s="39"/>
    </row>
    <row r="83" spans="1:32" ht="31.5" customHeight="1" x14ac:dyDescent="0.2">
      <c r="A83" s="56" t="s">
        <v>141</v>
      </c>
      <c r="B83" s="57"/>
      <c r="C83" s="58"/>
      <c r="D83" s="59"/>
      <c r="E83" s="60">
        <f>E82/$G$82</f>
        <v>0.88588201476256245</v>
      </c>
      <c r="F83" s="60">
        <f>F82/$G$82</f>
        <v>0.11411798523743753</v>
      </c>
      <c r="G83" s="60">
        <f>G82/$G$82</f>
        <v>1</v>
      </c>
      <c r="H83" s="60">
        <f>H82/$T$82</f>
        <v>9.271342874564209E-2</v>
      </c>
      <c r="I83" s="60">
        <f t="shared" ref="I83:T83" si="4">I82/$T$82</f>
        <v>0.15901016605281387</v>
      </c>
      <c r="J83" s="60">
        <f t="shared" si="4"/>
        <v>1.025816928110705E-2</v>
      </c>
      <c r="K83" s="60">
        <f t="shared" si="4"/>
        <v>0.16926833533392091</v>
      </c>
      <c r="L83" s="60">
        <f t="shared" si="4"/>
        <v>3.5107011950868558E-2</v>
      </c>
      <c r="M83" s="60">
        <f t="shared" si="4"/>
        <v>2.0726185399335302E-2</v>
      </c>
      <c r="N83" s="60">
        <f t="shared" si="4"/>
        <v>0.34511520707490095</v>
      </c>
      <c r="O83" s="60">
        <f t="shared" si="4"/>
        <v>0.25406588429625443</v>
      </c>
      <c r="P83" s="60">
        <f t="shared" si="4"/>
        <v>5.4483874323226194E-3</v>
      </c>
      <c r="Q83" s="60">
        <f t="shared" si="4"/>
        <v>3.1390989126020299E-2</v>
      </c>
      <c r="R83" s="60">
        <f t="shared" si="4"/>
        <v>7.3801300715523677E-3</v>
      </c>
      <c r="S83" s="60">
        <f t="shared" si="4"/>
        <v>3.8784440569182461E-2</v>
      </c>
      <c r="T83" s="60">
        <f t="shared" si="4"/>
        <v>1</v>
      </c>
      <c r="U83" s="61"/>
      <c r="V83" s="40"/>
      <c r="W83" s="40"/>
      <c r="X83" s="40"/>
      <c r="Y83" s="41"/>
    </row>
    <row r="84" spans="1:32" ht="31.5" customHeight="1" thickBot="1" x14ac:dyDescent="0.25">
      <c r="A84" s="62" t="s">
        <v>142</v>
      </c>
      <c r="B84" s="63"/>
      <c r="C84" s="64"/>
      <c r="D84" s="65"/>
      <c r="E84" s="66">
        <f>ROUNDUP(E82/77,0)</f>
        <v>3824530</v>
      </c>
      <c r="F84" s="66">
        <f>ROUNDUP(F82/77,0)</f>
        <v>492671</v>
      </c>
      <c r="G84" s="66">
        <f>ROUNDUP(G82/77,0)</f>
        <v>4317201</v>
      </c>
      <c r="H84" s="66">
        <f t="shared" ref="F84:T84" si="5">ROUNDUP(H82/77,0)</f>
        <v>427167</v>
      </c>
      <c r="I84" s="66">
        <f t="shared" si="5"/>
        <v>732621</v>
      </c>
      <c r="J84" s="66">
        <f t="shared" si="5"/>
        <v>47264</v>
      </c>
      <c r="K84" s="66">
        <f t="shared" si="5"/>
        <v>779884</v>
      </c>
      <c r="L84" s="66">
        <f t="shared" si="5"/>
        <v>161752</v>
      </c>
      <c r="M84" s="66">
        <f t="shared" si="5"/>
        <v>95494</v>
      </c>
      <c r="N84" s="66">
        <f t="shared" si="5"/>
        <v>1590077</v>
      </c>
      <c r="O84" s="66">
        <f t="shared" si="5"/>
        <v>1170579</v>
      </c>
      <c r="P84" s="66">
        <f t="shared" si="5"/>
        <v>25103</v>
      </c>
      <c r="Q84" s="66">
        <f t="shared" si="5"/>
        <v>144631</v>
      </c>
      <c r="R84" s="66">
        <f t="shared" si="5"/>
        <v>34004</v>
      </c>
      <c r="S84" s="66">
        <f t="shared" si="5"/>
        <v>178695</v>
      </c>
      <c r="T84" s="66">
        <f t="shared" si="5"/>
        <v>4607381</v>
      </c>
      <c r="U84" s="67"/>
      <c r="V84" s="42"/>
      <c r="W84" s="42"/>
      <c r="X84" s="42"/>
      <c r="Y84" s="43"/>
    </row>
    <row r="85" spans="1:32" ht="31.5" customHeight="1" x14ac:dyDescent="0.2">
      <c r="A85" s="68" t="s">
        <v>67</v>
      </c>
      <c r="B85" s="69"/>
      <c r="C85" s="70"/>
      <c r="D85" s="69"/>
      <c r="E85" s="70"/>
      <c r="F85" s="70"/>
      <c r="G85" s="70"/>
      <c r="H85" s="70"/>
      <c r="I85" s="70"/>
      <c r="J85" s="70"/>
      <c r="K85" s="71"/>
      <c r="L85" s="71"/>
      <c r="M85" s="71"/>
      <c r="N85" s="71"/>
      <c r="O85" s="71"/>
      <c r="P85" s="71"/>
      <c r="Q85" s="71"/>
      <c r="R85" s="71"/>
      <c r="S85" s="71"/>
      <c r="T85" s="71"/>
      <c r="U85" s="70"/>
    </row>
    <row r="86" spans="1:32" ht="31.5" customHeight="1" x14ac:dyDescent="0.2">
      <c r="A86" s="68" t="s">
        <v>68</v>
      </c>
      <c r="B86" s="69"/>
      <c r="C86" s="70"/>
      <c r="D86" s="69"/>
      <c r="E86" s="70"/>
      <c r="F86" s="70"/>
      <c r="G86" s="70"/>
      <c r="H86" s="70"/>
      <c r="I86" s="70"/>
      <c r="J86" s="70"/>
      <c r="K86" s="71"/>
      <c r="L86" s="71"/>
      <c r="M86" s="71"/>
      <c r="N86" s="71"/>
      <c r="O86" s="71"/>
      <c r="P86" s="71"/>
      <c r="Q86" s="71"/>
      <c r="R86" s="71"/>
      <c r="S86" s="71"/>
      <c r="T86" s="71"/>
      <c r="U86" s="70"/>
    </row>
    <row r="87" spans="1:32" ht="31.5" customHeight="1" x14ac:dyDescent="0.2">
      <c r="A87" s="68" t="s">
        <v>69</v>
      </c>
      <c r="B87" s="69"/>
      <c r="C87" s="70"/>
      <c r="D87" s="69"/>
      <c r="E87" s="70"/>
      <c r="F87" s="70"/>
      <c r="G87" s="70"/>
      <c r="H87" s="70"/>
      <c r="I87" s="70"/>
      <c r="J87" s="70"/>
      <c r="K87" s="71"/>
      <c r="L87" s="71"/>
      <c r="M87" s="71"/>
      <c r="N87" s="71"/>
      <c r="O87" s="71"/>
      <c r="P87" s="71"/>
      <c r="Q87" s="71"/>
      <c r="R87" s="71"/>
      <c r="S87" s="71"/>
      <c r="T87" s="71"/>
      <c r="U87" s="70"/>
    </row>
  </sheetData>
  <autoFilter ref="A3:AG3" xr:uid="{3D0E6B1F-51BF-CAC9-DC1B-CA5B4E2E13A3}">
    <filterColumn colId="1" showButton="0"/>
  </autoFilter>
  <mergeCells count="71">
    <mergeCell ref="U69:U71"/>
    <mergeCell ref="U72:U74"/>
    <mergeCell ref="U75:U78"/>
    <mergeCell ref="U79:U81"/>
    <mergeCell ref="A57:A60"/>
    <mergeCell ref="U57:U60"/>
    <mergeCell ref="A61:A64"/>
    <mergeCell ref="U61:U64"/>
    <mergeCell ref="U65:U68"/>
    <mergeCell ref="A75:A78"/>
    <mergeCell ref="A79:A81"/>
    <mergeCell ref="A65:A68"/>
    <mergeCell ref="A69:A71"/>
    <mergeCell ref="A72:A74"/>
    <mergeCell ref="A38:A42"/>
    <mergeCell ref="U38:U42"/>
    <mergeCell ref="U43:U47"/>
    <mergeCell ref="U51:U53"/>
    <mergeCell ref="U54:U56"/>
    <mergeCell ref="U48:U50"/>
    <mergeCell ref="A54:A56"/>
    <mergeCell ref="A43:A47"/>
    <mergeCell ref="A48:A50"/>
    <mergeCell ref="A51:A53"/>
    <mergeCell ref="U19:U23"/>
    <mergeCell ref="U29:U33"/>
    <mergeCell ref="A34:A37"/>
    <mergeCell ref="U34:U37"/>
    <mergeCell ref="A5:A8"/>
    <mergeCell ref="U5:U8"/>
    <mergeCell ref="A9:A13"/>
    <mergeCell ref="U9:U13"/>
    <mergeCell ref="U14:U18"/>
    <mergeCell ref="U24:U28"/>
    <mergeCell ref="A29:A33"/>
    <mergeCell ref="A14:A18"/>
    <mergeCell ref="A19:A23"/>
    <mergeCell ref="A24:A28"/>
    <mergeCell ref="U1:U3"/>
    <mergeCell ref="V1:Y1"/>
    <mergeCell ref="V2:V3"/>
    <mergeCell ref="W2:W3"/>
    <mergeCell ref="X2:X3"/>
    <mergeCell ref="Y2:Y3"/>
    <mergeCell ref="Z1:AF1"/>
    <mergeCell ref="Z2:Z3"/>
    <mergeCell ref="AA2:AA3"/>
    <mergeCell ref="AB2:AB3"/>
    <mergeCell ref="AC2:AC3"/>
    <mergeCell ref="AD2:AD3"/>
    <mergeCell ref="AE2:AE3"/>
    <mergeCell ref="AF2:AF3"/>
    <mergeCell ref="A1:A3"/>
    <mergeCell ref="H2:H3"/>
    <mergeCell ref="H1:K1"/>
    <mergeCell ref="I2:K2"/>
    <mergeCell ref="E1:G1"/>
    <mergeCell ref="E2:E3"/>
    <mergeCell ref="F2:F3"/>
    <mergeCell ref="G2:G3"/>
    <mergeCell ref="B1:C3"/>
    <mergeCell ref="L1:T1"/>
    <mergeCell ref="L2:L3"/>
    <mergeCell ref="M2:M3"/>
    <mergeCell ref="N2:N3"/>
    <mergeCell ref="O2:O3"/>
    <mergeCell ref="P2:P3"/>
    <mergeCell ref="Q2:Q3"/>
    <mergeCell ref="R2:R3"/>
    <mergeCell ref="S2:S3"/>
    <mergeCell ref="T2:T3"/>
  </mergeCells>
  <phoneticPr fontId="2"/>
  <dataValidations count="1">
    <dataValidation type="custom" showInputMessage="1" showErrorMessage="1" error="入力エラーがあるため、「送信」ができませんでした。" sqref="H83:T83 A82:D84 U5 U9 U14 U19 U24 U29 U34 U38 U43 U48 U51 U54 U57 U61 U65 U69 L5:S81 B5:F81 H5:J81 U72 U75 U79 U82:U84 K36" xr:uid="{00000000-0002-0000-0100-000000000000}"/>
  </dataValidations>
  <pageMargins left="0.70866141732283472" right="0.70866141732283472" top="0.74803149606299213" bottom="0.74803149606299213" header="0.31496062992125984" footer="0.31496062992125984"/>
  <pageSetup paperSize="8" scale="50" fitToHeight="0" orientation="landscape" r:id="rId1"/>
  <headerFooter differentOddEven="1">
    <oddHeader>&amp;L&amp;"-,太字"&amp;20第50回衆議院小選挙区選出議員選挙に係る収支の状況&amp;R&amp;20【別紙】
（単位：円）</oddHeader>
    <evenHeader>&amp;L&amp;"-,太字"&amp;20第50回衆議院小選挙区選出議員選挙に係る収支の状況&amp;R&amp;20
（単位：円）</evenHeader>
  </headerFooter>
  <rowBreaks count="1" manualBreakCount="1">
    <brk id="50"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DE7DB-A52D-4671-A973-CA0055DAE836}">
  <sheetPr>
    <pageSetUpPr fitToPage="1"/>
  </sheetPr>
  <dimension ref="A1:K85"/>
  <sheetViews>
    <sheetView view="pageBreakPreview" zoomScale="80" zoomScaleNormal="80" zoomScaleSheetLayoutView="80" workbookViewId="0">
      <selection sqref="A1:A3"/>
    </sheetView>
  </sheetViews>
  <sheetFormatPr defaultRowHeight="14.4" x14ac:dyDescent="0.2"/>
  <cols>
    <col min="1" max="1" width="15.44140625" style="3" customWidth="1"/>
    <col min="2" max="2" width="8.77734375" style="2" customWidth="1"/>
    <col min="3" max="3" width="25.77734375" style="1" customWidth="1"/>
    <col min="4" max="4" width="20.33203125" style="2" customWidth="1"/>
    <col min="5" max="11" width="20.88671875" style="3" customWidth="1"/>
    <col min="12" max="16384" width="8.88671875" style="19"/>
  </cols>
  <sheetData>
    <row r="1" spans="1:11" ht="19.2" customHeight="1" x14ac:dyDescent="0.2">
      <c r="A1" s="104" t="s">
        <v>0</v>
      </c>
      <c r="B1" s="74" t="s">
        <v>63</v>
      </c>
      <c r="C1" s="74"/>
      <c r="D1" s="18"/>
      <c r="E1" s="74" t="s">
        <v>54</v>
      </c>
      <c r="F1" s="74"/>
      <c r="G1" s="74"/>
      <c r="H1" s="74"/>
      <c r="I1" s="74"/>
      <c r="J1" s="74"/>
      <c r="K1" s="91"/>
    </row>
    <row r="2" spans="1:11" ht="25.2" customHeight="1" x14ac:dyDescent="0.2">
      <c r="A2" s="105" t="s">
        <v>0</v>
      </c>
      <c r="B2" s="77"/>
      <c r="C2" s="77"/>
      <c r="D2" s="20"/>
      <c r="E2" s="77" t="s">
        <v>55</v>
      </c>
      <c r="F2" s="77" t="s">
        <v>56</v>
      </c>
      <c r="G2" s="77" t="s">
        <v>57</v>
      </c>
      <c r="H2" s="77" t="s">
        <v>59</v>
      </c>
      <c r="I2" s="77" t="s">
        <v>58</v>
      </c>
      <c r="J2" s="77" t="s">
        <v>60</v>
      </c>
      <c r="K2" s="92" t="s">
        <v>61</v>
      </c>
    </row>
    <row r="3" spans="1:11" ht="25.2" customHeight="1" thickBot="1" x14ac:dyDescent="0.25">
      <c r="A3" s="106">
        <v>100000</v>
      </c>
      <c r="B3" s="84"/>
      <c r="C3" s="84"/>
      <c r="D3" s="6" t="s">
        <v>41</v>
      </c>
      <c r="E3" s="84"/>
      <c r="F3" s="84"/>
      <c r="G3" s="84"/>
      <c r="H3" s="84"/>
      <c r="I3" s="84"/>
      <c r="J3" s="84"/>
      <c r="K3" s="111"/>
    </row>
    <row r="4" spans="1:11" ht="18.600000000000001" customHeight="1" x14ac:dyDescent="0.2">
      <c r="A4" s="107">
        <v>1</v>
      </c>
      <c r="B4" s="11"/>
      <c r="C4" s="12" t="s">
        <v>22</v>
      </c>
      <c r="D4" s="12" t="s">
        <v>43</v>
      </c>
      <c r="E4" s="13">
        <v>278250</v>
      </c>
      <c r="F4" s="13">
        <v>490700</v>
      </c>
      <c r="G4" s="13">
        <v>1103200</v>
      </c>
      <c r="H4" s="13">
        <v>152700</v>
      </c>
      <c r="I4" s="13">
        <v>192000</v>
      </c>
      <c r="J4" s="13">
        <v>185000</v>
      </c>
      <c r="K4" s="25">
        <f>SUM(E4:J4)</f>
        <v>2401850</v>
      </c>
    </row>
    <row r="5" spans="1:11" ht="18.600000000000001" customHeight="1" x14ac:dyDescent="0.2">
      <c r="A5" s="102"/>
      <c r="B5" s="21"/>
      <c r="C5" s="22" t="s">
        <v>70</v>
      </c>
      <c r="D5" s="22" t="s">
        <v>44</v>
      </c>
      <c r="E5" s="23">
        <v>277200</v>
      </c>
      <c r="F5" s="23">
        <v>488600</v>
      </c>
      <c r="G5" s="23">
        <v>1162560</v>
      </c>
      <c r="H5" s="23">
        <v>168300</v>
      </c>
      <c r="I5" s="23">
        <v>214404</v>
      </c>
      <c r="J5" s="23">
        <v>203500</v>
      </c>
      <c r="K5" s="24">
        <f>SUM(E5:J5)</f>
        <v>2514564</v>
      </c>
    </row>
    <row r="6" spans="1:11" ht="18.600000000000001" customHeight="1" x14ac:dyDescent="0.2">
      <c r="A6" s="102"/>
      <c r="B6" s="11"/>
      <c r="C6" s="12" t="s">
        <v>71</v>
      </c>
      <c r="D6" s="12" t="s">
        <v>45</v>
      </c>
      <c r="E6" s="13">
        <v>248500</v>
      </c>
      <c r="F6" s="13">
        <v>441000</v>
      </c>
      <c r="G6" s="13">
        <v>492700</v>
      </c>
      <c r="H6" s="13">
        <v>169839</v>
      </c>
      <c r="I6" s="13">
        <v>42000</v>
      </c>
      <c r="J6" s="13">
        <v>25000</v>
      </c>
      <c r="K6" s="25">
        <f t="shared" ref="K6:K69" si="0">SUM(E6:J6)</f>
        <v>1419039</v>
      </c>
    </row>
    <row r="7" spans="1:11" ht="18.600000000000001" customHeight="1" x14ac:dyDescent="0.2">
      <c r="A7" s="103"/>
      <c r="B7" s="11"/>
      <c r="C7" s="12" t="s">
        <v>72</v>
      </c>
      <c r="D7" s="12" t="s">
        <v>46</v>
      </c>
      <c r="E7" s="13">
        <v>52090</v>
      </c>
      <c r="F7" s="13">
        <v>230230</v>
      </c>
      <c r="G7" s="13">
        <v>208010</v>
      </c>
      <c r="H7" s="13">
        <v>169839</v>
      </c>
      <c r="I7" s="13">
        <v>214404</v>
      </c>
      <c r="J7" s="13">
        <v>0</v>
      </c>
      <c r="K7" s="25">
        <f t="shared" si="0"/>
        <v>874573</v>
      </c>
    </row>
    <row r="8" spans="1:11" ht="18.600000000000001" customHeight="1" x14ac:dyDescent="0.2">
      <c r="A8" s="101">
        <v>2</v>
      </c>
      <c r="B8" s="11"/>
      <c r="C8" s="12" t="s">
        <v>23</v>
      </c>
      <c r="D8" s="12" t="s">
        <v>45</v>
      </c>
      <c r="E8" s="13">
        <v>271250</v>
      </c>
      <c r="F8" s="13">
        <v>441000</v>
      </c>
      <c r="G8" s="13">
        <v>562360</v>
      </c>
      <c r="H8" s="13">
        <v>169839</v>
      </c>
      <c r="I8" s="13">
        <v>22440</v>
      </c>
      <c r="J8" s="13">
        <v>66000</v>
      </c>
      <c r="K8" s="25">
        <f t="shared" si="0"/>
        <v>1532889</v>
      </c>
    </row>
    <row r="9" spans="1:11" ht="18.600000000000001" customHeight="1" x14ac:dyDescent="0.2">
      <c r="A9" s="102"/>
      <c r="B9" s="11"/>
      <c r="C9" s="12" t="s">
        <v>75</v>
      </c>
      <c r="D9" s="12" t="s">
        <v>44</v>
      </c>
      <c r="E9" s="13">
        <v>278250</v>
      </c>
      <c r="F9" s="13">
        <v>490700</v>
      </c>
      <c r="G9" s="13">
        <v>1178412</v>
      </c>
      <c r="H9" s="13">
        <v>169839</v>
      </c>
      <c r="I9" s="13">
        <v>214404</v>
      </c>
      <c r="J9" s="13">
        <v>6600</v>
      </c>
      <c r="K9" s="25">
        <f>SUM(E9:J9)</f>
        <v>2338205</v>
      </c>
    </row>
    <row r="10" spans="1:11" ht="18.600000000000001" customHeight="1" x14ac:dyDescent="0.2">
      <c r="A10" s="102"/>
      <c r="B10" s="11" t="s">
        <v>64</v>
      </c>
      <c r="C10" s="12" t="s">
        <v>73</v>
      </c>
      <c r="D10" s="12" t="s">
        <v>46</v>
      </c>
      <c r="E10" s="13">
        <v>0</v>
      </c>
      <c r="F10" s="13">
        <v>0</v>
      </c>
      <c r="G10" s="13">
        <v>0</v>
      </c>
      <c r="H10" s="13">
        <v>0</v>
      </c>
      <c r="I10" s="13">
        <v>0</v>
      </c>
      <c r="J10" s="13">
        <v>0</v>
      </c>
      <c r="K10" s="25">
        <f t="shared" si="0"/>
        <v>0</v>
      </c>
    </row>
    <row r="11" spans="1:11" ht="18.600000000000001" customHeight="1" x14ac:dyDescent="0.2">
      <c r="A11" s="102"/>
      <c r="B11" s="11" t="s">
        <v>64</v>
      </c>
      <c r="C11" s="12" t="s">
        <v>74</v>
      </c>
      <c r="D11" s="12" t="s">
        <v>47</v>
      </c>
      <c r="E11" s="13">
        <v>0</v>
      </c>
      <c r="F11" s="13">
        <v>0</v>
      </c>
      <c r="G11" s="13">
        <v>0</v>
      </c>
      <c r="H11" s="13">
        <v>0</v>
      </c>
      <c r="I11" s="13">
        <v>0</v>
      </c>
      <c r="J11" s="13">
        <v>0</v>
      </c>
      <c r="K11" s="25">
        <f t="shared" si="0"/>
        <v>0</v>
      </c>
    </row>
    <row r="12" spans="1:11" ht="18.600000000000001" customHeight="1" x14ac:dyDescent="0.2">
      <c r="A12" s="103"/>
      <c r="B12" s="11"/>
      <c r="C12" s="12" t="s">
        <v>76</v>
      </c>
      <c r="D12" s="12" t="s">
        <v>43</v>
      </c>
      <c r="E12" s="13">
        <v>213500</v>
      </c>
      <c r="F12" s="13">
        <v>385000</v>
      </c>
      <c r="G12" s="13">
        <v>1098250</v>
      </c>
      <c r="H12" s="13">
        <v>88400</v>
      </c>
      <c r="I12" s="13">
        <v>202400</v>
      </c>
      <c r="J12" s="13">
        <v>112750</v>
      </c>
      <c r="K12" s="25">
        <f>SUM(E12:J12)</f>
        <v>2100300</v>
      </c>
    </row>
    <row r="13" spans="1:11" ht="18.600000000000001" customHeight="1" x14ac:dyDescent="0.2">
      <c r="A13" s="101">
        <v>3</v>
      </c>
      <c r="B13" s="11"/>
      <c r="C13" s="12" t="s">
        <v>80</v>
      </c>
      <c r="D13" s="12" t="s">
        <v>43</v>
      </c>
      <c r="E13" s="13">
        <v>253750</v>
      </c>
      <c r="F13" s="13">
        <v>490700</v>
      </c>
      <c r="G13" s="13">
        <v>882000</v>
      </c>
      <c r="H13" s="13">
        <v>100000</v>
      </c>
      <c r="I13" s="13">
        <v>214404</v>
      </c>
      <c r="J13" s="13">
        <v>195000</v>
      </c>
      <c r="K13" s="25">
        <f>SUM(E13:J13)</f>
        <v>2135854</v>
      </c>
    </row>
    <row r="14" spans="1:11" ht="18.600000000000001" customHeight="1" x14ac:dyDescent="0.2">
      <c r="A14" s="102"/>
      <c r="B14" s="11"/>
      <c r="C14" s="12" t="s">
        <v>77</v>
      </c>
      <c r="D14" s="12" t="s">
        <v>49</v>
      </c>
      <c r="E14" s="13">
        <v>278250</v>
      </c>
      <c r="F14" s="13">
        <v>385000</v>
      </c>
      <c r="G14" s="13">
        <v>213600</v>
      </c>
      <c r="H14" s="13">
        <v>0</v>
      </c>
      <c r="I14" s="13">
        <v>214404</v>
      </c>
      <c r="J14" s="13">
        <v>0</v>
      </c>
      <c r="K14" s="25">
        <f t="shared" si="0"/>
        <v>1091254</v>
      </c>
    </row>
    <row r="15" spans="1:11" ht="18.600000000000001" customHeight="1" x14ac:dyDescent="0.2">
      <c r="A15" s="102"/>
      <c r="B15" s="11" t="s">
        <v>64</v>
      </c>
      <c r="C15" s="12" t="s">
        <v>79</v>
      </c>
      <c r="D15" s="12" t="s">
        <v>47</v>
      </c>
      <c r="E15" s="13">
        <v>0</v>
      </c>
      <c r="F15" s="13">
        <v>0</v>
      </c>
      <c r="G15" s="13">
        <v>0</v>
      </c>
      <c r="H15" s="13">
        <v>0</v>
      </c>
      <c r="I15" s="13">
        <v>0</v>
      </c>
      <c r="J15" s="13">
        <v>0</v>
      </c>
      <c r="K15" s="25">
        <f t="shared" si="0"/>
        <v>0</v>
      </c>
    </row>
    <row r="16" spans="1:11" ht="18.600000000000001" customHeight="1" x14ac:dyDescent="0.2">
      <c r="A16" s="102"/>
      <c r="B16" s="11"/>
      <c r="C16" s="12" t="s">
        <v>81</v>
      </c>
      <c r="D16" s="12" t="s">
        <v>48</v>
      </c>
      <c r="E16" s="13">
        <v>276500</v>
      </c>
      <c r="F16" s="13">
        <v>441000</v>
      </c>
      <c r="G16" s="13">
        <v>511200</v>
      </c>
      <c r="H16" s="13">
        <v>161700</v>
      </c>
      <c r="I16" s="13">
        <v>180400</v>
      </c>
      <c r="J16" s="13">
        <v>52250</v>
      </c>
      <c r="K16" s="25">
        <f t="shared" si="0"/>
        <v>1623050</v>
      </c>
    </row>
    <row r="17" spans="1:11" ht="18.600000000000001" customHeight="1" x14ac:dyDescent="0.2">
      <c r="A17" s="103"/>
      <c r="B17" s="11"/>
      <c r="C17" s="12" t="s">
        <v>78</v>
      </c>
      <c r="D17" s="12" t="s">
        <v>45</v>
      </c>
      <c r="E17" s="13">
        <v>248500</v>
      </c>
      <c r="F17" s="13">
        <v>490700</v>
      </c>
      <c r="G17" s="13">
        <v>614400</v>
      </c>
      <c r="H17" s="13">
        <v>169839</v>
      </c>
      <c r="I17" s="13">
        <v>44000</v>
      </c>
      <c r="J17" s="13">
        <v>66000</v>
      </c>
      <c r="K17" s="25">
        <f>SUM(E17:J17)</f>
        <v>1633439</v>
      </c>
    </row>
    <row r="18" spans="1:11" ht="18.600000000000001" customHeight="1" x14ac:dyDescent="0.2">
      <c r="A18" s="101">
        <v>4</v>
      </c>
      <c r="B18" s="11" t="s">
        <v>64</v>
      </c>
      <c r="C18" s="12" t="s">
        <v>83</v>
      </c>
      <c r="D18" s="12" t="s">
        <v>46</v>
      </c>
      <c r="E18" s="13">
        <v>0</v>
      </c>
      <c r="F18" s="13">
        <v>0</v>
      </c>
      <c r="G18" s="13">
        <v>0</v>
      </c>
      <c r="H18" s="13">
        <v>0</v>
      </c>
      <c r="I18" s="13">
        <v>0</v>
      </c>
      <c r="J18" s="13">
        <v>0</v>
      </c>
      <c r="K18" s="25">
        <f t="shared" si="0"/>
        <v>0</v>
      </c>
    </row>
    <row r="19" spans="1:11" ht="18.600000000000001" customHeight="1" x14ac:dyDescent="0.2">
      <c r="A19" s="102"/>
      <c r="B19" s="11"/>
      <c r="C19" s="12" t="s">
        <v>85</v>
      </c>
      <c r="D19" s="12" t="s">
        <v>45</v>
      </c>
      <c r="E19" s="13">
        <v>270900</v>
      </c>
      <c r="F19" s="13">
        <v>490700</v>
      </c>
      <c r="G19" s="13">
        <v>495130</v>
      </c>
      <c r="H19" s="13">
        <v>169839</v>
      </c>
      <c r="I19" s="13">
        <v>214404</v>
      </c>
      <c r="J19" s="13">
        <v>33000</v>
      </c>
      <c r="K19" s="25">
        <f>SUM(E19:J19)</f>
        <v>1673973</v>
      </c>
    </row>
    <row r="20" spans="1:11" ht="18.600000000000001" customHeight="1" x14ac:dyDescent="0.2">
      <c r="A20" s="102"/>
      <c r="B20" s="11" t="s">
        <v>64</v>
      </c>
      <c r="C20" s="12" t="s">
        <v>25</v>
      </c>
      <c r="D20" s="12" t="s">
        <v>47</v>
      </c>
      <c r="E20" s="13">
        <v>0</v>
      </c>
      <c r="F20" s="13">
        <v>0</v>
      </c>
      <c r="G20" s="13">
        <v>0</v>
      </c>
      <c r="H20" s="13">
        <v>0</v>
      </c>
      <c r="I20" s="13">
        <v>0</v>
      </c>
      <c r="J20" s="13">
        <v>0</v>
      </c>
      <c r="K20" s="25">
        <f>SUM(E20:J20)</f>
        <v>0</v>
      </c>
    </row>
    <row r="21" spans="1:11" ht="18.600000000000001" customHeight="1" x14ac:dyDescent="0.2">
      <c r="A21" s="102"/>
      <c r="B21" s="11"/>
      <c r="C21" s="12" t="s">
        <v>24</v>
      </c>
      <c r="D21" s="12" t="s">
        <v>44</v>
      </c>
      <c r="E21" s="13">
        <v>278250</v>
      </c>
      <c r="F21" s="13">
        <v>490700</v>
      </c>
      <c r="G21" s="13">
        <v>1146132</v>
      </c>
      <c r="H21" s="13">
        <v>169839</v>
      </c>
      <c r="I21" s="13">
        <v>214404</v>
      </c>
      <c r="J21" s="13">
        <v>204770</v>
      </c>
      <c r="K21" s="25">
        <f t="shared" si="0"/>
        <v>2504095</v>
      </c>
    </row>
    <row r="22" spans="1:11" ht="18.600000000000001" customHeight="1" x14ac:dyDescent="0.2">
      <c r="A22" s="103"/>
      <c r="B22" s="11"/>
      <c r="C22" s="12" t="s">
        <v>84</v>
      </c>
      <c r="D22" s="12" t="s">
        <v>43</v>
      </c>
      <c r="E22" s="13">
        <v>269500</v>
      </c>
      <c r="F22" s="13">
        <v>469700</v>
      </c>
      <c r="G22" s="13">
        <v>944460</v>
      </c>
      <c r="H22" s="13">
        <v>0</v>
      </c>
      <c r="I22" s="13">
        <v>214404</v>
      </c>
      <c r="J22" s="13">
        <v>0</v>
      </c>
      <c r="K22" s="25">
        <f t="shared" si="0"/>
        <v>1898064</v>
      </c>
    </row>
    <row r="23" spans="1:11" ht="18.600000000000001" customHeight="1" x14ac:dyDescent="0.2">
      <c r="A23" s="101">
        <v>5</v>
      </c>
      <c r="B23" s="11" t="s">
        <v>64</v>
      </c>
      <c r="C23" s="12" t="s">
        <v>89</v>
      </c>
      <c r="D23" s="12" t="s">
        <v>46</v>
      </c>
      <c r="E23" s="13">
        <v>0</v>
      </c>
      <c r="F23" s="13">
        <v>0</v>
      </c>
      <c r="G23" s="13">
        <v>0</v>
      </c>
      <c r="H23" s="13">
        <v>0</v>
      </c>
      <c r="I23" s="13">
        <v>0</v>
      </c>
      <c r="J23" s="13">
        <v>0</v>
      </c>
      <c r="K23" s="25">
        <f>SUM(E23:J23)</f>
        <v>0</v>
      </c>
    </row>
    <row r="24" spans="1:11" ht="18.600000000000001" customHeight="1" x14ac:dyDescent="0.2">
      <c r="A24" s="102"/>
      <c r="B24" s="11"/>
      <c r="C24" s="12" t="s">
        <v>88</v>
      </c>
      <c r="D24" s="12" t="s">
        <v>43</v>
      </c>
      <c r="E24" s="13">
        <v>278250</v>
      </c>
      <c r="F24" s="13">
        <v>477400</v>
      </c>
      <c r="G24" s="13">
        <v>1129744</v>
      </c>
      <c r="H24" s="13">
        <v>169839</v>
      </c>
      <c r="I24" s="13">
        <v>214404</v>
      </c>
      <c r="J24" s="13">
        <v>196580</v>
      </c>
      <c r="K24" s="25">
        <f>SUM(E24:J24)</f>
        <v>2466217</v>
      </c>
    </row>
    <row r="25" spans="1:11" ht="18.600000000000001" customHeight="1" x14ac:dyDescent="0.2">
      <c r="A25" s="102"/>
      <c r="B25" s="11"/>
      <c r="C25" s="12" t="s">
        <v>87</v>
      </c>
      <c r="D25" s="12" t="s">
        <v>50</v>
      </c>
      <c r="E25" s="13">
        <v>249900</v>
      </c>
      <c r="F25" s="13">
        <v>490000</v>
      </c>
      <c r="G25" s="13">
        <v>526389</v>
      </c>
      <c r="H25" s="13">
        <v>0</v>
      </c>
      <c r="I25" s="13">
        <v>101200</v>
      </c>
      <c r="J25" s="13">
        <v>91305</v>
      </c>
      <c r="K25" s="25">
        <f>SUM(E25:J25)</f>
        <v>1458794</v>
      </c>
    </row>
    <row r="26" spans="1:11" ht="18.600000000000001" customHeight="1" x14ac:dyDescent="0.2">
      <c r="A26" s="102"/>
      <c r="B26" s="11"/>
      <c r="C26" s="12" t="s">
        <v>90</v>
      </c>
      <c r="D26" s="12" t="s">
        <v>49</v>
      </c>
      <c r="E26" s="13">
        <v>277970</v>
      </c>
      <c r="F26" s="13">
        <v>489720</v>
      </c>
      <c r="G26" s="13">
        <v>322500</v>
      </c>
      <c r="H26" s="13">
        <v>169800</v>
      </c>
      <c r="I26" s="13">
        <v>214404</v>
      </c>
      <c r="J26" s="13">
        <v>120000</v>
      </c>
      <c r="K26" s="25">
        <f>SUM(E26:J26)</f>
        <v>1594394</v>
      </c>
    </row>
    <row r="27" spans="1:11" ht="18.600000000000001" customHeight="1" x14ac:dyDescent="0.2">
      <c r="A27" s="103"/>
      <c r="B27" s="11"/>
      <c r="C27" s="12" t="s">
        <v>91</v>
      </c>
      <c r="D27" s="12" t="s">
        <v>45</v>
      </c>
      <c r="E27" s="13">
        <v>278250</v>
      </c>
      <c r="F27" s="13">
        <v>446600</v>
      </c>
      <c r="G27" s="13">
        <v>561330</v>
      </c>
      <c r="H27" s="13">
        <v>138600</v>
      </c>
      <c r="I27" s="13">
        <v>50600</v>
      </c>
      <c r="J27" s="13">
        <v>121660</v>
      </c>
      <c r="K27" s="25">
        <f t="shared" si="0"/>
        <v>1597040</v>
      </c>
    </row>
    <row r="28" spans="1:11" ht="18.600000000000001" customHeight="1" x14ac:dyDescent="0.2">
      <c r="A28" s="101">
        <v>6</v>
      </c>
      <c r="B28" s="11"/>
      <c r="C28" s="12" t="s">
        <v>95</v>
      </c>
      <c r="D28" s="12" t="s">
        <v>49</v>
      </c>
      <c r="E28" s="13">
        <v>255500</v>
      </c>
      <c r="F28" s="13">
        <v>269500</v>
      </c>
      <c r="G28" s="13">
        <v>463760</v>
      </c>
      <c r="H28" s="13">
        <v>164742</v>
      </c>
      <c r="I28" s="13">
        <v>214404</v>
      </c>
      <c r="J28" s="13">
        <v>0</v>
      </c>
      <c r="K28" s="25">
        <f>SUM(E28:J28)</f>
        <v>1367906</v>
      </c>
    </row>
    <row r="29" spans="1:11" ht="18.600000000000001" customHeight="1" x14ac:dyDescent="0.2">
      <c r="A29" s="102"/>
      <c r="B29" s="11" t="s">
        <v>64</v>
      </c>
      <c r="C29" s="12" t="s">
        <v>93</v>
      </c>
      <c r="D29" s="12" t="s">
        <v>46</v>
      </c>
      <c r="E29" s="13">
        <v>0</v>
      </c>
      <c r="F29" s="13">
        <v>0</v>
      </c>
      <c r="G29" s="13">
        <v>0</v>
      </c>
      <c r="H29" s="13">
        <v>0</v>
      </c>
      <c r="I29" s="13">
        <v>0</v>
      </c>
      <c r="J29" s="13">
        <v>0</v>
      </c>
      <c r="K29" s="25">
        <f t="shared" si="0"/>
        <v>0</v>
      </c>
    </row>
    <row r="30" spans="1:11" ht="18.600000000000001" customHeight="1" x14ac:dyDescent="0.2">
      <c r="A30" s="102"/>
      <c r="B30" s="11"/>
      <c r="C30" s="12" t="s">
        <v>97</v>
      </c>
      <c r="D30" s="12" t="s">
        <v>43</v>
      </c>
      <c r="E30" s="13">
        <v>255500</v>
      </c>
      <c r="F30" s="13">
        <v>476000</v>
      </c>
      <c r="G30" s="13">
        <v>755300</v>
      </c>
      <c r="H30" s="13">
        <v>128400</v>
      </c>
      <c r="I30" s="13">
        <v>204000</v>
      </c>
      <c r="J30" s="13">
        <v>162500</v>
      </c>
      <c r="K30" s="25">
        <f t="shared" si="0"/>
        <v>1981700</v>
      </c>
    </row>
    <row r="31" spans="1:11" ht="18.600000000000001" customHeight="1" x14ac:dyDescent="0.2">
      <c r="A31" s="102"/>
      <c r="B31" s="11"/>
      <c r="C31" s="12" t="s">
        <v>96</v>
      </c>
      <c r="D31" s="12" t="s">
        <v>48</v>
      </c>
      <c r="E31" s="13">
        <v>278250</v>
      </c>
      <c r="F31" s="13">
        <v>490700</v>
      </c>
      <c r="G31" s="13">
        <v>1089836</v>
      </c>
      <c r="H31" s="13">
        <v>169839</v>
      </c>
      <c r="I31" s="13">
        <v>198000</v>
      </c>
      <c r="J31" s="13">
        <v>122862</v>
      </c>
      <c r="K31" s="25">
        <f t="shared" si="0"/>
        <v>2349487</v>
      </c>
    </row>
    <row r="32" spans="1:11" ht="18.600000000000001" customHeight="1" x14ac:dyDescent="0.2">
      <c r="A32" s="103"/>
      <c r="B32" s="11" t="s">
        <v>64</v>
      </c>
      <c r="C32" s="12" t="s">
        <v>94</v>
      </c>
      <c r="D32" s="12" t="s">
        <v>45</v>
      </c>
      <c r="E32" s="13">
        <v>0</v>
      </c>
      <c r="F32" s="13">
        <v>0</v>
      </c>
      <c r="G32" s="13">
        <v>0</v>
      </c>
      <c r="H32" s="13">
        <v>0</v>
      </c>
      <c r="I32" s="13">
        <v>0</v>
      </c>
      <c r="J32" s="13">
        <v>0</v>
      </c>
      <c r="K32" s="25">
        <f>SUM(E32:J32)</f>
        <v>0</v>
      </c>
    </row>
    <row r="33" spans="1:11" ht="18.600000000000001" customHeight="1" x14ac:dyDescent="0.2">
      <c r="A33" s="108">
        <v>7</v>
      </c>
      <c r="B33" s="11" t="s">
        <v>64</v>
      </c>
      <c r="C33" s="12" t="s">
        <v>100</v>
      </c>
      <c r="D33" s="12" t="s">
        <v>46</v>
      </c>
      <c r="E33" s="13">
        <v>0</v>
      </c>
      <c r="F33" s="13">
        <v>0</v>
      </c>
      <c r="G33" s="13">
        <v>0</v>
      </c>
      <c r="H33" s="13">
        <v>0</v>
      </c>
      <c r="I33" s="13">
        <v>0</v>
      </c>
      <c r="J33" s="13">
        <v>0</v>
      </c>
      <c r="K33" s="25">
        <f>SUM(E33:J33)</f>
        <v>0</v>
      </c>
    </row>
    <row r="34" spans="1:11" ht="18.600000000000001" customHeight="1" x14ac:dyDescent="0.2">
      <c r="A34" s="109"/>
      <c r="B34" s="11"/>
      <c r="C34" s="12" t="s">
        <v>99</v>
      </c>
      <c r="D34" s="12" t="s">
        <v>43</v>
      </c>
      <c r="E34" s="13">
        <v>278250</v>
      </c>
      <c r="F34" s="13">
        <v>490700</v>
      </c>
      <c r="G34" s="13">
        <v>1179684</v>
      </c>
      <c r="H34" s="13">
        <v>0</v>
      </c>
      <c r="I34" s="13">
        <v>214404</v>
      </c>
      <c r="J34" s="13">
        <v>0</v>
      </c>
      <c r="K34" s="25">
        <f>SUM(E34:J34)</f>
        <v>2163038</v>
      </c>
    </row>
    <row r="35" spans="1:11" ht="18.600000000000001" customHeight="1" x14ac:dyDescent="0.2">
      <c r="A35" s="109"/>
      <c r="B35" s="11"/>
      <c r="C35" s="12" t="s">
        <v>98</v>
      </c>
      <c r="D35" s="12" t="s">
        <v>45</v>
      </c>
      <c r="E35" s="13">
        <v>278250</v>
      </c>
      <c r="F35" s="13">
        <v>483000</v>
      </c>
      <c r="G35" s="13">
        <v>635600</v>
      </c>
      <c r="H35" s="13">
        <v>48400</v>
      </c>
      <c r="I35" s="13">
        <v>50600</v>
      </c>
      <c r="J35" s="13">
        <v>27500</v>
      </c>
      <c r="K35" s="25">
        <f t="shared" si="0"/>
        <v>1523350</v>
      </c>
    </row>
    <row r="36" spans="1:11" ht="18.600000000000001" customHeight="1" x14ac:dyDescent="0.2">
      <c r="A36" s="110"/>
      <c r="B36" s="11"/>
      <c r="C36" s="12" t="s">
        <v>101</v>
      </c>
      <c r="D36" s="12" t="s">
        <v>44</v>
      </c>
      <c r="E36" s="13">
        <v>278250</v>
      </c>
      <c r="F36" s="13">
        <v>490700</v>
      </c>
      <c r="G36" s="13">
        <v>1179684</v>
      </c>
      <c r="H36" s="13">
        <v>169839</v>
      </c>
      <c r="I36" s="13">
        <v>214404</v>
      </c>
      <c r="J36" s="13">
        <v>136000</v>
      </c>
      <c r="K36" s="25">
        <f t="shared" si="0"/>
        <v>2468877</v>
      </c>
    </row>
    <row r="37" spans="1:11" ht="18.600000000000001" customHeight="1" x14ac:dyDescent="0.2">
      <c r="A37" s="101">
        <v>8</v>
      </c>
      <c r="B37" s="11"/>
      <c r="C37" s="12" t="s">
        <v>104</v>
      </c>
      <c r="D37" s="12" t="s">
        <v>43</v>
      </c>
      <c r="E37" s="13">
        <v>276500</v>
      </c>
      <c r="F37" s="13">
        <v>483000</v>
      </c>
      <c r="G37" s="13">
        <v>1025000</v>
      </c>
      <c r="H37" s="13">
        <v>169839</v>
      </c>
      <c r="I37" s="13">
        <v>214404</v>
      </c>
      <c r="J37" s="13">
        <v>204770</v>
      </c>
      <c r="K37" s="25">
        <f>SUM(E37:J37)</f>
        <v>2373513</v>
      </c>
    </row>
    <row r="38" spans="1:11" ht="18.600000000000001" customHeight="1" x14ac:dyDescent="0.2">
      <c r="A38" s="102"/>
      <c r="B38" s="11"/>
      <c r="C38" s="12" t="s">
        <v>102</v>
      </c>
      <c r="D38" s="12" t="s">
        <v>44</v>
      </c>
      <c r="E38" s="13">
        <v>278250</v>
      </c>
      <c r="F38" s="13">
        <v>477400</v>
      </c>
      <c r="G38" s="13">
        <v>1137878</v>
      </c>
      <c r="H38" s="13">
        <v>169839</v>
      </c>
      <c r="I38" s="13">
        <v>214404</v>
      </c>
      <c r="J38" s="13">
        <v>196580</v>
      </c>
      <c r="K38" s="25">
        <f t="shared" si="0"/>
        <v>2474351</v>
      </c>
    </row>
    <row r="39" spans="1:11" ht="18.600000000000001" customHeight="1" x14ac:dyDescent="0.2">
      <c r="A39" s="102"/>
      <c r="B39" s="11" t="s">
        <v>64</v>
      </c>
      <c r="C39" s="12" t="s">
        <v>26</v>
      </c>
      <c r="D39" s="12" t="s">
        <v>46</v>
      </c>
      <c r="E39" s="13">
        <v>0</v>
      </c>
      <c r="F39" s="13">
        <v>0</v>
      </c>
      <c r="G39" s="13">
        <v>0</v>
      </c>
      <c r="H39" s="13">
        <v>0</v>
      </c>
      <c r="I39" s="13">
        <v>0</v>
      </c>
      <c r="J39" s="13">
        <v>0</v>
      </c>
      <c r="K39" s="25">
        <f>SUM(E39:J39)</f>
        <v>0</v>
      </c>
    </row>
    <row r="40" spans="1:11" ht="18.600000000000001" customHeight="1" x14ac:dyDescent="0.2">
      <c r="A40" s="102"/>
      <c r="B40" s="11"/>
      <c r="C40" s="12" t="s">
        <v>105</v>
      </c>
      <c r="D40" s="12" t="s">
        <v>51</v>
      </c>
      <c r="E40" s="13">
        <v>262500</v>
      </c>
      <c r="F40" s="13">
        <v>490000</v>
      </c>
      <c r="G40" s="13">
        <v>1124500</v>
      </c>
      <c r="H40" s="13">
        <v>168000</v>
      </c>
      <c r="I40" s="13">
        <v>198000</v>
      </c>
      <c r="J40" s="13">
        <v>202500</v>
      </c>
      <c r="K40" s="25">
        <f>SUM(E40:J40)</f>
        <v>2445500</v>
      </c>
    </row>
    <row r="41" spans="1:11" ht="18.600000000000001" customHeight="1" x14ac:dyDescent="0.2">
      <c r="A41" s="103"/>
      <c r="B41" s="11"/>
      <c r="C41" s="12" t="s">
        <v>103</v>
      </c>
      <c r="D41" s="12" t="s">
        <v>45</v>
      </c>
      <c r="E41" s="13">
        <v>277550</v>
      </c>
      <c r="F41" s="13">
        <v>460600</v>
      </c>
      <c r="G41" s="13">
        <v>597882</v>
      </c>
      <c r="H41" s="13">
        <v>14400</v>
      </c>
      <c r="I41" s="13">
        <v>42240</v>
      </c>
      <c r="J41" s="13">
        <v>33000</v>
      </c>
      <c r="K41" s="25">
        <f t="shared" si="0"/>
        <v>1425672</v>
      </c>
    </row>
    <row r="42" spans="1:11" ht="18.600000000000001" customHeight="1" x14ac:dyDescent="0.2">
      <c r="A42" s="101">
        <v>9</v>
      </c>
      <c r="B42" s="11" t="s">
        <v>64</v>
      </c>
      <c r="C42" s="12" t="s">
        <v>109</v>
      </c>
      <c r="D42" s="12" t="s">
        <v>47</v>
      </c>
      <c r="E42" s="13">
        <v>0</v>
      </c>
      <c r="F42" s="13">
        <v>0</v>
      </c>
      <c r="G42" s="13">
        <v>0</v>
      </c>
      <c r="H42" s="13">
        <v>0</v>
      </c>
      <c r="I42" s="13">
        <v>0</v>
      </c>
      <c r="J42" s="13">
        <v>0</v>
      </c>
      <c r="K42" s="25">
        <f>SUM(E42:J42)</f>
        <v>0</v>
      </c>
    </row>
    <row r="43" spans="1:11" ht="18.600000000000001" customHeight="1" x14ac:dyDescent="0.2">
      <c r="A43" s="102"/>
      <c r="B43" s="11" t="s">
        <v>64</v>
      </c>
      <c r="C43" s="12" t="s">
        <v>144</v>
      </c>
      <c r="D43" s="12" t="s">
        <v>46</v>
      </c>
      <c r="E43" s="13">
        <v>0</v>
      </c>
      <c r="F43" s="13">
        <v>0</v>
      </c>
      <c r="G43" s="13">
        <v>0</v>
      </c>
      <c r="H43" s="13">
        <v>0</v>
      </c>
      <c r="I43" s="13">
        <v>0</v>
      </c>
      <c r="J43" s="13">
        <v>0</v>
      </c>
      <c r="K43" s="25">
        <f>SUM(E43:J43)</f>
        <v>0</v>
      </c>
    </row>
    <row r="44" spans="1:11" ht="18.600000000000001" customHeight="1" x14ac:dyDescent="0.2">
      <c r="A44" s="102"/>
      <c r="B44" s="11"/>
      <c r="C44" s="12" t="s">
        <v>106</v>
      </c>
      <c r="D44" s="12" t="s">
        <v>52</v>
      </c>
      <c r="E44" s="13">
        <v>276500</v>
      </c>
      <c r="F44" s="13">
        <v>483000</v>
      </c>
      <c r="G44" s="13">
        <v>910000</v>
      </c>
      <c r="H44" s="13">
        <v>168000</v>
      </c>
      <c r="I44" s="13">
        <v>190000</v>
      </c>
      <c r="J44" s="13">
        <v>0</v>
      </c>
      <c r="K44" s="25">
        <f t="shared" si="0"/>
        <v>2027500</v>
      </c>
    </row>
    <row r="45" spans="1:11" ht="18.600000000000001" customHeight="1" x14ac:dyDescent="0.2">
      <c r="A45" s="102"/>
      <c r="B45" s="11"/>
      <c r="C45" s="12" t="s">
        <v>107</v>
      </c>
      <c r="D45" s="12" t="s">
        <v>43</v>
      </c>
      <c r="E45" s="13">
        <v>262500</v>
      </c>
      <c r="F45" s="13">
        <v>462000</v>
      </c>
      <c r="G45" s="13">
        <v>1193984</v>
      </c>
      <c r="H45" s="13">
        <v>113226</v>
      </c>
      <c r="I45" s="13">
        <v>193600</v>
      </c>
      <c r="J45" s="13">
        <v>112750</v>
      </c>
      <c r="K45" s="25">
        <f t="shared" si="0"/>
        <v>2338060</v>
      </c>
    </row>
    <row r="46" spans="1:11" ht="18.600000000000001" customHeight="1" x14ac:dyDescent="0.2">
      <c r="A46" s="103"/>
      <c r="B46" s="11"/>
      <c r="C46" s="12" t="s">
        <v>108</v>
      </c>
      <c r="D46" s="12" t="s">
        <v>44</v>
      </c>
      <c r="E46" s="13">
        <v>276500</v>
      </c>
      <c r="F46" s="13">
        <v>490000</v>
      </c>
      <c r="G46" s="13">
        <v>1040000</v>
      </c>
      <c r="H46" s="13">
        <v>169839</v>
      </c>
      <c r="I46" s="13">
        <v>176000</v>
      </c>
      <c r="J46" s="13">
        <v>200000</v>
      </c>
      <c r="K46" s="25">
        <f t="shared" si="0"/>
        <v>2352339</v>
      </c>
    </row>
    <row r="47" spans="1:11" ht="18.600000000000001" customHeight="1" x14ac:dyDescent="0.2">
      <c r="A47" s="101">
        <v>10</v>
      </c>
      <c r="B47" s="11"/>
      <c r="C47" s="12" t="s">
        <v>112</v>
      </c>
      <c r="D47" s="12" t="s">
        <v>43</v>
      </c>
      <c r="E47" s="13">
        <v>277200</v>
      </c>
      <c r="F47" s="13">
        <v>488600</v>
      </c>
      <c r="G47" s="13">
        <v>1163480</v>
      </c>
      <c r="H47" s="13">
        <v>168300</v>
      </c>
      <c r="I47" s="13">
        <v>211200</v>
      </c>
      <c r="J47" s="13">
        <v>203500</v>
      </c>
      <c r="K47" s="25">
        <f t="shared" si="0"/>
        <v>2512280</v>
      </c>
    </row>
    <row r="48" spans="1:11" ht="18.600000000000001" customHeight="1" x14ac:dyDescent="0.2">
      <c r="A48" s="102"/>
      <c r="B48" s="11"/>
      <c r="C48" s="12" t="s">
        <v>110</v>
      </c>
      <c r="D48" s="12" t="s">
        <v>48</v>
      </c>
      <c r="E48" s="13">
        <v>264250</v>
      </c>
      <c r="F48" s="13">
        <v>400400</v>
      </c>
      <c r="G48" s="13">
        <v>628000</v>
      </c>
      <c r="H48" s="13">
        <v>169839</v>
      </c>
      <c r="I48" s="13">
        <v>165000</v>
      </c>
      <c r="J48" s="13">
        <v>56625</v>
      </c>
      <c r="K48" s="25">
        <f t="shared" si="0"/>
        <v>1684114</v>
      </c>
    </row>
    <row r="49" spans="1:11" ht="18.600000000000001" customHeight="1" x14ac:dyDescent="0.2">
      <c r="A49" s="103"/>
      <c r="B49" s="11"/>
      <c r="C49" s="12" t="s">
        <v>111</v>
      </c>
      <c r="D49" s="12" t="s">
        <v>44</v>
      </c>
      <c r="E49" s="13">
        <v>278250</v>
      </c>
      <c r="F49" s="13">
        <v>490700</v>
      </c>
      <c r="G49" s="13">
        <v>1178560</v>
      </c>
      <c r="H49" s="13">
        <v>169839</v>
      </c>
      <c r="I49" s="13">
        <v>214404</v>
      </c>
      <c r="J49" s="13">
        <v>44000</v>
      </c>
      <c r="K49" s="25">
        <f t="shared" si="0"/>
        <v>2375753</v>
      </c>
    </row>
    <row r="50" spans="1:11" ht="18.600000000000001" customHeight="1" x14ac:dyDescent="0.2">
      <c r="A50" s="101">
        <v>11</v>
      </c>
      <c r="B50" s="11"/>
      <c r="C50" s="12" t="s">
        <v>114</v>
      </c>
      <c r="D50" s="12" t="s">
        <v>44</v>
      </c>
      <c r="E50" s="13">
        <v>269500</v>
      </c>
      <c r="F50" s="13">
        <v>462000</v>
      </c>
      <c r="G50" s="13">
        <v>1180300</v>
      </c>
      <c r="H50" s="13">
        <v>168300</v>
      </c>
      <c r="I50" s="13">
        <v>110000</v>
      </c>
      <c r="J50" s="13">
        <v>198000</v>
      </c>
      <c r="K50" s="25">
        <f>SUM(E50:J50)</f>
        <v>2388100</v>
      </c>
    </row>
    <row r="51" spans="1:11" ht="18.600000000000001" customHeight="1" x14ac:dyDescent="0.2">
      <c r="A51" s="102"/>
      <c r="B51" s="11"/>
      <c r="C51" s="12" t="s">
        <v>115</v>
      </c>
      <c r="D51" s="12" t="s">
        <v>45</v>
      </c>
      <c r="E51" s="13">
        <v>269150</v>
      </c>
      <c r="F51" s="13">
        <v>453600</v>
      </c>
      <c r="G51" s="13">
        <v>501147</v>
      </c>
      <c r="H51" s="13">
        <v>55000</v>
      </c>
      <c r="I51" s="13">
        <v>19800</v>
      </c>
      <c r="J51" s="13">
        <v>34320</v>
      </c>
      <c r="K51" s="25">
        <f>SUM(E51:J51)</f>
        <v>1333017</v>
      </c>
    </row>
    <row r="52" spans="1:11" ht="18.600000000000001" customHeight="1" x14ac:dyDescent="0.2">
      <c r="A52" s="103"/>
      <c r="B52" s="11"/>
      <c r="C52" s="12" t="s">
        <v>116</v>
      </c>
      <c r="D52" s="12" t="s">
        <v>43</v>
      </c>
      <c r="E52" s="13">
        <v>277200</v>
      </c>
      <c r="F52" s="13">
        <v>488600</v>
      </c>
      <c r="G52" s="13">
        <v>1171600</v>
      </c>
      <c r="H52" s="13">
        <v>169839</v>
      </c>
      <c r="I52" s="13">
        <v>214404</v>
      </c>
      <c r="J52" s="13">
        <v>203500</v>
      </c>
      <c r="K52" s="25">
        <f t="shared" si="0"/>
        <v>2525143</v>
      </c>
    </row>
    <row r="53" spans="1:11" ht="18.600000000000001" customHeight="1" x14ac:dyDescent="0.2">
      <c r="A53" s="101">
        <v>12</v>
      </c>
      <c r="B53" s="11"/>
      <c r="C53" s="12" t="s">
        <v>117</v>
      </c>
      <c r="D53" s="12" t="s">
        <v>45</v>
      </c>
      <c r="E53" s="13">
        <v>248500</v>
      </c>
      <c r="F53" s="13">
        <v>376500</v>
      </c>
      <c r="G53" s="13">
        <v>488250</v>
      </c>
      <c r="H53" s="13">
        <v>47300</v>
      </c>
      <c r="I53" s="13">
        <v>23760</v>
      </c>
      <c r="J53" s="13">
        <v>39600</v>
      </c>
      <c r="K53" s="25">
        <f>SUM(E53:J53)</f>
        <v>1223910</v>
      </c>
    </row>
    <row r="54" spans="1:11" ht="18.600000000000001" customHeight="1" x14ac:dyDescent="0.2">
      <c r="A54" s="102"/>
      <c r="B54" s="11"/>
      <c r="C54" s="12" t="s">
        <v>118</v>
      </c>
      <c r="D54" s="12" t="s">
        <v>44</v>
      </c>
      <c r="E54" s="13">
        <v>262500</v>
      </c>
      <c r="F54" s="13">
        <v>490000</v>
      </c>
      <c r="G54" s="13">
        <v>750000</v>
      </c>
      <c r="H54" s="13">
        <v>169839</v>
      </c>
      <c r="I54" s="13">
        <v>214404</v>
      </c>
      <c r="J54" s="13">
        <v>0</v>
      </c>
      <c r="K54" s="25">
        <f t="shared" si="0"/>
        <v>1886743</v>
      </c>
    </row>
    <row r="55" spans="1:11" ht="18.600000000000001" customHeight="1" x14ac:dyDescent="0.2">
      <c r="A55" s="103"/>
      <c r="B55" s="11"/>
      <c r="C55" s="12" t="s">
        <v>27</v>
      </c>
      <c r="D55" s="12" t="s">
        <v>43</v>
      </c>
      <c r="E55" s="13">
        <v>278250</v>
      </c>
      <c r="F55" s="13">
        <v>490700</v>
      </c>
      <c r="G55" s="13">
        <v>1184892</v>
      </c>
      <c r="H55" s="13">
        <v>104500</v>
      </c>
      <c r="I55" s="13">
        <v>214404</v>
      </c>
      <c r="J55" s="13">
        <v>192500</v>
      </c>
      <c r="K55" s="25">
        <f>SUM(E55:J55)</f>
        <v>2465246</v>
      </c>
    </row>
    <row r="56" spans="1:11" ht="18.600000000000001" customHeight="1" x14ac:dyDescent="0.2">
      <c r="A56" s="101">
        <v>13</v>
      </c>
      <c r="B56" s="11"/>
      <c r="C56" s="12" t="s">
        <v>28</v>
      </c>
      <c r="D56" s="12" t="s">
        <v>43</v>
      </c>
      <c r="E56" s="13">
        <v>269500</v>
      </c>
      <c r="F56" s="13">
        <v>490000</v>
      </c>
      <c r="G56" s="13">
        <v>1169600</v>
      </c>
      <c r="H56" s="13">
        <v>169740</v>
      </c>
      <c r="I56" s="13">
        <v>214404</v>
      </c>
      <c r="J56" s="13">
        <v>204000</v>
      </c>
      <c r="K56" s="25">
        <f>SUM(E56:J56)</f>
        <v>2517244</v>
      </c>
    </row>
    <row r="57" spans="1:11" ht="18.600000000000001" customHeight="1" x14ac:dyDescent="0.2">
      <c r="A57" s="102"/>
      <c r="B57" s="11" t="s">
        <v>64</v>
      </c>
      <c r="C57" s="12" t="s">
        <v>119</v>
      </c>
      <c r="D57" s="12" t="s">
        <v>45</v>
      </c>
      <c r="E57" s="13">
        <v>0</v>
      </c>
      <c r="F57" s="13">
        <v>0</v>
      </c>
      <c r="G57" s="13">
        <v>0</v>
      </c>
      <c r="H57" s="13">
        <v>0</v>
      </c>
      <c r="I57" s="13">
        <v>0</v>
      </c>
      <c r="J57" s="13">
        <v>0</v>
      </c>
      <c r="K57" s="25">
        <f t="shared" si="0"/>
        <v>0</v>
      </c>
    </row>
    <row r="58" spans="1:11" ht="18.600000000000001" customHeight="1" x14ac:dyDescent="0.2">
      <c r="A58" s="102"/>
      <c r="B58" s="11"/>
      <c r="C58" s="12" t="s">
        <v>121</v>
      </c>
      <c r="D58" s="12" t="s">
        <v>44</v>
      </c>
      <c r="E58" s="13">
        <v>277200</v>
      </c>
      <c r="F58" s="13">
        <v>488600</v>
      </c>
      <c r="G58" s="13">
        <v>1169600</v>
      </c>
      <c r="H58" s="13">
        <v>137500</v>
      </c>
      <c r="I58" s="13">
        <v>214404</v>
      </c>
      <c r="J58" s="13">
        <v>85800</v>
      </c>
      <c r="K58" s="25">
        <f t="shared" si="0"/>
        <v>2373104</v>
      </c>
    </row>
    <row r="59" spans="1:11" ht="18.600000000000001" customHeight="1" x14ac:dyDescent="0.2">
      <c r="A59" s="103"/>
      <c r="B59" s="11"/>
      <c r="C59" s="12" t="s">
        <v>120</v>
      </c>
      <c r="D59" s="12" t="s">
        <v>50</v>
      </c>
      <c r="E59" s="13">
        <v>266000</v>
      </c>
      <c r="F59" s="13">
        <v>476000</v>
      </c>
      <c r="G59" s="13">
        <v>696000</v>
      </c>
      <c r="H59" s="13">
        <v>113000</v>
      </c>
      <c r="I59" s="13">
        <v>212000</v>
      </c>
      <c r="J59" s="13">
        <v>195000</v>
      </c>
      <c r="K59" s="25">
        <f>SUM(E59:J59)</f>
        <v>1958000</v>
      </c>
    </row>
    <row r="60" spans="1:11" ht="18.600000000000001" customHeight="1" x14ac:dyDescent="0.2">
      <c r="A60" s="101">
        <v>14</v>
      </c>
      <c r="B60" s="11"/>
      <c r="C60" s="12" t="s">
        <v>123</v>
      </c>
      <c r="D60" s="12" t="s">
        <v>43</v>
      </c>
      <c r="E60" s="13">
        <v>278250</v>
      </c>
      <c r="F60" s="13">
        <v>490000</v>
      </c>
      <c r="G60" s="13">
        <v>935680</v>
      </c>
      <c r="H60" s="13">
        <v>169839</v>
      </c>
      <c r="I60" s="13">
        <v>214404</v>
      </c>
      <c r="J60" s="13">
        <v>200000</v>
      </c>
      <c r="K60" s="25">
        <f>SUM(E60:J60)</f>
        <v>2288173</v>
      </c>
    </row>
    <row r="61" spans="1:11" ht="18.600000000000001" customHeight="1" x14ac:dyDescent="0.2">
      <c r="A61" s="102"/>
      <c r="B61" s="11" t="s">
        <v>64</v>
      </c>
      <c r="C61" s="12" t="s">
        <v>124</v>
      </c>
      <c r="D61" s="12" t="s">
        <v>46</v>
      </c>
      <c r="E61" s="13">
        <v>0</v>
      </c>
      <c r="F61" s="13">
        <v>0</v>
      </c>
      <c r="G61" s="13">
        <v>0</v>
      </c>
      <c r="H61" s="13">
        <v>0</v>
      </c>
      <c r="I61" s="13">
        <v>0</v>
      </c>
      <c r="J61" s="13">
        <v>0</v>
      </c>
      <c r="K61" s="25">
        <f>SUM(E61:J61)</f>
        <v>0</v>
      </c>
    </row>
    <row r="62" spans="1:11" ht="18.600000000000001" customHeight="1" x14ac:dyDescent="0.2">
      <c r="A62" s="102"/>
      <c r="B62" s="11"/>
      <c r="C62" s="12" t="s">
        <v>29</v>
      </c>
      <c r="D62" s="12" t="s">
        <v>44</v>
      </c>
      <c r="E62" s="13">
        <v>278250</v>
      </c>
      <c r="F62" s="13">
        <v>490700</v>
      </c>
      <c r="G62" s="13">
        <v>1056000</v>
      </c>
      <c r="H62" s="13">
        <v>168300</v>
      </c>
      <c r="I62" s="13">
        <v>211200</v>
      </c>
      <c r="J62" s="13">
        <v>192500</v>
      </c>
      <c r="K62" s="25">
        <f t="shared" si="0"/>
        <v>2396950</v>
      </c>
    </row>
    <row r="63" spans="1:11" ht="18.600000000000001" customHeight="1" x14ac:dyDescent="0.2">
      <c r="A63" s="103"/>
      <c r="B63" s="11"/>
      <c r="C63" s="12" t="s">
        <v>122</v>
      </c>
      <c r="D63" s="12" t="s">
        <v>45</v>
      </c>
      <c r="E63" s="13">
        <v>274400</v>
      </c>
      <c r="F63" s="13">
        <v>483000</v>
      </c>
      <c r="G63" s="13">
        <v>543270</v>
      </c>
      <c r="H63" s="13">
        <v>141900</v>
      </c>
      <c r="I63" s="13">
        <v>30800</v>
      </c>
      <c r="J63" s="13">
        <v>27500</v>
      </c>
      <c r="K63" s="25">
        <f>SUM(E63:J63)</f>
        <v>1500870</v>
      </c>
    </row>
    <row r="64" spans="1:11" ht="18.600000000000001" customHeight="1" x14ac:dyDescent="0.2">
      <c r="A64" s="101">
        <v>15</v>
      </c>
      <c r="B64" s="11"/>
      <c r="C64" s="12" t="s">
        <v>128</v>
      </c>
      <c r="D64" s="12" t="s">
        <v>43</v>
      </c>
      <c r="E64" s="13">
        <v>238000</v>
      </c>
      <c r="F64" s="13">
        <v>476000</v>
      </c>
      <c r="G64" s="13">
        <v>998000</v>
      </c>
      <c r="H64" s="13">
        <v>168300</v>
      </c>
      <c r="I64" s="13">
        <v>214404</v>
      </c>
      <c r="J64" s="13">
        <v>158400</v>
      </c>
      <c r="K64" s="25">
        <f>SUM(E64:J64)</f>
        <v>2253104</v>
      </c>
    </row>
    <row r="65" spans="1:11" ht="18.600000000000001" customHeight="1" x14ac:dyDescent="0.2">
      <c r="A65" s="102"/>
      <c r="B65" s="11"/>
      <c r="C65" s="12" t="s">
        <v>126</v>
      </c>
      <c r="D65" s="12" t="s">
        <v>44</v>
      </c>
      <c r="E65" s="13">
        <v>278250</v>
      </c>
      <c r="F65" s="13">
        <v>490700</v>
      </c>
      <c r="G65" s="13">
        <v>1207776</v>
      </c>
      <c r="H65" s="13">
        <v>47091</v>
      </c>
      <c r="I65" s="13">
        <v>214404</v>
      </c>
      <c r="J65" s="13">
        <v>204770</v>
      </c>
      <c r="K65" s="25">
        <f t="shared" si="0"/>
        <v>2442991</v>
      </c>
    </row>
    <row r="66" spans="1:11" ht="18.600000000000001" customHeight="1" x14ac:dyDescent="0.2">
      <c r="A66" s="102"/>
      <c r="B66" s="11"/>
      <c r="C66" s="12" t="s">
        <v>127</v>
      </c>
      <c r="D66" s="12" t="s">
        <v>45</v>
      </c>
      <c r="E66" s="13">
        <v>271250</v>
      </c>
      <c r="F66" s="13">
        <v>381500</v>
      </c>
      <c r="G66" s="13">
        <v>639800</v>
      </c>
      <c r="H66" s="13">
        <v>0</v>
      </c>
      <c r="I66" s="13">
        <v>0</v>
      </c>
      <c r="J66" s="13">
        <v>33000</v>
      </c>
      <c r="K66" s="25">
        <f t="shared" si="0"/>
        <v>1325550</v>
      </c>
    </row>
    <row r="67" spans="1:11" ht="18.600000000000001" customHeight="1" x14ac:dyDescent="0.2">
      <c r="A67" s="103"/>
      <c r="B67" s="11"/>
      <c r="C67" s="12" t="s">
        <v>125</v>
      </c>
      <c r="D67" s="12" t="s">
        <v>48</v>
      </c>
      <c r="E67" s="13">
        <v>278250</v>
      </c>
      <c r="F67" s="13">
        <v>490700</v>
      </c>
      <c r="G67" s="13">
        <v>661500</v>
      </c>
      <c r="H67" s="13">
        <v>169839</v>
      </c>
      <c r="I67" s="13">
        <v>214404</v>
      </c>
      <c r="J67" s="13">
        <v>204770</v>
      </c>
      <c r="K67" s="25">
        <f>SUM(E67:J67)</f>
        <v>2019463</v>
      </c>
    </row>
    <row r="68" spans="1:11" ht="18.600000000000001" customHeight="1" x14ac:dyDescent="0.2">
      <c r="A68" s="101">
        <v>16</v>
      </c>
      <c r="B68" s="11"/>
      <c r="C68" s="12" t="s">
        <v>130</v>
      </c>
      <c r="D68" s="12" t="s">
        <v>49</v>
      </c>
      <c r="E68" s="13">
        <v>278250</v>
      </c>
      <c r="F68" s="13">
        <v>490700</v>
      </c>
      <c r="G68" s="13">
        <v>626014</v>
      </c>
      <c r="H68" s="13">
        <v>169800</v>
      </c>
      <c r="I68" s="13">
        <v>207900</v>
      </c>
      <c r="J68" s="13">
        <v>64500</v>
      </c>
      <c r="K68" s="25">
        <f>SUM(E68:J68)</f>
        <v>1837164</v>
      </c>
    </row>
    <row r="69" spans="1:11" ht="18.600000000000001" customHeight="1" x14ac:dyDescent="0.2">
      <c r="A69" s="102"/>
      <c r="B69" s="11"/>
      <c r="C69" s="12" t="s">
        <v>129</v>
      </c>
      <c r="D69" s="12" t="s">
        <v>43</v>
      </c>
      <c r="E69" s="13">
        <v>238000</v>
      </c>
      <c r="F69" s="13">
        <v>455000</v>
      </c>
      <c r="G69" s="13">
        <v>981604</v>
      </c>
      <c r="H69" s="13">
        <v>165000</v>
      </c>
      <c r="I69" s="13">
        <v>198000</v>
      </c>
      <c r="J69" s="13">
        <v>112750</v>
      </c>
      <c r="K69" s="25">
        <f t="shared" si="0"/>
        <v>2150354</v>
      </c>
    </row>
    <row r="70" spans="1:11" ht="18.600000000000001" customHeight="1" x14ac:dyDescent="0.2">
      <c r="A70" s="103"/>
      <c r="B70" s="11"/>
      <c r="C70" s="12" t="s">
        <v>131</v>
      </c>
      <c r="D70" s="12" t="s">
        <v>48</v>
      </c>
      <c r="E70" s="13">
        <v>278250</v>
      </c>
      <c r="F70" s="13">
        <v>490000</v>
      </c>
      <c r="G70" s="13">
        <v>1079940</v>
      </c>
      <c r="H70" s="13">
        <v>113226</v>
      </c>
      <c r="I70" s="13">
        <v>214404</v>
      </c>
      <c r="J70" s="13">
        <v>0</v>
      </c>
      <c r="K70" s="25">
        <f>SUM(E70:J70)</f>
        <v>2175820</v>
      </c>
    </row>
    <row r="71" spans="1:11" ht="18.600000000000001" customHeight="1" x14ac:dyDescent="0.2">
      <c r="A71" s="101">
        <v>17</v>
      </c>
      <c r="B71" s="11"/>
      <c r="C71" s="12" t="s">
        <v>133</v>
      </c>
      <c r="D71" s="12" t="s">
        <v>44</v>
      </c>
      <c r="E71" s="13">
        <v>278250</v>
      </c>
      <c r="F71" s="13">
        <v>490700</v>
      </c>
      <c r="G71" s="13">
        <v>1030540</v>
      </c>
      <c r="H71" s="13">
        <v>169839</v>
      </c>
      <c r="I71" s="13">
        <v>214404</v>
      </c>
      <c r="J71" s="13">
        <v>204770</v>
      </c>
      <c r="K71" s="25">
        <f>SUM(E71:J71)</f>
        <v>2388503</v>
      </c>
    </row>
    <row r="72" spans="1:11" ht="18.600000000000001" customHeight="1" x14ac:dyDescent="0.2">
      <c r="A72" s="102"/>
      <c r="B72" s="11"/>
      <c r="C72" s="12" t="s">
        <v>132</v>
      </c>
      <c r="D72" s="12" t="s">
        <v>45</v>
      </c>
      <c r="E72" s="13">
        <v>271600</v>
      </c>
      <c r="F72" s="13">
        <v>475300</v>
      </c>
      <c r="G72" s="13">
        <v>650400</v>
      </c>
      <c r="H72" s="13">
        <v>0</v>
      </c>
      <c r="I72" s="13">
        <v>0</v>
      </c>
      <c r="J72" s="13">
        <v>33000</v>
      </c>
      <c r="K72" s="25">
        <f>SUM(E72:J72)</f>
        <v>1430300</v>
      </c>
    </row>
    <row r="73" spans="1:11" ht="18.600000000000001" customHeight="1" x14ac:dyDescent="0.2">
      <c r="A73" s="103"/>
      <c r="B73" s="11"/>
      <c r="C73" s="12" t="s">
        <v>30</v>
      </c>
      <c r="D73" s="12" t="s">
        <v>43</v>
      </c>
      <c r="E73" s="13">
        <v>277200</v>
      </c>
      <c r="F73" s="13">
        <v>476000</v>
      </c>
      <c r="G73" s="13">
        <v>825500</v>
      </c>
      <c r="H73" s="13">
        <v>56600</v>
      </c>
      <c r="I73" s="13">
        <v>198000</v>
      </c>
      <c r="J73" s="13">
        <v>0</v>
      </c>
      <c r="K73" s="25">
        <f>SUM(E73:J73)</f>
        <v>1833300</v>
      </c>
    </row>
    <row r="74" spans="1:11" ht="18.600000000000001" customHeight="1" x14ac:dyDescent="0.2">
      <c r="A74" s="101">
        <v>18</v>
      </c>
      <c r="B74" s="11"/>
      <c r="C74" s="12" t="s">
        <v>134</v>
      </c>
      <c r="D74" s="12" t="s">
        <v>44</v>
      </c>
      <c r="E74" s="13">
        <v>276500</v>
      </c>
      <c r="F74" s="13">
        <v>490000</v>
      </c>
      <c r="G74" s="13">
        <v>1100000</v>
      </c>
      <c r="H74" s="13">
        <v>169839</v>
      </c>
      <c r="I74" s="13">
        <v>214404</v>
      </c>
      <c r="J74" s="13">
        <v>0</v>
      </c>
      <c r="K74" s="25">
        <f t="shared" ref="K74:K80" si="1">SUM(E74:J74)</f>
        <v>2250743</v>
      </c>
    </row>
    <row r="75" spans="1:11" ht="18.600000000000001" customHeight="1" x14ac:dyDescent="0.2">
      <c r="A75" s="102"/>
      <c r="B75" s="11"/>
      <c r="C75" s="12" t="s">
        <v>135</v>
      </c>
      <c r="D75" s="12" t="s">
        <v>43</v>
      </c>
      <c r="E75" s="13">
        <v>231000</v>
      </c>
      <c r="F75" s="13">
        <v>490700</v>
      </c>
      <c r="G75" s="13">
        <v>1126395</v>
      </c>
      <c r="H75" s="13">
        <v>165000</v>
      </c>
      <c r="I75" s="13">
        <v>213400</v>
      </c>
      <c r="J75" s="13">
        <v>203500</v>
      </c>
      <c r="K75" s="25">
        <f t="shared" si="1"/>
        <v>2429995</v>
      </c>
    </row>
    <row r="76" spans="1:11" ht="18.600000000000001" customHeight="1" x14ac:dyDescent="0.2">
      <c r="A76" s="102"/>
      <c r="B76" s="11"/>
      <c r="C76" s="12" t="s">
        <v>136</v>
      </c>
      <c r="D76" s="12" t="s">
        <v>45</v>
      </c>
      <c r="E76" s="13">
        <v>262500</v>
      </c>
      <c r="F76" s="13">
        <v>257600</v>
      </c>
      <c r="G76" s="13">
        <v>631200</v>
      </c>
      <c r="H76" s="13">
        <v>11040</v>
      </c>
      <c r="I76" s="13">
        <v>32080</v>
      </c>
      <c r="J76" s="13">
        <v>66000</v>
      </c>
      <c r="K76" s="25">
        <f t="shared" si="1"/>
        <v>1260420</v>
      </c>
    </row>
    <row r="77" spans="1:11" ht="18.600000000000001" customHeight="1" x14ac:dyDescent="0.2">
      <c r="A77" s="103"/>
      <c r="B77" s="11"/>
      <c r="C77" s="12" t="s">
        <v>31</v>
      </c>
      <c r="D77" s="12" t="s">
        <v>46</v>
      </c>
      <c r="E77" s="13">
        <v>86625</v>
      </c>
      <c r="F77" s="13">
        <v>230230</v>
      </c>
      <c r="G77" s="13">
        <v>375760</v>
      </c>
      <c r="H77" s="13">
        <v>0</v>
      </c>
      <c r="I77" s="13">
        <v>143000</v>
      </c>
      <c r="J77" s="13">
        <v>0</v>
      </c>
      <c r="K77" s="25">
        <f t="shared" si="1"/>
        <v>835615</v>
      </c>
    </row>
    <row r="78" spans="1:11" ht="18.600000000000001" customHeight="1" x14ac:dyDescent="0.2">
      <c r="A78" s="101">
        <v>19</v>
      </c>
      <c r="B78" s="11"/>
      <c r="C78" s="12" t="s">
        <v>137</v>
      </c>
      <c r="D78" s="12" t="s">
        <v>43</v>
      </c>
      <c r="E78" s="13">
        <v>246400</v>
      </c>
      <c r="F78" s="13">
        <v>446600</v>
      </c>
      <c r="G78" s="13">
        <v>534600</v>
      </c>
      <c r="H78" s="13">
        <v>0</v>
      </c>
      <c r="I78" s="13">
        <v>198000</v>
      </c>
      <c r="J78" s="13">
        <v>110000</v>
      </c>
      <c r="K78" s="25">
        <f t="shared" si="1"/>
        <v>1535600</v>
      </c>
    </row>
    <row r="79" spans="1:11" ht="18.600000000000001" customHeight="1" x14ac:dyDescent="0.2">
      <c r="A79" s="102"/>
      <c r="B79" s="11"/>
      <c r="C79" s="12" t="s">
        <v>32</v>
      </c>
      <c r="D79" s="12" t="s">
        <v>45</v>
      </c>
      <c r="E79" s="13">
        <v>278250</v>
      </c>
      <c r="F79" s="13">
        <v>331100</v>
      </c>
      <c r="G79" s="13">
        <v>619200</v>
      </c>
      <c r="H79" s="13">
        <v>11040</v>
      </c>
      <c r="I79" s="13">
        <v>32080</v>
      </c>
      <c r="J79" s="13">
        <v>66000</v>
      </c>
      <c r="K79" s="25">
        <f t="shared" si="1"/>
        <v>1337670</v>
      </c>
    </row>
    <row r="80" spans="1:11" ht="18.600000000000001" customHeight="1" thickBot="1" x14ac:dyDescent="0.25">
      <c r="A80" s="112"/>
      <c r="B80" s="28"/>
      <c r="C80" s="29" t="s">
        <v>138</v>
      </c>
      <c r="D80" s="29" t="s">
        <v>44</v>
      </c>
      <c r="E80" s="30">
        <v>278250</v>
      </c>
      <c r="F80" s="30">
        <v>490000</v>
      </c>
      <c r="G80" s="30">
        <v>1200168</v>
      </c>
      <c r="H80" s="30">
        <v>169839</v>
      </c>
      <c r="I80" s="30">
        <v>214404</v>
      </c>
      <c r="J80" s="30">
        <v>204770</v>
      </c>
      <c r="K80" s="31">
        <f t="shared" si="1"/>
        <v>2557431</v>
      </c>
    </row>
    <row r="81" spans="1:11" ht="18.600000000000001" customHeight="1" x14ac:dyDescent="0.2">
      <c r="A81" s="36" t="s">
        <v>65</v>
      </c>
      <c r="B81" s="32">
        <v>14</v>
      </c>
      <c r="C81" s="32">
        <v>77</v>
      </c>
      <c r="D81" s="34"/>
      <c r="E81" s="33">
        <f>SUM(E4:E80)</f>
        <v>16528585</v>
      </c>
      <c r="F81" s="33">
        <f t="shared" ref="F81:K81" si="2">SUM(F4:F80)</f>
        <v>28688280</v>
      </c>
      <c r="G81" s="33">
        <f t="shared" si="2"/>
        <v>53590261</v>
      </c>
      <c r="H81" s="33">
        <f t="shared" si="2"/>
        <v>7702063</v>
      </c>
      <c r="I81" s="33">
        <f t="shared" si="2"/>
        <v>10511416</v>
      </c>
      <c r="J81" s="33">
        <f t="shared" si="2"/>
        <v>6620952</v>
      </c>
      <c r="K81" s="33">
        <f t="shared" si="2"/>
        <v>123641557</v>
      </c>
    </row>
    <row r="82" spans="1:11" ht="18.600000000000001" customHeight="1" thickBot="1" x14ac:dyDescent="0.25">
      <c r="A82" s="37" t="s">
        <v>66</v>
      </c>
      <c r="B82" s="15"/>
      <c r="C82" s="26"/>
      <c r="D82" s="35"/>
      <c r="E82" s="16">
        <f>ROUNDUP(E81/(77-14),0)</f>
        <v>262359</v>
      </c>
      <c r="F82" s="16">
        <f t="shared" ref="F82:K82" si="3">ROUNDUP(F81/(77-14),0)</f>
        <v>455370</v>
      </c>
      <c r="G82" s="16">
        <f t="shared" si="3"/>
        <v>850640</v>
      </c>
      <c r="H82" s="16">
        <f t="shared" si="3"/>
        <v>122255</v>
      </c>
      <c r="I82" s="16">
        <f t="shared" si="3"/>
        <v>166848</v>
      </c>
      <c r="J82" s="16">
        <f t="shared" si="3"/>
        <v>105095</v>
      </c>
      <c r="K82" s="27">
        <f t="shared" si="3"/>
        <v>1962565</v>
      </c>
    </row>
    <row r="83" spans="1:11" ht="18.600000000000001" customHeight="1" x14ac:dyDescent="0.2">
      <c r="A83" s="17" t="s">
        <v>67</v>
      </c>
    </row>
    <row r="84" spans="1:11" ht="18.600000000000001" customHeight="1" x14ac:dyDescent="0.2">
      <c r="A84" s="17" t="s">
        <v>68</v>
      </c>
    </row>
    <row r="85" spans="1:11" x14ac:dyDescent="0.2">
      <c r="A85" s="17"/>
    </row>
  </sheetData>
  <mergeCells count="29">
    <mergeCell ref="A37:A41"/>
    <mergeCell ref="A74:A77"/>
    <mergeCell ref="A78:A80"/>
    <mergeCell ref="A64:A67"/>
    <mergeCell ref="A68:A70"/>
    <mergeCell ref="A71:A73"/>
    <mergeCell ref="A60:A63"/>
    <mergeCell ref="A42:A46"/>
    <mergeCell ref="A47:A49"/>
    <mergeCell ref="A50:A52"/>
    <mergeCell ref="A53:A55"/>
    <mergeCell ref="A56:A59"/>
    <mergeCell ref="E1:K1"/>
    <mergeCell ref="E2:E3"/>
    <mergeCell ref="F2:F3"/>
    <mergeCell ref="G2:G3"/>
    <mergeCell ref="H2:H3"/>
    <mergeCell ref="I2:I3"/>
    <mergeCell ref="J2:J3"/>
    <mergeCell ref="K2:K3"/>
    <mergeCell ref="A8:A12"/>
    <mergeCell ref="A1:A3"/>
    <mergeCell ref="B1:C3"/>
    <mergeCell ref="A4:A7"/>
    <mergeCell ref="A33:A36"/>
    <mergeCell ref="A13:A17"/>
    <mergeCell ref="A18:A22"/>
    <mergeCell ref="A23:A27"/>
    <mergeCell ref="A28:A32"/>
  </mergeCells>
  <phoneticPr fontId="2"/>
  <dataValidations count="1">
    <dataValidation type="custom" showInputMessage="1" showErrorMessage="1" error="入力エラーがあるため、「送信」ができませんでした。" sqref="A81:A82 B4:D82" xr:uid="{88B677AA-5B6C-4B7A-AFB9-BA301C794A19}"/>
  </dataValidations>
  <pageMargins left="0.70866141732283472" right="0.70866141732283472" top="0.74803149606299213" bottom="0.74803149606299213" header="0.31496062992125984" footer="0.31496062992125984"/>
  <pageSetup paperSize="8" scale="89" fitToHeight="0" orientation="landscape" r:id="rId1"/>
  <headerFooter>
    <oddHeader>&amp;L&amp;"-,太字"第50回衆議院小選挙区選出議員選挙に係る公費負担の状況&amp;R(単位：円）</oddHeader>
  </headerFooter>
  <rowBreaks count="1" manualBreakCount="1">
    <brk id="4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収支の部</vt:lpstr>
      <vt:lpstr>公費の部</vt:lpstr>
      <vt:lpstr>公費の部!Print_Area</vt:lpstr>
      <vt:lpstr>収支の部!Print_Area</vt:lpstr>
      <vt:lpstr>公費の部!Print_Titles</vt:lpstr>
      <vt:lpstr>収支の部!Print_Titles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栗本　康司</dc:creator>
  <cp:lastModifiedBy>栗本　康司</cp:lastModifiedBy>
  <cp:lastPrinted>2025-09-08T02:55:44Z</cp:lastPrinted>
  <dcterms:created xsi:type="dcterms:W3CDTF">2025-08-14T23:53:04Z</dcterms:created>
  <dcterms:modified xsi:type="dcterms:W3CDTF">2025-09-08T03:02:46Z</dcterms:modified>
</cp:coreProperties>
</file>