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BE6E0C82-7646-4C0A-A6E7-3D0E532A1331}"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'集計（名称変更禁止）'!$A$1:$EJ$1</definedName>
    <definedName name="_xlnm.Print_Area" localSheetId="0">'事業所回答（シート追加・名称変更禁止）'!$A$1:$Z$118</definedName>
    <definedName name="就労定着支援事業所">プルダウンリスト!$C$2:$C$9</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K2" i="2" l="1"/>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O2" i="2"/>
  <c r="P2" i="2"/>
  <c r="G2" i="2"/>
  <c r="F2" i="2"/>
  <c r="A2" i="2"/>
  <c r="AA71" i="1" l="1"/>
  <c r="Q91" i="1"/>
  <c r="G71" i="1"/>
  <c r="G68" i="1"/>
  <c r="E76" i="1" s="1"/>
  <c r="G104" i="1"/>
  <c r="G99" i="1"/>
  <c r="AA98" i="1" s="1"/>
  <c r="AA89" i="1" l="1"/>
  <c r="G42" i="1"/>
  <c r="G39" i="1"/>
  <c r="G96" i="1" s="1"/>
  <c r="Q62" i="1"/>
  <c r="AA42" i="1"/>
  <c r="G47" i="1" l="1"/>
  <c r="AA60" i="1" s="1"/>
  <c r="G65" i="1"/>
  <c r="AA67" i="1" s="1"/>
  <c r="H2" i="2"/>
  <c r="I2" i="2" s="1"/>
  <c r="J2" i="2" l="1"/>
  <c r="B2" i="2" l="1"/>
  <c r="D2" i="2" l="1"/>
  <c r="R35" i="3" l="1"/>
  <c r="N2" i="2" l="1"/>
  <c r="M2" i="2"/>
  <c r="L2" i="2"/>
  <c r="K2" i="2"/>
  <c r="E2" i="2"/>
  <c r="C2" i="2"/>
</calcChain>
</file>

<file path=xl/sharedStrings.xml><?xml version="1.0" encoding="utf-8"?>
<sst xmlns="http://schemas.openxmlformats.org/spreadsheetml/2006/main" count="534" uniqueCount="227">
  <si>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</si>
  <si>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</si>
  <si>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</si>
  <si>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</si>
  <si>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</si>
  <si>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</si>
  <si>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</si>
  <si>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</si>
  <si>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</si>
  <si>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</si>
  <si>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</si>
  <si>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</si>
  <si>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</si>
  <si>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</si>
  <si>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</si>
  <si>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</si>
  <si>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</si>
  <si>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</si>
  <si>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</si>
  <si>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</si>
  <si>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</si>
  <si>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</si>
  <si>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</si>
  <si>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</si>
  <si>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</si>
  <si>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</si>
  <si>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</si>
  <si>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</si>
  <si>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</si>
  <si>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</si>
  <si>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</si>
  <si>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</si>
  <si>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</si>
  <si>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</si>
  <si>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</si>
  <si>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</si>
  <si>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</si>
  <si>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</si>
  <si>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</si>
  <si>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</si>
  <si>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</si>
  <si>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</si>
  <si>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</si>
  <si>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</si>
  <si>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</si>
  <si>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</si>
  <si>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</si>
  <si>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</si>
  <si>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</si>
  <si>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</si>
  <si>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</si>
  <si>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</si>
  <si>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</si>
  <si>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</si>
  <si>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</si>
  <si>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</si>
  <si>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</si>
  <si>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</si>
  <si>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</si>
  <si>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</si>
  <si>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担当者</t>
    <rPh sb="0" eb="3">
      <t>タントウシャ</t>
    </rPh>
    <phoneticPr fontId="2"/>
  </si>
  <si>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</si>
  <si>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</si>
  <si>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</si>
  <si>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</si>
  <si>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</si>
  <si>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</si>
  <si>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</si>
  <si>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</si>
  <si>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事業所ホームページのURL</t>
    <rPh sb="0" eb="3">
      <t>ジギョウショ</t>
    </rPh>
    <phoneticPr fontId="18"/>
  </si>
  <si>
    <t>視覚</t>
    <rPh sb="0" eb="2">
      <t>シカク</t>
    </rPh>
    <phoneticPr fontId="18"/>
  </si>
  <si>
    <t>平衡機能障がい</t>
    <rPh sb="0" eb="2">
      <t>ヘイコウ</t>
    </rPh>
    <rPh sb="2" eb="4">
      <t>キノウ</t>
    </rPh>
    <rPh sb="4" eb="5">
      <t>ショウ</t>
    </rPh>
    <phoneticPr fontId="2"/>
  </si>
  <si>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</si>
  <si>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</si>
  <si>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</si>
  <si>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</si>
  <si>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</si>
  <si>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</si>
  <si>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</si>
  <si>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</si>
  <si>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</si>
  <si>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</si>
  <si>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</si>
  <si>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</si>
  <si>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</si>
  <si>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難病</t>
    <rPh sb="0" eb="2">
      <t>ナンビョウ</t>
    </rPh>
    <phoneticPr fontId="18"/>
  </si>
  <si>
    <t>報酬単価</t>
    <rPh sb="0" eb="2">
      <t>ホウシュウ</t>
    </rPh>
    <rPh sb="2" eb="4">
      <t>タンカ</t>
    </rPh>
    <phoneticPr fontId="2"/>
  </si>
  <si>
    <t>２．報酬単価について</t>
    <rPh sb="2" eb="4">
      <t>ホウシュウ</t>
    </rPh>
    <rPh sb="4" eb="6">
      <t>タンカ</t>
    </rPh>
    <phoneticPr fontId="2"/>
  </si>
  <si>
    <t>法人種別</t>
    <rPh sb="0" eb="2">
      <t>ホウジン</t>
    </rPh>
    <rPh sb="2" eb="4">
      <t>シュベツ</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</si>
  <si>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</si>
  <si>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</si>
  <si>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</si>
  <si>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</si>
  <si>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</si>
  <si>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人の内訳</t>
    <rPh sb="0" eb="1">
      <t>ヒト</t>
    </rPh>
    <rPh sb="2" eb="4">
      <t>ウチワケ</t>
    </rPh>
    <phoneticPr fontId="2"/>
  </si>
  <si>
    <t>人の内訳</t>
    <rPh sb="0" eb="1">
      <t>ニン</t>
    </rPh>
    <rPh sb="2" eb="4">
      <t>ウチワケ</t>
    </rPh>
    <phoneticPr fontId="2"/>
  </si>
  <si>
    <t>吹田市</t>
    <phoneticPr fontId="2"/>
  </si>
  <si>
    <t>岸和田市</t>
    <rPh sb="0" eb="4">
      <t>キシワダシ</t>
    </rPh>
    <phoneticPr fontId="2"/>
  </si>
  <si>
    <t>池田市</t>
    <rPh sb="0" eb="3">
      <t>イケダシ</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</si>
  <si>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</si>
  <si>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</si>
  <si>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</si>
  <si>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</si>
  <si>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</si>
  <si>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</si>
  <si>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</si>
  <si>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</si>
  <si>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</si>
  <si>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</si>
  <si>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</si>
  <si>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</si>
  <si>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</si>
  <si>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</si>
  <si>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</si>
  <si>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</si>
  <si>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</si>
  <si>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</si>
  <si>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</si>
  <si>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</si>
  <si>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</si>
  <si>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</si>
  <si>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</si>
  <si>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</si>
  <si>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</si>
  <si>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</si>
  <si>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</si>
  <si>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</si>
  <si>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</si>
  <si>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</si>
  <si>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</si>
  <si>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</si>
  <si>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</si>
  <si>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</si>
  <si>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</si>
  <si>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</si>
  <si>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</si>
  <si>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</si>
  <si>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</si>
  <si>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</si>
  <si>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</si>
  <si>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</si>
  <si>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</si>
  <si>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</si>
  <si>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</si>
  <si>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</si>
  <si>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（１）事業所について、下記の項目を入力してください。</t>
    <rPh sb="3" eb="6">
      <t>ジギョウショ</t>
    </rPh>
    <rPh sb="11" eb="13">
      <t>カキ</t>
    </rPh>
    <rPh sb="14" eb="16">
      <t>コウモク</t>
    </rPh>
    <phoneticPr fontId="2"/>
  </si>
  <si>
    <t>岸和田市</t>
    <rPh sb="0" eb="4">
      <t>キシワダシ</t>
    </rPh>
    <phoneticPr fontId="18"/>
  </si>
  <si>
    <t>池田市</t>
    <rPh sb="0" eb="3">
      <t>イケダシ</t>
    </rPh>
    <phoneticPr fontId="18"/>
  </si>
  <si>
    <t>開設から２年以上</t>
    <rPh sb="0" eb="2">
      <t>カイセツ</t>
    </rPh>
    <rPh sb="5" eb="6">
      <t>ネン</t>
    </rPh>
    <rPh sb="6" eb="8">
      <t>イジョウ</t>
    </rPh>
    <phoneticPr fontId="18"/>
  </si>
  <si>
    <t>指定年月日</t>
    <rPh sb="0" eb="2">
      <t>シテイ</t>
    </rPh>
    <rPh sb="2" eb="3">
      <t>ドシ</t>
    </rPh>
    <rPh sb="3" eb="5">
      <t>ガッピ</t>
    </rPh>
    <phoneticPr fontId="2"/>
  </si>
  <si>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</si>
  <si>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</si>
  <si>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</si>
  <si>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（１）令和６年度の事業所の報酬単価を選択してください。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</si>
  <si>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（２）令和７年度の事業所の報酬単価を選択してください。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</si>
  <si>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R7.4.1時点の利用者</t>
    <rPh sb="6" eb="8">
      <t>ジテン</t>
    </rPh>
    <rPh sb="9" eb="12">
      <t>リヨウシャ</t>
    </rPh>
    <phoneticPr fontId="2"/>
  </si>
  <si>
    <t>R7.4.1利用者数計</t>
    <rPh sb="6" eb="9">
      <t>リヨウシャ</t>
    </rPh>
    <rPh sb="9" eb="10">
      <t>スウ</t>
    </rPh>
    <rPh sb="10" eb="11">
      <t>ケイ</t>
    </rPh>
    <phoneticPr fontId="2"/>
  </si>
  <si>
    <t>難病</t>
    <rPh sb="0" eb="2">
      <t>ナンビョウ</t>
    </rPh>
    <phoneticPr fontId="2"/>
  </si>
  <si>
    <t>肢体不自由</t>
    <rPh sb="0" eb="2">
      <t>シタイ</t>
    </rPh>
    <rPh sb="2" eb="5">
      <t>フジユウ</t>
    </rPh>
    <phoneticPr fontId="2"/>
  </si>
  <si>
    <t>泉佐野市</t>
    <phoneticPr fontId="2"/>
  </si>
  <si>
    <t>高石市</t>
    <phoneticPr fontId="2"/>
  </si>
  <si>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</si>
  <si>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t>様式３</t>
    <rPh sb="0" eb="2">
      <t>ヨウシキ</t>
    </rPh>
    <phoneticPr fontId="18"/>
  </si>
  <si>
    <t>　【入力要領】
　　・　水色のセルに回答を入力または選択してください。
　　・　グレーのセルについては自動計算されますので、入力不要です。</t>
    <rPh sb="62" eb="64">
      <t>ニュウリョク</t>
    </rPh>
    <rPh sb="64" eb="66">
      <t>フヨウ</t>
    </rPh>
    <phoneticPr fontId="2"/>
  </si>
  <si>
    <t>就労定着支援事業に関する調査（令和６年度実績）</t>
    <rPh sb="0" eb="2">
      <t>シュウロウ</t>
    </rPh>
    <rPh sb="2" eb="4">
      <t>テイチャク</t>
    </rPh>
    <rPh sb="4" eb="6">
      <t>シエン</t>
    </rPh>
    <rPh sb="6" eb="8">
      <t>ジギョウ</t>
    </rPh>
    <rPh sb="9" eb="10">
      <t>カン</t>
    </rPh>
    <rPh sb="12" eb="14">
      <t>チョウサ</t>
    </rPh>
    <rPh sb="15" eb="17">
      <t>レイワ</t>
    </rPh>
    <rPh sb="18" eb="20">
      <t>ネンド</t>
    </rPh>
    <rPh sb="20" eb="22">
      <t>ジッセキ</t>
    </rPh>
    <phoneticPr fontId="18"/>
  </si>
  <si>
    <t>一体で指定を受けている事業所のサービス種別</t>
    <rPh sb="0" eb="2">
      <t>イッタイ</t>
    </rPh>
    <rPh sb="3" eb="5">
      <t>シテイ</t>
    </rPh>
    <rPh sb="6" eb="7">
      <t>ウ</t>
    </rPh>
    <rPh sb="11" eb="14">
      <t>ジギョウショ</t>
    </rPh>
    <rPh sb="19" eb="21">
      <t>シュベツ</t>
    </rPh>
    <phoneticPr fontId="2"/>
  </si>
  <si>
    <t>その事業所名</t>
    <rPh sb="2" eb="5">
      <t>ジギョウショ</t>
    </rPh>
    <rPh sb="5" eb="6">
      <t>メイ</t>
    </rPh>
    <phoneticPr fontId="2"/>
  </si>
  <si>
    <t>就労定着支援事業所</t>
    <rPh sb="0" eb="2">
      <t>シュウロウ</t>
    </rPh>
    <rPh sb="2" eb="4">
      <t>テイチャク</t>
    </rPh>
    <rPh sb="4" eb="6">
      <t>シエン</t>
    </rPh>
    <rPh sb="6" eb="9">
      <t>ジギョウショ</t>
    </rPh>
    <phoneticPr fontId="18"/>
  </si>
  <si>
    <t>（一）就労定着率が９割５分以上</t>
    <rPh sb="3" eb="5">
      <t>シュウロウ</t>
    </rPh>
    <rPh sb="5" eb="7">
      <t>テイチャク</t>
    </rPh>
    <rPh sb="7" eb="8">
      <t>リツ</t>
    </rPh>
    <rPh sb="12" eb="13">
      <t>フン</t>
    </rPh>
    <phoneticPr fontId="18"/>
  </si>
  <si>
    <t>（二）就労定着率が９割以上９割５分未満</t>
    <rPh sb="10" eb="11">
      <t>ワリ</t>
    </rPh>
    <rPh sb="11" eb="13">
      <t>イジョウ</t>
    </rPh>
    <rPh sb="16" eb="17">
      <t>フン</t>
    </rPh>
    <phoneticPr fontId="18"/>
  </si>
  <si>
    <t>（三）就労定着率が８割以上９割未満</t>
  </si>
  <si>
    <t>（四）就労定着率が７割以上８割未満</t>
  </si>
  <si>
    <t>（五）就労定着率が５割以上７割未満</t>
  </si>
  <si>
    <t>（六）就労定着率が３割以上５割未満</t>
  </si>
  <si>
    <t>（七）就労定着率が３割未満</t>
    <rPh sb="11" eb="13">
      <t>ミマン</t>
    </rPh>
    <phoneticPr fontId="18"/>
  </si>
  <si>
    <t>３．利用者数について</t>
    <rPh sb="2" eb="5">
      <t>リヨウシャ</t>
    </rPh>
    <rPh sb="5" eb="6">
      <t>スウ</t>
    </rPh>
    <phoneticPr fontId="2"/>
  </si>
  <si>
    <t>（２）（１）の利用者について、サービスの支給決定を受けた市町村別にその人数を入力してください。</t>
    <rPh sb="7" eb="10">
      <t>リヨウシャ</t>
    </rPh>
    <phoneticPr fontId="2"/>
  </si>
  <si>
    <t>R7.4.1時点の利用者数</t>
    <rPh sb="6" eb="8">
      <t>ジテン</t>
    </rPh>
    <rPh sb="9" eb="12">
      <t>リヨウシャ</t>
    </rPh>
    <rPh sb="12" eb="13">
      <t>スウ</t>
    </rPh>
    <phoneticPr fontId="2"/>
  </si>
  <si>
    <t>R7.4.1時点の利用者数</t>
    <rPh sb="6" eb="8">
      <t>ジテン</t>
    </rPh>
    <rPh sb="9" eb="11">
      <t>リヨウ</t>
    </rPh>
    <rPh sb="11" eb="12">
      <t>シャ</t>
    </rPh>
    <rPh sb="12" eb="13">
      <t>スウ</t>
    </rPh>
    <phoneticPr fontId="2"/>
  </si>
  <si>
    <t xml:space="preserve">知的障がい  </t>
    <rPh sb="0" eb="2">
      <t>チテキ</t>
    </rPh>
    <rPh sb="2" eb="3">
      <t>ショウ</t>
    </rPh>
    <phoneticPr fontId="2"/>
  </si>
  <si>
    <t xml:space="preserve">精神障がい  </t>
    <rPh sb="0" eb="2">
      <t>セイシン</t>
    </rPh>
    <rPh sb="2" eb="3">
      <t>ショウ</t>
    </rPh>
    <phoneticPr fontId="2"/>
  </si>
  <si>
    <t xml:space="preserve">難病  </t>
    <rPh sb="0" eb="2">
      <t>ナンビョウ</t>
    </rPh>
    <phoneticPr fontId="2"/>
  </si>
  <si>
    <t>合計</t>
    <rPh sb="0" eb="2">
      <t>ゴウケイ</t>
    </rPh>
    <phoneticPr fontId="2"/>
  </si>
  <si>
    <t>（５）（４）の利用者について、サービスの支給決定を受けた市町村別にその人数を入力してください。</t>
    <rPh sb="7" eb="10">
      <t>リヨウシャ</t>
    </rPh>
    <phoneticPr fontId="2"/>
  </si>
  <si>
    <t>（４）の回答</t>
    <rPh sb="4" eb="6">
      <t>カイトウ</t>
    </rPh>
    <phoneticPr fontId="2"/>
  </si>
  <si>
    <t>４．利用者の以前の所属について</t>
    <rPh sb="2" eb="4">
      <t>リヨウ</t>
    </rPh>
    <rPh sb="4" eb="5">
      <t>シャ</t>
    </rPh>
    <rPh sb="6" eb="8">
      <t>イゼン</t>
    </rPh>
    <rPh sb="9" eb="11">
      <t>ショゾク</t>
    </rPh>
    <phoneticPr fontId="2"/>
  </si>
  <si>
    <t>就労移行支援から</t>
    <rPh sb="0" eb="2">
      <t>シュウロウ</t>
    </rPh>
    <rPh sb="2" eb="4">
      <t>イコウ</t>
    </rPh>
    <rPh sb="4" eb="6">
      <t>シエン</t>
    </rPh>
    <phoneticPr fontId="2"/>
  </si>
  <si>
    <t>就労継続支援A型から</t>
    <rPh sb="0" eb="2">
      <t>シュウロウ</t>
    </rPh>
    <rPh sb="2" eb="4">
      <t>ケイゾク</t>
    </rPh>
    <rPh sb="4" eb="6">
      <t>シエン</t>
    </rPh>
    <rPh sb="7" eb="8">
      <t>ガタ</t>
    </rPh>
    <phoneticPr fontId="2"/>
  </si>
  <si>
    <t>就労継続支援B型から</t>
    <rPh sb="0" eb="2">
      <t>シュウロウ</t>
    </rPh>
    <rPh sb="2" eb="4">
      <t>ケイゾク</t>
    </rPh>
    <rPh sb="4" eb="6">
      <t>シエン</t>
    </rPh>
    <rPh sb="7" eb="8">
      <t>ガタ</t>
    </rPh>
    <phoneticPr fontId="2"/>
  </si>
  <si>
    <t>生活介護から</t>
    <rPh sb="0" eb="2">
      <t>セイカツ</t>
    </rPh>
    <rPh sb="2" eb="4">
      <t>カイゴ</t>
    </rPh>
    <phoneticPr fontId="2"/>
  </si>
  <si>
    <t>自立訓練（機能訓練）から</t>
    <rPh sb="0" eb="2">
      <t>ジリツ</t>
    </rPh>
    <rPh sb="2" eb="4">
      <t>クンレン</t>
    </rPh>
    <rPh sb="5" eb="7">
      <t>キノウ</t>
    </rPh>
    <rPh sb="7" eb="9">
      <t>クンレン</t>
    </rPh>
    <phoneticPr fontId="2"/>
  </si>
  <si>
    <t>自立訓練（生活訓練）から</t>
    <rPh sb="0" eb="2">
      <t>ジリツ</t>
    </rPh>
    <rPh sb="2" eb="4">
      <t>クンレン</t>
    </rPh>
    <rPh sb="5" eb="7">
      <t>セイカツ</t>
    </rPh>
    <rPh sb="7" eb="9">
      <t>クンレン</t>
    </rPh>
    <phoneticPr fontId="2"/>
  </si>
  <si>
    <t>５．就労定着支援事業の運営における課題等があれば入力してください（自由記述）。</t>
    <rPh sb="2" eb="4">
      <t>シュウロウ</t>
    </rPh>
    <rPh sb="4" eb="6">
      <t>テイチャク</t>
    </rPh>
    <rPh sb="6" eb="8">
      <t>シエン</t>
    </rPh>
    <rPh sb="8" eb="10">
      <t>ジギョウ</t>
    </rPh>
    <rPh sb="11" eb="13">
      <t>ウンエイ</t>
    </rPh>
    <rPh sb="17" eb="19">
      <t>カダイ</t>
    </rPh>
    <rPh sb="19" eb="20">
      <t>トウ</t>
    </rPh>
    <rPh sb="24" eb="26">
      <t>ニュウリョク</t>
    </rPh>
    <rPh sb="33" eb="35">
      <t>ジユウ</t>
    </rPh>
    <rPh sb="35" eb="37">
      <t>キジュツ</t>
    </rPh>
    <phoneticPr fontId="2"/>
  </si>
  <si>
    <t>人のうち、同法人が運営するサービスから定着支援を利用した者</t>
    <rPh sb="0" eb="1">
      <t>ニン</t>
    </rPh>
    <phoneticPr fontId="2"/>
  </si>
  <si>
    <t>（２）（１）のうち、令和６年度中に一般就労し、就労定着支援事業の利用を開始した者の人数を入力してください。</t>
    <phoneticPr fontId="2"/>
  </si>
  <si>
    <r>
      <t xml:space="preserve">上記「身体障がい」の内訳を障がい種別ごとに入力してください。
</t>
    </r>
    <r>
      <rPr>
        <u/>
        <sz val="10"/>
        <rFont val="Meiryo UI"/>
        <family val="3"/>
        <charset val="128"/>
      </rPr>
      <t>※障がい種別が重複している場合は、主たる障がいで計上してください。</t>
    </r>
    <rPh sb="0" eb="2">
      <t>ジョウキ</t>
    </rPh>
    <rPh sb="3" eb="5">
      <t>シンタイ</t>
    </rPh>
    <rPh sb="5" eb="6">
      <t>ショウ</t>
    </rPh>
    <rPh sb="10" eb="12">
      <t>ウチワケ</t>
    </rPh>
    <rPh sb="13" eb="14">
      <t>ショウ</t>
    </rPh>
    <rPh sb="16" eb="18">
      <t>シュベツ</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</si>
  <si>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</si>
  <si>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</si>
  <si>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 xml:space="preserve">（４）令和７年４月１日時点の利用者のうち、令和６年度中に就労移行支援事業所等を通じて一般就労し、就労定着支援事業の利用を開始した者の
　　　　 障がい種別の内訳の人数を入力してください。
</t>
    </r>
    <r>
      <rPr>
        <u/>
        <sz val="10"/>
        <rFont val="Meiryo UI"/>
        <family val="3"/>
        <charset val="128"/>
      </rPr>
      <t>※障がい種別が重複している場合は、主たる障がいで計上してください。</t>
    </r>
    <rPh sb="3" eb="5">
      <t>レイワ</t>
    </rPh>
    <rPh sb="6" eb="7">
      <t>ネン</t>
    </rPh>
    <rPh sb="8" eb="9">
      <t>ガツ</t>
    </rPh>
    <rPh sb="10" eb="11">
      <t>ニチ</t>
    </rPh>
    <rPh sb="11" eb="13">
      <t>ジテン</t>
    </rPh>
    <rPh sb="14" eb="17">
      <t>リヨウシャ</t>
    </rPh>
    <rPh sb="21" eb="23">
      <t>レイワ</t>
    </rPh>
    <rPh sb="24" eb="26">
      <t>ネンド</t>
    </rPh>
    <rPh sb="26" eb="27">
      <t>チュウ</t>
    </rPh>
    <rPh sb="28" eb="30">
      <t>シュウロウ</t>
    </rPh>
    <rPh sb="30" eb="32">
      <t>イコウ</t>
    </rPh>
    <rPh sb="32" eb="34">
      <t>シエン</t>
    </rPh>
    <rPh sb="34" eb="37">
      <t>ジギョウショ</t>
    </rPh>
    <rPh sb="37" eb="38">
      <t>トウ</t>
    </rPh>
    <rPh sb="39" eb="40">
      <t>ツウ</t>
    </rPh>
    <rPh sb="42" eb="44">
      <t>イッパン</t>
    </rPh>
    <rPh sb="44" eb="46">
      <t>シュウロウ</t>
    </rPh>
    <rPh sb="48" eb="50">
      <t>シュウロウ</t>
    </rPh>
    <rPh sb="50" eb="52">
      <t>テイチャク</t>
    </rPh>
    <rPh sb="52" eb="54">
      <t>シエン</t>
    </rPh>
    <rPh sb="54" eb="56">
      <t>ジギョウ</t>
    </rPh>
    <rPh sb="57" eb="59">
      <t>リヨウ</t>
    </rPh>
    <rPh sb="60" eb="62">
      <t>カイシ</t>
    </rPh>
    <rPh sb="64" eb="65">
      <t>モノ</t>
    </rPh>
    <rPh sb="72" eb="73">
      <t>ショウ</t>
    </rPh>
    <rPh sb="75" eb="77">
      <t>シュベツ</t>
    </rPh>
    <rPh sb="78" eb="80">
      <t>ウチワケ</t>
    </rPh>
    <rPh sb="81" eb="83">
      <t>ニンズウ</t>
    </rPh>
    <phoneticPr fontId="2"/>
  </si>
  <si>
    <t>（１）令和７年４月１日時点の利用者のうち、同じ法人が運営する障がい福祉サービスから就労定着支援事業の利用に至った人数を
　　　　 サービス種別ごとに入力してください。</t>
    <rPh sb="3" eb="5">
      <t>レイワ</t>
    </rPh>
    <rPh sb="6" eb="7">
      <t>ネン</t>
    </rPh>
    <rPh sb="8" eb="9">
      <t>ガツ</t>
    </rPh>
    <rPh sb="10" eb="11">
      <t>ニチ</t>
    </rPh>
    <rPh sb="11" eb="13">
      <t>ジテン</t>
    </rPh>
    <rPh sb="14" eb="17">
      <t>リヨウシャ</t>
    </rPh>
    <rPh sb="21" eb="22">
      <t>オナ</t>
    </rPh>
    <rPh sb="23" eb="25">
      <t>ホウジン</t>
    </rPh>
    <rPh sb="26" eb="28">
      <t>ウンエイ</t>
    </rPh>
    <rPh sb="30" eb="31">
      <t>ショウ</t>
    </rPh>
    <rPh sb="33" eb="35">
      <t>フクシ</t>
    </rPh>
    <rPh sb="53" eb="54">
      <t>イタ</t>
    </rPh>
    <rPh sb="56" eb="58">
      <t>ニンズウ</t>
    </rPh>
    <rPh sb="69" eb="71">
      <t>シュベツ</t>
    </rPh>
    <rPh sb="74" eb="76">
      <t>ニュウリョク</t>
    </rPh>
    <phoneticPr fontId="2"/>
  </si>
  <si>
    <t>一体で指定を受けているサービス種別</t>
    <rPh sb="0" eb="2">
      <t>イッタイ</t>
    </rPh>
    <rPh sb="3" eb="5">
      <t>シテイ</t>
    </rPh>
    <rPh sb="6" eb="7">
      <t>ウ</t>
    </rPh>
    <rPh sb="15" eb="17">
      <t>シュベツ</t>
    </rPh>
    <phoneticPr fontId="1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</si>
  <si>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</si>
  <si>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</si>
  <si>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</si>
  <si>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生活介護</t>
    <rPh sb="0" eb="2">
      <t>セイカツ</t>
    </rPh>
    <rPh sb="2" eb="4">
      <t>カイゴ</t>
    </rPh>
    <phoneticPr fontId="18"/>
  </si>
  <si>
    <t>自立訓練（機能訓練）</t>
  </si>
  <si>
    <t>自立訓練（生活訓練）</t>
  </si>
  <si>
    <t>事業所番号</t>
    <rPh sb="0" eb="3">
      <t>ジギョウショ</t>
    </rPh>
    <rPh sb="3" eb="5">
      <t>バンゴウ</t>
    </rPh>
    <phoneticPr fontId="2"/>
  </si>
  <si>
    <t>一体で指定を受けているサービス種別</t>
    <rPh sb="0" eb="2">
      <t>イッタイ</t>
    </rPh>
    <rPh sb="3" eb="5">
      <t>シテイ</t>
    </rPh>
    <rPh sb="6" eb="7">
      <t>ウ</t>
    </rPh>
    <rPh sb="15" eb="17">
      <t>シュベツ</t>
    </rPh>
    <phoneticPr fontId="2"/>
  </si>
  <si>
    <t>一体で指定を受けている事業所名</t>
    <rPh sb="11" eb="15">
      <t>ジギョウショメイ</t>
    </rPh>
    <phoneticPr fontId="18"/>
  </si>
  <si>
    <t>HP</t>
  </si>
  <si>
    <t>R6
報酬単価</t>
    <rPh sb="3" eb="5">
      <t>ホウシュウ</t>
    </rPh>
    <rPh sb="5" eb="7">
      <t>タンカ</t>
    </rPh>
    <phoneticPr fontId="18"/>
  </si>
  <si>
    <t>聴覚</t>
    <rPh sb="0" eb="2">
      <t>チョウカク</t>
    </rPh>
    <phoneticPr fontId="18"/>
  </si>
  <si>
    <t>平行機能</t>
    <rPh sb="0" eb="2">
      <t>ヘイコウ</t>
    </rPh>
    <rPh sb="2" eb="4">
      <t>キノウ</t>
    </rPh>
    <phoneticPr fontId="18"/>
  </si>
  <si>
    <t>音声・言語そしゃく機能</t>
    <rPh sb="0" eb="2">
      <t>オンセイ</t>
    </rPh>
    <rPh sb="3" eb="5">
      <t>ゲンゴ</t>
    </rPh>
    <rPh sb="9" eb="11">
      <t>キノウ</t>
    </rPh>
    <phoneticPr fontId="18"/>
  </si>
  <si>
    <t>肢体不自由</t>
    <rPh sb="0" eb="2">
      <t>シタイ</t>
    </rPh>
    <rPh sb="2" eb="5">
      <t>フジユウ</t>
    </rPh>
    <phoneticPr fontId="18"/>
  </si>
  <si>
    <t>内部障がい</t>
    <rPh sb="0" eb="2">
      <t>ナイブ</t>
    </rPh>
    <rPh sb="2" eb="3">
      <t>ショウ</t>
    </rPh>
    <phoneticPr fontId="18"/>
  </si>
  <si>
    <t>吹田市</t>
    <rPh sb="0" eb="2">
      <t>スイタ</t>
    </rPh>
    <rPh sb="2" eb="3">
      <t>シ</t>
    </rPh>
    <phoneticPr fontId="18"/>
  </si>
  <si>
    <t>就労移行支援</t>
    <rPh sb="0" eb="2">
      <t>シュウロウ</t>
    </rPh>
    <rPh sb="2" eb="4">
      <t>イコウ</t>
    </rPh>
    <rPh sb="4" eb="6">
      <t>シエン</t>
    </rPh>
    <phoneticPr fontId="18"/>
  </si>
  <si>
    <t>A型</t>
    <rPh sb="1" eb="2">
      <t>ガタ</t>
    </rPh>
    <phoneticPr fontId="18"/>
  </si>
  <si>
    <t>B型</t>
    <rPh sb="1" eb="2">
      <t>ガタ</t>
    </rPh>
    <phoneticPr fontId="18"/>
  </si>
  <si>
    <t>生活介護</t>
    <rPh sb="0" eb="4">
      <t>セイカツカイゴ</t>
    </rPh>
    <phoneticPr fontId="18"/>
  </si>
  <si>
    <t>就労定着支援事業運営における課題</t>
    <rPh sb="0" eb="2">
      <t>シュウロウ</t>
    </rPh>
    <rPh sb="2" eb="4">
      <t>テイチャク</t>
    </rPh>
    <rPh sb="4" eb="6">
      <t>シエン</t>
    </rPh>
    <rPh sb="6" eb="8">
      <t>ジギョウ</t>
    </rPh>
    <rPh sb="8" eb="10">
      <t>ウンエイ</t>
    </rPh>
    <rPh sb="14" eb="16">
      <t>カダイ</t>
    </rPh>
    <phoneticPr fontId="18"/>
  </si>
  <si>
    <t>R7
報酬単価</t>
    <rPh sb="3" eb="5">
      <t>ホウシュウ</t>
    </rPh>
    <rPh sb="5" eb="7">
      <t>タンカ</t>
    </rPh>
    <phoneticPr fontId="18"/>
  </si>
  <si>
    <t>平衡機能</t>
    <rPh sb="0" eb="2">
      <t>ヘイコウ</t>
    </rPh>
    <rPh sb="2" eb="4">
      <t>キノウ</t>
    </rPh>
    <phoneticPr fontId="18"/>
  </si>
  <si>
    <t>人のうち、R6中に就労移行支援事業所等を通じて一般就労し、就労定着支援事業所の利用を開始した者</t>
    <rPh sb="0" eb="1">
      <t>ニン</t>
    </rPh>
    <rPh sb="7" eb="8">
      <t>チュウ</t>
    </rPh>
    <rPh sb="9" eb="11">
      <t>シュウロウ</t>
    </rPh>
    <rPh sb="11" eb="13">
      <t>イコウ</t>
    </rPh>
    <rPh sb="13" eb="15">
      <t>シエン</t>
    </rPh>
    <rPh sb="15" eb="18">
      <t>ジギョウショ</t>
    </rPh>
    <rPh sb="18" eb="19">
      <t>トウ</t>
    </rPh>
    <rPh sb="20" eb="21">
      <t>ツウ</t>
    </rPh>
    <rPh sb="23" eb="25">
      <t>イッパン</t>
    </rPh>
    <rPh sb="25" eb="27">
      <t>シュウロウ</t>
    </rPh>
    <rPh sb="29" eb="31">
      <t>シュウロウ</t>
    </rPh>
    <rPh sb="31" eb="33">
      <t>テイチャク</t>
    </rPh>
    <rPh sb="33" eb="35">
      <t>シエン</t>
    </rPh>
    <rPh sb="35" eb="38">
      <t>ジギョウショ</t>
    </rPh>
    <rPh sb="39" eb="41">
      <t>リヨウ</t>
    </rPh>
    <rPh sb="42" eb="44">
      <t>カイシ</t>
    </rPh>
    <rPh sb="46" eb="47">
      <t>モノ</t>
    </rPh>
    <phoneticPr fontId="2"/>
  </si>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</sst>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411]ge\.m\.d;@"/>
    <numFmt numFmtId="182" formatCode="m&quot;月&quot;d&quot;日&quot;;@"/>
  </numFmts>
  <fonts count="64"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name val="Meiryo UI"/>
      <family val="3"/>
      <charset val="128"/>
    </font>
    <font>
      <b/>
      <i/>
      <u/>
      <sz val="10"/>
      <color rgb="FFFF0000"/>
      <name val="Meiryo UI"/>
      <family val="3"/>
      <charset val="128"/>
    </font>
    <font>
      <b/>
      <sz val="12"/>
      <name val="Meiryo UI"/>
      <family val="3"/>
      <charset val="128"/>
    </font>
    <font>
      <b/>
      <sz val="12"/>
      <color theme="1"/>
      <name val="Meiryo UI"/>
      <family val="3"/>
      <charset val="128"/>
    </font>
    <font>
      <b/>
      <sz val="10"/>
      <name val="Meiryo UI"/>
      <family val="3"/>
      <charset val="128"/>
    </font>
    <font>
      <sz val="10"/>
      <color theme="1"/>
      <name val="メイリオ"/>
      <family val="3"/>
      <charset val="128"/>
    </font>
    <font>
      <b/>
      <sz val="12"/>
      <color rgb="FFFF0000"/>
      <name val="Meiryo UI"/>
      <family val="3"/>
      <charset val="128"/>
    </font>
  </fonts>
  <fills count="54">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tint="-0.249977111117893"/>
        <bgColor indexed="64"/>
      </patternFill>
    </fill>
  </fills>
  <borders count="106">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right style="double">
        <color rgb="FFFF0000"/>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indexed="64"/>
      </top>
      <bottom style="thin">
        <color auto="1"/>
      </bottom>
      <diagonal/>
    </border>
    <border>
      <left style="hair">
        <color indexed="64"/>
      </left>
      <right/>
      <top style="double">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double">
        <color indexed="64"/>
      </bottom>
      <diagonal/>
    </border>
    <border>
      <left style="medium">
        <color indexed="64"/>
      </left>
      <right style="hair">
        <color indexed="64"/>
      </right>
      <top style="double">
        <color indexed="64"/>
      </top>
      <bottom style="double">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3"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4" applyNumberFormat="0" applyAlignment="0" applyProtection="0">
      <alignment vertical="center"/>
    </xf>
    <xf numFmtId="0" fontId="22" fillId="46" borderId="4"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5" applyNumberFormat="0" applyFont="0" applyAlignment="0" applyProtection="0">
      <alignment vertical="center"/>
    </xf>
    <xf numFmtId="0" fontId="8" fillId="36" borderId="5" applyNumberFormat="0" applyProtection="0">
      <alignment vertical="center"/>
    </xf>
    <xf numFmtId="0" fontId="15" fillId="49" borderId="5" applyNumberFormat="0" applyFont="0" applyAlignment="0" applyProtection="0">
      <alignment vertical="center"/>
    </xf>
    <xf numFmtId="0" fontId="8" fillId="36" borderId="5" applyNumberFormat="0" applyProtection="0">
      <alignment vertical="center"/>
    </xf>
    <xf numFmtId="0" fontId="24" fillId="0" borderId="6" applyNumberFormat="0" applyFill="0" applyAlignment="0" applyProtection="0">
      <alignment vertical="center"/>
    </xf>
    <xf numFmtId="0" fontId="24" fillId="0" borderId="6"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3" applyNumberFormat="0" applyAlignment="0" applyProtection="0">
      <alignment vertical="center"/>
    </xf>
    <xf numFmtId="0" fontId="26" fillId="51" borderId="3"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7" applyNumberFormat="0" applyFill="0" applyAlignment="0" applyProtection="0">
      <alignment vertical="center"/>
    </xf>
    <xf numFmtId="0" fontId="28" fillId="0" borderId="7" applyNumberFormat="0" applyFill="0" applyProtection="0">
      <alignment vertical="center"/>
    </xf>
    <xf numFmtId="0" fontId="29" fillId="0" borderId="8" applyNumberFormat="0" applyFill="0" applyAlignment="0" applyProtection="0">
      <alignment vertical="center"/>
    </xf>
    <xf numFmtId="0" fontId="29" fillId="0" borderId="8" applyNumberFormat="0" applyFill="0" applyProtection="0">
      <alignment vertical="center"/>
    </xf>
    <xf numFmtId="0" fontId="30" fillId="0" borderId="9" applyNumberFormat="0" applyFill="0" applyAlignment="0" applyProtection="0">
      <alignment vertical="center"/>
    </xf>
    <xf numFmtId="0" fontId="30" fillId="0" borderId="9"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0" applyNumberFormat="0" applyFill="0" applyAlignment="0" applyProtection="0">
      <alignment vertical="center"/>
    </xf>
    <xf numFmtId="0" fontId="31" fillId="0" borderId="10" applyNumberFormat="0" applyFill="0" applyProtection="0">
      <alignment vertical="center"/>
    </xf>
    <xf numFmtId="0" fontId="32" fillId="50" borderId="11" applyNumberFormat="0" applyAlignment="0" applyProtection="0">
      <alignment vertical="center"/>
    </xf>
    <xf numFmtId="0" fontId="32" fillId="51" borderId="11"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3" applyNumberFormat="0" applyAlignment="0" applyProtection="0">
      <alignment vertical="center"/>
    </xf>
    <xf numFmtId="0" fontId="34" fillId="14" borderId="3"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8" fillId="0" borderId="0" applyNumberFormat="0" applyFill="0" applyBorder="0" applyAlignment="0" applyProtection="0">
      <alignment vertical="top"/>
      <protection locked="0"/>
    </xf>
  </cellStyleXfs>
  <cellXfs count="278">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0" fontId="43" fillId="0" borderId="0"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wrapText="1" shrinkToFit="1"/>
    </xf>
    <xf numFmtId="0" fontId="47" fillId="0" borderId="0" xfId="0" applyFont="1" applyFill="1" applyBorder="1" applyAlignment="1">
      <alignment horizontal="center" vertical="center" textRotation="255" wrapText="1" shrinkToFit="1"/>
    </xf>
    <xf numFmtId="182" fontId="41" fillId="0" borderId="0" xfId="0" applyNumberFormat="1"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1"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5" fillId="0" borderId="0" xfId="1" applyFont="1" applyFill="1" applyBorder="1" applyAlignment="1">
      <alignment horizontal="center" vertical="center" textRotation="255" shrinkToFit="1"/>
    </xf>
    <xf numFmtId="181" fontId="43" fillId="0" borderId="0" xfId="1" applyNumberFormat="1" applyFont="1" applyFill="1" applyBorder="1" applyAlignment="1">
      <alignment horizontal="center"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9" fillId="0" borderId="32" xfId="0" applyFont="1" applyBorder="1" applyAlignment="1" applyProtection="1">
      <alignment vertical="center" wrapText="1" shrinkToFit="1"/>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3"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45" fillId="0" borderId="0" xfId="1" applyFont="1" applyAlignment="1" applyProtection="1"/>
    <xf numFmtId="0" fontId="56" fillId="0" borderId="0" xfId="1" applyFont="1" applyAlignment="1" applyProtection="1">
      <alignment vertical="center"/>
    </xf>
    <xf numFmtId="0" fontId="45" fillId="0" borderId="54" xfId="1" applyFont="1" applyBorder="1" applyAlignment="1" applyProtection="1">
      <alignment vertical="center"/>
    </xf>
    <xf numFmtId="0" fontId="53" fillId="0" borderId="0" xfId="1" applyFont="1" applyAlignment="1" applyProtection="1">
      <alignment horizontal="left" vertical="center"/>
    </xf>
    <xf numFmtId="0" fontId="43" fillId="0" borderId="0" xfId="0" applyFont="1" applyProtection="1">
      <alignment vertical="center"/>
    </xf>
    <xf numFmtId="0" fontId="56" fillId="0" borderId="0" xfId="1" applyFont="1" applyBorder="1" applyAlignment="1" applyProtection="1">
      <alignment horizontal="left" vertical="center" wrapText="1"/>
    </xf>
    <xf numFmtId="0" fontId="56" fillId="0" borderId="0" xfId="1" applyFont="1" applyFill="1" applyBorder="1" applyAlignment="1" applyProtection="1">
      <alignment vertical="center" wrapText="1"/>
    </xf>
    <xf numFmtId="0" fontId="56" fillId="0" borderId="32" xfId="0" applyFont="1" applyBorder="1" applyAlignment="1" applyProtection="1">
      <alignment vertical="center" wrapText="1"/>
    </xf>
    <xf numFmtId="0" fontId="43" fillId="0" borderId="0" xfId="0" applyFont="1" applyFill="1" applyAlignment="1" applyProtection="1">
      <alignment vertical="center"/>
    </xf>
    <xf numFmtId="0" fontId="43" fillId="0" borderId="0" xfId="0" applyFont="1" applyFill="1" applyAlignment="1" applyProtection="1">
      <alignment horizontal="center" vertical="center"/>
    </xf>
    <xf numFmtId="0" fontId="45" fillId="0" borderId="12" xfId="1" applyFont="1" applyBorder="1" applyAlignment="1" applyProtection="1">
      <alignment vertical="center"/>
    </xf>
    <xf numFmtId="0" fontId="49" fillId="0" borderId="0" xfId="0" applyFont="1" applyBorder="1" applyAlignment="1" applyProtection="1">
      <alignment vertical="center" wrapText="1"/>
    </xf>
    <xf numFmtId="0" fontId="45" fillId="0" borderId="30" xfId="1" applyFont="1" applyBorder="1" applyAlignment="1" applyProtection="1">
      <alignment horizontal="center" vertical="center" shrinkToFit="1"/>
    </xf>
    <xf numFmtId="0" fontId="45" fillId="0" borderId="13" xfId="1" applyFont="1" applyBorder="1" applyAlignment="1" applyProtection="1">
      <alignment horizontal="center" vertical="center" shrinkToFit="1"/>
    </xf>
    <xf numFmtId="0" fontId="45" fillId="0" borderId="31"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49" fillId="0" borderId="0" xfId="1" applyFont="1" applyAlignment="1" applyProtection="1">
      <alignment vertical="center"/>
    </xf>
    <xf numFmtId="0" fontId="49" fillId="0" borderId="0" xfId="1" applyFont="1" applyAlignment="1" applyProtection="1">
      <alignment horizontal="center" vertical="center"/>
    </xf>
    <xf numFmtId="0" fontId="56" fillId="0" borderId="0" xfId="0" applyFont="1" applyAlignment="1" applyProtection="1">
      <alignment vertical="center" wrapText="1" shrinkToFit="1"/>
    </xf>
    <xf numFmtId="0" fontId="56" fillId="0" borderId="0" xfId="0" applyFont="1" applyFill="1" applyBorder="1" applyAlignment="1" applyProtection="1">
      <alignment vertical="center" wrapText="1" shrinkToFit="1"/>
    </xf>
    <xf numFmtId="0" fontId="58" fillId="0" borderId="0" xfId="0" applyFont="1" applyAlignment="1" applyProtection="1">
      <alignment vertical="center" wrapText="1" shrinkToFit="1"/>
    </xf>
    <xf numFmtId="0" fontId="43" fillId="0" borderId="62" xfId="0" applyFont="1" applyBorder="1" applyAlignment="1" applyProtection="1">
      <alignment vertical="center"/>
    </xf>
    <xf numFmtId="0" fontId="45" fillId="0" borderId="40" xfId="1" applyFont="1" applyBorder="1" applyAlignment="1" applyProtection="1">
      <alignment horizontal="center" vertical="center"/>
    </xf>
    <xf numFmtId="0" fontId="45" fillId="0" borderId="41" xfId="1" applyFont="1" applyBorder="1" applyAlignment="1" applyProtection="1">
      <alignment horizontal="center" vertical="center"/>
    </xf>
    <xf numFmtId="0" fontId="45" fillId="0" borderId="54" xfId="1" applyFont="1" applyBorder="1" applyAlignment="1" applyProtection="1">
      <alignment horizontal="center" vertical="center"/>
    </xf>
    <xf numFmtId="0" fontId="45" fillId="0" borderId="30" xfId="1" applyFont="1" applyBorder="1" applyAlignment="1" applyProtection="1">
      <alignment horizontal="center" vertical="center"/>
    </xf>
    <xf numFmtId="0" fontId="45" fillId="0" borderId="31" xfId="1" applyFont="1" applyBorder="1" applyAlignment="1" applyProtection="1">
      <alignment horizontal="center" vertical="center"/>
    </xf>
    <xf numFmtId="0" fontId="45" fillId="0" borderId="41" xfId="1" applyFont="1" applyBorder="1" applyAlignment="1" applyProtection="1">
      <alignment horizontal="center" vertical="center" shrinkToFit="1"/>
    </xf>
    <xf numFmtId="0" fontId="43" fillId="0" borderId="0" xfId="0" applyFont="1" applyAlignment="1" applyProtection="1">
      <alignment vertical="center"/>
    </xf>
    <xf numFmtId="0" fontId="45" fillId="0" borderId="96" xfId="1" applyFont="1" applyFill="1" applyBorder="1" applyAlignment="1" applyProtection="1">
      <alignment vertical="center" wrapText="1"/>
    </xf>
    <xf numFmtId="0" fontId="43" fillId="0" borderId="12" xfId="1" applyFont="1" applyBorder="1" applyAlignment="1" applyProtection="1">
      <alignment vertical="center" shrinkToFit="1"/>
    </xf>
    <xf numFmtId="0" fontId="43" fillId="0" borderId="63" xfId="1" applyFont="1" applyBorder="1" applyAlignment="1" applyProtection="1">
      <alignment vertical="center" shrinkToFit="1"/>
    </xf>
    <xf numFmtId="0" fontId="45" fillId="0" borderId="0" xfId="1" applyFont="1" applyFill="1" applyBorder="1" applyAlignment="1" applyProtection="1">
      <alignment vertical="center" shrinkToFit="1"/>
    </xf>
    <xf numFmtId="0" fontId="58" fillId="0" borderId="0" xfId="0" applyFont="1" applyFill="1" applyBorder="1" applyAlignment="1" applyProtection="1">
      <alignment vertical="center" shrinkToFit="1"/>
    </xf>
    <xf numFmtId="0" fontId="50" fillId="0" borderId="0" xfId="0" applyFont="1" applyBorder="1" applyAlignment="1" applyProtection="1">
      <alignment vertical="center"/>
    </xf>
    <xf numFmtId="0" fontId="41" fillId="0" borderId="0" xfId="0" applyFont="1" applyBorder="1" applyAlignment="1" applyProtection="1">
      <alignment vertical="center"/>
    </xf>
    <xf numFmtId="0" fontId="41" fillId="0" borderId="0" xfId="1" applyFont="1" applyBorder="1" applyAlignment="1" applyProtection="1">
      <alignment vertical="center" shrinkToFit="1"/>
    </xf>
    <xf numFmtId="0" fontId="43" fillId="0" borderId="0" xfId="1" applyFont="1" applyAlignment="1" applyProtection="1">
      <alignment horizontal="right" vertical="center"/>
    </xf>
    <xf numFmtId="0" fontId="62" fillId="0" borderId="0" xfId="0" applyFont="1" applyAlignment="1">
      <alignment vertical="center" textRotation="255" shrinkToFit="1"/>
    </xf>
    <xf numFmtId="0" fontId="50" fillId="0" borderId="0" xfId="1" applyFont="1" applyBorder="1" applyAlignment="1" applyProtection="1">
      <alignment vertical="center" wrapText="1"/>
    </xf>
    <xf numFmtId="0" fontId="45" fillId="0" borderId="43" xfId="1" applyFont="1" applyBorder="1" applyAlignment="1" applyProtection="1">
      <alignment horizontal="center" vertical="center" shrinkToFit="1"/>
    </xf>
    <xf numFmtId="0" fontId="45" fillId="0" borderId="84" xfId="1" applyFont="1" applyBorder="1" applyAlignment="1" applyProtection="1">
      <alignment horizontal="center" vertical="center" shrinkToFit="1"/>
    </xf>
    <xf numFmtId="0" fontId="45" fillId="0" borderId="0" xfId="1" applyFont="1" applyAlignment="1" applyProtection="1">
      <alignment vertical="center"/>
    </xf>
    <xf numFmtId="0" fontId="45" fillId="0" borderId="0" xfId="1" applyFont="1" applyAlignment="1" applyProtection="1">
      <alignment vertical="center" wrapText="1"/>
    </xf>
    <xf numFmtId="0" fontId="45" fillId="0" borderId="0" xfId="1" applyFont="1" applyAlignment="1" applyProtection="1">
      <alignment vertical="center" wrapText="1"/>
    </xf>
    <xf numFmtId="0" fontId="45" fillId="0" borderId="0" xfId="1" applyFont="1" applyAlignment="1" applyProtection="1">
      <alignment vertical="center"/>
    </xf>
    <xf numFmtId="0" fontId="43" fillId="0" borderId="37" xfId="0" applyFont="1" applyBorder="1" applyAlignment="1" applyProtection="1">
      <alignment horizontal="center" vertical="center" shrinkToFit="1"/>
    </xf>
    <xf numFmtId="0" fontId="43" fillId="0" borderId="14" xfId="0" applyFont="1" applyBorder="1" applyAlignment="1" applyProtection="1">
      <alignment horizontal="center" vertical="center" shrinkToFit="1"/>
    </xf>
    <xf numFmtId="0" fontId="43" fillId="0" borderId="94" xfId="0" applyFont="1" applyBorder="1" applyAlignment="1" applyProtection="1">
      <alignment horizontal="center" vertical="center" shrinkToFit="1"/>
    </xf>
    <xf numFmtId="0" fontId="43" fillId="0" borderId="38" xfId="0" applyFont="1"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43" fillId="0" borderId="95" xfId="0" applyFont="1" applyBorder="1" applyAlignment="1" applyProtection="1">
      <alignment horizontal="center" vertical="center" shrinkToFit="1"/>
    </xf>
    <xf numFmtId="0" fontId="43" fillId="2" borderId="49" xfId="0" applyFont="1" applyFill="1" applyBorder="1" applyAlignment="1" applyProtection="1">
      <alignment horizontal="center" vertical="center"/>
      <protection locked="0"/>
    </xf>
    <xf numFmtId="0" fontId="43" fillId="0" borderId="43" xfId="0" applyFont="1" applyBorder="1" applyAlignment="1" applyProtection="1">
      <alignment horizontal="center" vertical="center" shrinkToFit="1"/>
    </xf>
    <xf numFmtId="0" fontId="43" fillId="2" borderId="43" xfId="0" applyFont="1" applyFill="1" applyBorder="1" applyAlignment="1" applyProtection="1">
      <alignment horizontal="center" vertical="center"/>
      <protection locked="0"/>
    </xf>
    <xf numFmtId="0" fontId="43" fillId="2" borderId="46" xfId="0" applyFont="1" applyFill="1" applyBorder="1" applyAlignment="1" applyProtection="1">
      <alignment horizontal="center" vertical="center"/>
      <protection locked="0"/>
    </xf>
    <xf numFmtId="0" fontId="45" fillId="0" borderId="37"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0" fontId="45" fillId="0" borderId="94" xfId="1" applyFont="1" applyBorder="1" applyAlignment="1" applyProtection="1">
      <alignment horizontal="center" vertical="center" shrinkToFit="1"/>
    </xf>
    <xf numFmtId="0" fontId="60" fillId="0" borderId="72" xfId="0" applyFont="1" applyBorder="1" applyAlignment="1" applyProtection="1">
      <alignment vertical="center" wrapText="1"/>
    </xf>
    <xf numFmtId="0" fontId="60" fillId="0" borderId="73" xfId="0" applyFont="1" applyBorder="1" applyAlignment="1" applyProtection="1">
      <alignment vertical="center" wrapText="1"/>
    </xf>
    <xf numFmtId="0" fontId="60" fillId="0" borderId="74" xfId="0" applyFont="1" applyBorder="1" applyAlignment="1" applyProtection="1">
      <alignment vertical="center" wrapText="1"/>
    </xf>
    <xf numFmtId="0" fontId="60" fillId="0" borderId="75" xfId="0" applyFont="1" applyBorder="1" applyAlignment="1" applyProtection="1">
      <alignment vertical="center" wrapText="1"/>
    </xf>
    <xf numFmtId="0" fontId="60" fillId="0" borderId="71" xfId="0" applyFont="1" applyBorder="1" applyAlignment="1" applyProtection="1">
      <alignment vertical="center" wrapText="1"/>
    </xf>
    <xf numFmtId="0" fontId="60" fillId="0" borderId="76" xfId="0" applyFont="1" applyBorder="1" applyAlignment="1" applyProtection="1">
      <alignment vertical="center" wrapText="1"/>
    </xf>
    <xf numFmtId="0" fontId="60" fillId="0" borderId="77" xfId="0" applyFont="1" applyBorder="1" applyAlignment="1" applyProtection="1">
      <alignment vertical="center" wrapText="1"/>
    </xf>
    <xf numFmtId="0" fontId="60" fillId="0" borderId="78" xfId="0" applyFont="1" applyBorder="1" applyAlignment="1" applyProtection="1">
      <alignment vertical="center" wrapText="1"/>
    </xf>
    <xf numFmtId="0" fontId="60" fillId="0" borderId="79" xfId="0" applyFont="1" applyBorder="1" applyAlignment="1" applyProtection="1">
      <alignment vertical="center" wrapText="1"/>
    </xf>
    <xf numFmtId="0" fontId="45" fillId="0" borderId="0" xfId="1" applyFont="1" applyAlignment="1" applyProtection="1">
      <alignment horizontal="left" vertical="center" wrapText="1"/>
    </xf>
    <xf numFmtId="0" fontId="45" fillId="0" borderId="60" xfId="1" applyFont="1" applyBorder="1" applyAlignment="1" applyProtection="1">
      <alignment horizontal="left" vertical="center" wrapText="1"/>
    </xf>
    <xf numFmtId="0" fontId="43" fillId="0" borderId="41" xfId="0" applyFont="1" applyBorder="1" applyAlignment="1" applyProtection="1">
      <alignment horizontal="center" vertical="center" shrinkToFit="1"/>
    </xf>
    <xf numFmtId="0" fontId="45" fillId="0" borderId="85" xfId="1" applyFont="1" applyFill="1" applyBorder="1" applyAlignment="1" applyProtection="1">
      <alignment horizontal="center" vertical="center"/>
    </xf>
    <xf numFmtId="0" fontId="45" fillId="0" borderId="21" xfId="1" applyFont="1" applyFill="1" applyBorder="1" applyAlignment="1" applyProtection="1">
      <alignment horizontal="center" vertical="center"/>
    </xf>
    <xf numFmtId="0" fontId="45" fillId="0" borderId="28" xfId="1" applyFont="1" applyFill="1" applyBorder="1" applyAlignment="1" applyProtection="1">
      <alignment horizontal="center" vertical="center"/>
    </xf>
    <xf numFmtId="0" fontId="45" fillId="2" borderId="59" xfId="1" applyFont="1" applyFill="1" applyBorder="1" applyAlignment="1" applyProtection="1">
      <alignment horizontal="center" vertical="center"/>
      <protection locked="0"/>
    </xf>
    <xf numFmtId="0" fontId="45" fillId="2" borderId="21" xfId="1" applyFont="1" applyFill="1" applyBorder="1" applyAlignment="1" applyProtection="1">
      <alignment horizontal="center" vertical="center"/>
      <protection locked="0"/>
    </xf>
    <xf numFmtId="0" fontId="45" fillId="2" borderId="22" xfId="1" applyFont="1" applyFill="1" applyBorder="1" applyAlignment="1" applyProtection="1">
      <alignment horizontal="center" vertical="center"/>
      <protection locked="0"/>
    </xf>
    <xf numFmtId="0" fontId="43" fillId="52" borderId="18" xfId="0" applyFont="1" applyFill="1" applyBorder="1" applyAlignment="1" applyProtection="1">
      <alignment horizontal="center" vertical="center" wrapText="1"/>
    </xf>
    <xf numFmtId="0" fontId="43" fillId="52" borderId="19" xfId="0" applyFont="1" applyFill="1" applyBorder="1" applyAlignment="1" applyProtection="1">
      <alignment horizontal="center" vertical="center"/>
    </xf>
    <xf numFmtId="0" fontId="43" fillId="52" borderId="26" xfId="0" applyFont="1" applyFill="1" applyBorder="1" applyAlignment="1" applyProtection="1">
      <alignment horizontal="center" vertical="center"/>
    </xf>
    <xf numFmtId="0" fontId="45" fillId="53" borderId="42" xfId="1" applyFont="1" applyFill="1" applyBorder="1" applyAlignment="1" applyProtection="1">
      <alignment horizontal="center" vertical="center" wrapText="1"/>
    </xf>
    <xf numFmtId="0" fontId="45" fillId="53" borderId="12" xfId="1" applyFont="1" applyFill="1" applyBorder="1" applyAlignment="1" applyProtection="1">
      <alignment horizontal="center" vertical="center"/>
    </xf>
    <xf numFmtId="0" fontId="43" fillId="52" borderId="44" xfId="0" applyFont="1" applyFill="1" applyBorder="1" applyAlignment="1" applyProtection="1">
      <alignment horizontal="center" vertical="center"/>
    </xf>
    <xf numFmtId="0" fontId="43" fillId="52" borderId="45" xfId="0" applyFont="1" applyFill="1" applyBorder="1" applyAlignment="1" applyProtection="1">
      <alignment horizontal="center" vertical="center"/>
    </xf>
    <xf numFmtId="0" fontId="45" fillId="0" borderId="43" xfId="1" applyFont="1" applyBorder="1" applyAlignment="1" applyProtection="1">
      <alignment horizontal="center" vertical="center" shrinkToFit="1"/>
    </xf>
    <xf numFmtId="0" fontId="43" fillId="2" borderId="84" xfId="0" applyFont="1" applyFill="1" applyBorder="1" applyAlignment="1" applyProtection="1">
      <alignment horizontal="center" vertical="center"/>
      <protection locked="0"/>
    </xf>
    <xf numFmtId="0" fontId="43" fillId="2" borderId="56" xfId="0" applyFont="1" applyFill="1" applyBorder="1" applyAlignment="1" applyProtection="1">
      <alignment horizontal="center" vertical="center"/>
      <protection locked="0"/>
    </xf>
    <xf numFmtId="0" fontId="43" fillId="2" borderId="35" xfId="0" applyFont="1" applyFill="1" applyBorder="1" applyAlignment="1" applyProtection="1">
      <alignment horizontal="center" vertical="center"/>
      <protection locked="0"/>
    </xf>
    <xf numFmtId="0" fontId="51" fillId="0" borderId="0" xfId="0" applyFont="1" applyBorder="1" applyAlignment="1" applyProtection="1">
      <alignment horizontal="center" vertical="center" wrapText="1" shrinkToFit="1"/>
    </xf>
    <xf numFmtId="0" fontId="51" fillId="0" borderId="0" xfId="0" applyFont="1" applyBorder="1" applyAlignment="1" applyProtection="1">
      <alignment horizontal="center" vertical="center" shrinkToFit="1"/>
    </xf>
    <xf numFmtId="0" fontId="45" fillId="2" borderId="17" xfId="1" applyFont="1" applyFill="1" applyBorder="1" applyAlignment="1" applyProtection="1">
      <alignment horizontal="center" vertical="center"/>
      <protection locked="0"/>
    </xf>
    <xf numFmtId="0" fontId="45" fillId="52" borderId="17" xfId="1" applyFont="1" applyFill="1" applyBorder="1" applyAlignment="1" applyProtection="1">
      <alignment horizontal="center" vertical="center"/>
    </xf>
    <xf numFmtId="0" fontId="45" fillId="52" borderId="47" xfId="1" applyFont="1" applyFill="1" applyBorder="1" applyAlignment="1" applyProtection="1">
      <alignment horizontal="center" vertical="center"/>
    </xf>
    <xf numFmtId="0" fontId="45" fillId="52" borderId="47" xfId="1" applyFont="1" applyFill="1" applyBorder="1" applyAlignment="1" applyProtection="1">
      <alignment horizontal="center" vertical="center" wrapText="1"/>
    </xf>
    <xf numFmtId="0" fontId="45" fillId="2" borderId="47" xfId="1" applyFont="1" applyFill="1" applyBorder="1" applyAlignment="1" applyProtection="1">
      <alignment horizontal="center" vertical="center"/>
      <protection locked="0"/>
    </xf>
    <xf numFmtId="0" fontId="59" fillId="0" borderId="33" xfId="0" applyFont="1" applyFill="1" applyBorder="1" applyAlignment="1" applyProtection="1">
      <alignment horizontal="left" vertical="center" wrapText="1"/>
    </xf>
    <xf numFmtId="0" fontId="59" fillId="0" borderId="34" xfId="0" applyFont="1" applyFill="1" applyBorder="1" applyAlignment="1" applyProtection="1">
      <alignment horizontal="left" vertical="center" wrapText="1"/>
    </xf>
    <xf numFmtId="0" fontId="59" fillId="0" borderId="30" xfId="0" applyFont="1" applyFill="1" applyBorder="1" applyAlignment="1" applyProtection="1">
      <alignment horizontal="left" vertical="center" wrapText="1"/>
    </xf>
    <xf numFmtId="0" fontId="41" fillId="0" borderId="15" xfId="0" applyFont="1" applyBorder="1" applyAlignment="1" applyProtection="1">
      <alignment horizontal="left" vertical="center" wrapText="1"/>
    </xf>
    <xf numFmtId="0" fontId="41" fillId="0" borderId="35" xfId="0" applyFont="1" applyBorder="1" applyAlignment="1" applyProtection="1">
      <alignment horizontal="left" vertical="center" wrapText="1"/>
    </xf>
    <xf numFmtId="0" fontId="41" fillId="0" borderId="31" xfId="0" applyFont="1" applyBorder="1" applyAlignment="1" applyProtection="1">
      <alignment horizontal="left" vertical="center" wrapText="1"/>
    </xf>
    <xf numFmtId="0" fontId="43" fillId="52" borderId="47" xfId="1" applyFont="1" applyFill="1" applyBorder="1" applyAlignment="1" applyProtection="1">
      <alignment horizontal="center" vertical="center" wrapText="1" shrinkToFit="1"/>
    </xf>
    <xf numFmtId="0" fontId="43" fillId="52" borderId="47" xfId="1" applyFont="1" applyFill="1" applyBorder="1" applyAlignment="1" applyProtection="1">
      <alignment horizontal="center" vertical="center" shrinkToFit="1"/>
    </xf>
    <xf numFmtId="0" fontId="43" fillId="0" borderId="83" xfId="0" applyFont="1" applyFill="1" applyBorder="1" applyAlignment="1" applyProtection="1">
      <alignment horizontal="center" vertical="center"/>
    </xf>
    <xf numFmtId="0" fontId="43" fillId="0" borderId="81" xfId="0" applyFont="1" applyFill="1" applyBorder="1" applyAlignment="1" applyProtection="1">
      <alignment horizontal="center" vertical="center"/>
    </xf>
    <xf numFmtId="0" fontId="43" fillId="0" borderId="92" xfId="0" applyFont="1" applyFill="1" applyBorder="1" applyAlignment="1" applyProtection="1">
      <alignment horizontal="center" vertical="center"/>
    </xf>
    <xf numFmtId="49" fontId="43" fillId="2" borderId="47" xfId="1" applyNumberFormat="1" applyFont="1" applyFill="1" applyBorder="1" applyAlignment="1" applyProtection="1">
      <alignment horizontal="center" vertical="center"/>
      <protection locked="0"/>
    </xf>
    <xf numFmtId="0" fontId="55" fillId="2" borderId="47" xfId="155" applyFont="1" applyFill="1" applyBorder="1" applyAlignment="1" applyProtection="1">
      <alignment horizontal="center" vertical="center"/>
      <protection locked="0"/>
    </xf>
    <xf numFmtId="0" fontId="45" fillId="0" borderId="47" xfId="1" applyFont="1" applyBorder="1" applyAlignment="1" applyProtection="1">
      <alignment horizontal="center" vertical="center"/>
    </xf>
    <xf numFmtId="14" fontId="43" fillId="2" borderId="48" xfId="1" applyNumberFormat="1" applyFont="1" applyFill="1" applyBorder="1" applyAlignment="1" applyProtection="1">
      <alignment horizontal="center" vertical="center"/>
      <protection locked="0"/>
    </xf>
    <xf numFmtId="14" fontId="43" fillId="2" borderId="49" xfId="1" applyNumberFormat="1" applyFont="1" applyFill="1" applyBorder="1" applyAlignment="1" applyProtection="1">
      <alignment horizontal="center" vertical="center"/>
      <protection locked="0"/>
    </xf>
    <xf numFmtId="14" fontId="43" fillId="2" borderId="50" xfId="1" applyNumberFormat="1" applyFont="1" applyFill="1" applyBorder="1" applyAlignment="1" applyProtection="1">
      <alignment horizontal="center" vertical="center"/>
      <protection locked="0"/>
    </xf>
    <xf numFmtId="0" fontId="45" fillId="2" borderId="81" xfId="1" applyFont="1" applyFill="1" applyBorder="1" applyAlignment="1" applyProtection="1">
      <alignment horizontal="center" vertical="center"/>
      <protection locked="0"/>
    </xf>
    <xf numFmtId="0" fontId="45" fillId="2" borderId="87" xfId="1" applyFont="1" applyFill="1" applyBorder="1" applyAlignment="1" applyProtection="1">
      <alignment horizontal="center" vertical="center"/>
      <protection locked="0"/>
    </xf>
    <xf numFmtId="0" fontId="45" fillId="2" borderId="51" xfId="1" applyFont="1" applyFill="1" applyBorder="1" applyAlignment="1" applyProtection="1">
      <alignment horizontal="center" vertical="center"/>
      <protection locked="0"/>
    </xf>
    <xf numFmtId="0" fontId="43" fillId="0" borderId="39" xfId="0" applyFont="1" applyFill="1" applyBorder="1" applyAlignment="1" applyProtection="1">
      <alignment horizontal="center" vertical="center" wrapText="1"/>
    </xf>
    <xf numFmtId="0" fontId="43" fillId="0" borderId="24"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23" xfId="0" applyFont="1" applyFill="1" applyBorder="1" applyAlignment="1" applyProtection="1">
      <alignment horizontal="center" vertical="center" wrapText="1"/>
    </xf>
    <xf numFmtId="0" fontId="45" fillId="2" borderId="27" xfId="1" applyFont="1" applyFill="1" applyBorder="1" applyAlignment="1" applyProtection="1">
      <alignment horizontal="center" vertical="center"/>
      <protection locked="0"/>
    </xf>
    <xf numFmtId="0" fontId="45" fillId="2" borderId="29" xfId="1" applyFont="1" applyFill="1" applyBorder="1" applyAlignment="1" applyProtection="1">
      <alignment horizontal="center" vertical="center"/>
      <protection locked="0"/>
    </xf>
    <xf numFmtId="0" fontId="45" fillId="0" borderId="51" xfId="1" applyFont="1" applyBorder="1" applyAlignment="1" applyProtection="1">
      <alignment horizontal="center" vertical="center"/>
    </xf>
    <xf numFmtId="0" fontId="45" fillId="2" borderId="57" xfId="1"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45" fillId="2" borderId="91"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0" borderId="52" xfId="1" applyFont="1" applyFill="1" applyBorder="1" applyAlignment="1" applyProtection="1">
      <alignment horizontal="center" vertical="center"/>
    </xf>
    <xf numFmtId="0" fontId="45" fillId="0" borderId="53" xfId="1" applyFont="1" applyFill="1" applyBorder="1" applyAlignment="1" applyProtection="1">
      <alignment horizontal="center" vertical="center"/>
    </xf>
    <xf numFmtId="0" fontId="45" fillId="0" borderId="58" xfId="1" applyFont="1" applyFill="1" applyBorder="1" applyAlignment="1" applyProtection="1">
      <alignment horizontal="center" vertical="center"/>
    </xf>
    <xf numFmtId="0" fontId="45" fillId="2" borderId="88" xfId="1" applyFont="1" applyFill="1" applyBorder="1" applyAlignment="1" applyProtection="1">
      <alignment horizontal="center" vertical="center"/>
      <protection locked="0"/>
    </xf>
    <xf numFmtId="0" fontId="45" fillId="2" borderId="89" xfId="1" applyFont="1" applyFill="1" applyBorder="1" applyAlignment="1" applyProtection="1">
      <alignment horizontal="center" vertical="center"/>
      <protection locked="0"/>
    </xf>
    <xf numFmtId="0" fontId="45" fillId="2" borderId="90" xfId="1" applyFont="1" applyFill="1" applyBorder="1" applyAlignment="1" applyProtection="1">
      <alignment horizontal="center" vertical="center"/>
      <protection locked="0"/>
    </xf>
    <xf numFmtId="0" fontId="45" fillId="0" borderId="66" xfId="1" applyFont="1" applyBorder="1" applyAlignment="1" applyProtection="1">
      <alignment horizontal="center" vertical="center" shrinkToFit="1"/>
    </xf>
    <xf numFmtId="0" fontId="45" fillId="0" borderId="67" xfId="1" applyFont="1" applyBorder="1" applyAlignment="1" applyProtection="1">
      <alignment horizontal="center" vertical="center" shrinkToFit="1"/>
    </xf>
    <xf numFmtId="0" fontId="45" fillId="0" borderId="61" xfId="1" applyFont="1" applyBorder="1" applyAlignment="1" applyProtection="1">
      <alignment horizontal="center" vertical="center" shrinkToFit="1"/>
    </xf>
    <xf numFmtId="0" fontId="45" fillId="2" borderId="85" xfId="1" applyFont="1" applyFill="1" applyBorder="1" applyAlignment="1" applyProtection="1">
      <alignment horizontal="center" vertical="center"/>
      <protection locked="0"/>
    </xf>
    <xf numFmtId="0" fontId="45" fillId="2" borderId="28" xfId="1" applyFont="1" applyFill="1" applyBorder="1" applyAlignment="1" applyProtection="1">
      <alignment horizontal="center" vertical="center"/>
      <protection locked="0"/>
    </xf>
    <xf numFmtId="0" fontId="45" fillId="0" borderId="84" xfId="1" applyFont="1" applyBorder="1" applyAlignment="1" applyProtection="1">
      <alignment horizontal="center" vertical="center" shrinkToFit="1"/>
    </xf>
    <xf numFmtId="0" fontId="43" fillId="0" borderId="37" xfId="0" applyFont="1" applyBorder="1" applyAlignment="1" applyProtection="1">
      <alignment horizontal="center" vertical="center" wrapText="1" shrinkToFit="1"/>
    </xf>
    <xf numFmtId="0" fontId="43" fillId="0" borderId="14" xfId="0" applyFont="1" applyBorder="1" applyAlignment="1" applyProtection="1">
      <alignment horizontal="center" vertical="center" wrapText="1" shrinkToFit="1"/>
    </xf>
    <xf numFmtId="0" fontId="43" fillId="0" borderId="94" xfId="0" applyFont="1" applyBorder="1" applyAlignment="1" applyProtection="1">
      <alignment horizontal="center" vertical="center" wrapText="1" shrinkToFit="1"/>
    </xf>
    <xf numFmtId="0" fontId="45"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xf>
    <xf numFmtId="0" fontId="45" fillId="0" borderId="24" xfId="1" applyFont="1" applyFill="1" applyBorder="1" applyAlignment="1" applyProtection="1">
      <alignment horizontal="center" vertical="center"/>
    </xf>
    <xf numFmtId="0" fontId="45" fillId="0" borderId="29" xfId="1" applyFont="1" applyFill="1" applyBorder="1" applyAlignment="1" applyProtection="1">
      <alignment horizontal="center" vertical="center"/>
    </xf>
    <xf numFmtId="0" fontId="45" fillId="2" borderId="42" xfId="1" applyFont="1" applyFill="1" applyBorder="1" applyAlignment="1" applyProtection="1">
      <alignment horizontal="left" vertical="center" shrinkToFit="1"/>
      <protection locked="0"/>
    </xf>
    <xf numFmtId="0" fontId="45" fillId="2" borderId="12" xfId="1" applyFont="1" applyFill="1" applyBorder="1" applyAlignment="1" applyProtection="1">
      <alignment horizontal="left" vertical="center" shrinkToFit="1"/>
      <protection locked="0"/>
    </xf>
    <xf numFmtId="0" fontId="45" fillId="2" borderId="54" xfId="1" applyFont="1" applyFill="1" applyBorder="1" applyAlignment="1" applyProtection="1">
      <alignment horizontal="left" vertical="center" shrinkToFit="1"/>
      <protection locked="0"/>
    </xf>
    <xf numFmtId="0" fontId="43" fillId="52" borderId="12" xfId="0" applyFont="1" applyFill="1" applyBorder="1" applyAlignment="1" applyProtection="1">
      <alignment horizontal="center" vertical="center"/>
    </xf>
    <xf numFmtId="0" fontId="45" fillId="0" borderId="27" xfId="1" applyFont="1" applyFill="1" applyBorder="1" applyAlignment="1" applyProtection="1">
      <alignment horizontal="center" vertical="center"/>
    </xf>
    <xf numFmtId="0" fontId="52" fillId="0" borderId="41" xfId="0" applyFont="1" applyFill="1" applyBorder="1" applyAlignment="1" applyProtection="1">
      <alignment horizontal="center" vertical="center" shrinkToFit="1"/>
    </xf>
    <xf numFmtId="0" fontId="52" fillId="0" borderId="36" xfId="0" applyFont="1" applyFill="1" applyBorder="1" applyAlignment="1" applyProtection="1">
      <alignment horizontal="center" vertical="center" shrinkToFit="1"/>
    </xf>
    <xf numFmtId="0" fontId="52" fillId="0" borderId="95" xfId="0" applyFont="1" applyFill="1" applyBorder="1" applyAlignment="1" applyProtection="1">
      <alignment horizontal="center" vertical="center" shrinkToFit="1"/>
    </xf>
    <xf numFmtId="0" fontId="43" fillId="53" borderId="41" xfId="0" applyFont="1" applyFill="1" applyBorder="1" applyAlignment="1" applyProtection="1">
      <alignment horizontal="center" vertical="center"/>
    </xf>
    <xf numFmtId="0" fontId="43" fillId="53" borderId="55" xfId="0" applyFont="1" applyFill="1" applyBorder="1" applyAlignment="1" applyProtection="1">
      <alignment horizontal="center" vertical="center"/>
    </xf>
    <xf numFmtId="0" fontId="45" fillId="2" borderId="99" xfId="1" applyFont="1" applyFill="1" applyBorder="1" applyAlignment="1" applyProtection="1">
      <alignment horizontal="center" vertical="center"/>
      <protection locked="0"/>
    </xf>
    <xf numFmtId="0" fontId="45" fillId="2" borderId="100" xfId="1" applyFont="1" applyFill="1" applyBorder="1" applyAlignment="1" applyProtection="1">
      <alignment horizontal="center" vertical="center"/>
      <protection locked="0"/>
    </xf>
    <xf numFmtId="0" fontId="45" fillId="2" borderId="101" xfId="1" applyFont="1" applyFill="1" applyBorder="1" applyAlignment="1" applyProtection="1">
      <alignment horizontal="center" vertical="center"/>
      <protection locked="0"/>
    </xf>
    <xf numFmtId="0" fontId="45" fillId="0" borderId="96" xfId="1" applyFont="1" applyFill="1" applyBorder="1" applyAlignment="1" applyProtection="1">
      <alignment horizontal="center" vertical="center" wrapText="1"/>
    </xf>
    <xf numFmtId="0" fontId="45" fillId="0" borderId="97" xfId="1" applyFont="1" applyFill="1" applyBorder="1" applyAlignment="1" applyProtection="1">
      <alignment horizontal="center" vertical="center" wrapText="1"/>
    </xf>
    <xf numFmtId="0" fontId="45" fillId="0" borderId="98" xfId="1" applyFont="1" applyFill="1" applyBorder="1" applyAlignment="1" applyProtection="1">
      <alignment horizontal="center" vertical="center" wrapText="1"/>
    </xf>
    <xf numFmtId="0" fontId="50" fillId="0" borderId="0" xfId="1" applyFont="1" applyFill="1" applyBorder="1" applyAlignment="1" applyProtection="1">
      <alignment vertical="center" wrapText="1"/>
    </xf>
    <xf numFmtId="0" fontId="50" fillId="0" borderId="0" xfId="0" applyFont="1" applyBorder="1" applyAlignment="1" applyProtection="1">
      <alignment vertical="center" wrapText="1"/>
    </xf>
    <xf numFmtId="0" fontId="50" fillId="0" borderId="0" xfId="1" applyFont="1" applyBorder="1" applyAlignment="1" applyProtection="1">
      <alignment vertical="center" wrapText="1"/>
    </xf>
    <xf numFmtId="0" fontId="45" fillId="2" borderId="96" xfId="1" applyFont="1" applyFill="1" applyBorder="1" applyAlignment="1" applyProtection="1">
      <alignment horizontal="center" vertical="center"/>
      <protection locked="0"/>
    </xf>
    <xf numFmtId="0" fontId="45" fillId="2" borderId="97" xfId="1" applyFont="1" applyFill="1" applyBorder="1" applyAlignment="1" applyProtection="1">
      <alignment horizontal="center" vertical="center"/>
      <protection locked="0"/>
    </xf>
    <xf numFmtId="0" fontId="45" fillId="2" borderId="98" xfId="1" applyFont="1" applyFill="1" applyBorder="1" applyAlignment="1" applyProtection="1">
      <alignment horizontal="center" vertical="center"/>
      <protection locked="0"/>
    </xf>
    <xf numFmtId="0" fontId="43" fillId="0" borderId="80" xfId="0" applyFont="1" applyFill="1" applyBorder="1" applyAlignment="1" applyProtection="1">
      <alignment horizontal="center" vertical="center"/>
    </xf>
    <xf numFmtId="0" fontId="45" fillId="0" borderId="44" xfId="1" applyFont="1" applyBorder="1" applyAlignment="1" applyProtection="1">
      <alignment horizontal="center" vertical="center" shrinkToFit="1"/>
    </xf>
    <xf numFmtId="0" fontId="45" fillId="0" borderId="12" xfId="1" applyFont="1" applyBorder="1" applyAlignment="1" applyProtection="1">
      <alignment horizontal="center" vertical="center" shrinkToFit="1"/>
    </xf>
    <xf numFmtId="0" fontId="45" fillId="0" borderId="44" xfId="1" applyFont="1" applyBorder="1" applyAlignment="1" applyProtection="1">
      <alignment horizontal="center" vertical="center"/>
    </xf>
    <xf numFmtId="0" fontId="45" fillId="0" borderId="12" xfId="1" applyFont="1" applyBorder="1" applyAlignment="1" applyProtection="1">
      <alignment horizontal="center" vertical="center"/>
    </xf>
    <xf numFmtId="0" fontId="45" fillId="0" borderId="0" xfId="1" applyFont="1" applyAlignment="1" applyProtection="1">
      <alignment horizontal="left" vertical="center"/>
    </xf>
    <xf numFmtId="0" fontId="44" fillId="0" borderId="0" xfId="1" applyFont="1" applyAlignment="1" applyProtection="1">
      <alignment vertical="center" wrapText="1"/>
    </xf>
    <xf numFmtId="0" fontId="45" fillId="0" borderId="12" xfId="1" applyFont="1" applyBorder="1" applyAlignment="1" applyProtection="1">
      <alignment horizontal="left" vertical="center" shrinkToFit="1"/>
    </xf>
    <xf numFmtId="0" fontId="45" fillId="0" borderId="54" xfId="1" applyFont="1" applyBorder="1" applyAlignment="1" applyProtection="1">
      <alignment horizontal="left" vertical="center" shrinkToFit="1"/>
    </xf>
    <xf numFmtId="0" fontId="41" fillId="0" borderId="0" xfId="0" applyFont="1" applyProtection="1">
      <alignment vertical="center"/>
    </xf>
    <xf numFmtId="0" fontId="43" fillId="0" borderId="80" xfId="0" applyFont="1" applyBorder="1" applyAlignment="1" applyProtection="1">
      <alignment horizontal="center" vertical="center"/>
    </xf>
    <xf numFmtId="0" fontId="43" fillId="0" borderId="81" xfId="0" applyFont="1" applyBorder="1" applyAlignment="1" applyProtection="1">
      <alignment horizontal="center" vertical="center"/>
    </xf>
    <xf numFmtId="0" fontId="43" fillId="0" borderId="92" xfId="0" applyFont="1" applyBorder="1" applyAlignment="1" applyProtection="1">
      <alignment horizontal="center" vertical="center"/>
    </xf>
    <xf numFmtId="0" fontId="45" fillId="0" borderId="84" xfId="1" applyFont="1" applyBorder="1" applyAlignment="1" applyProtection="1">
      <alignment horizontal="center" vertical="center"/>
    </xf>
    <xf numFmtId="0" fontId="43" fillId="0" borderId="83" xfId="0" applyFont="1" applyBorder="1" applyAlignment="1" applyProtection="1">
      <alignment horizontal="center" vertical="center"/>
    </xf>
    <xf numFmtId="0" fontId="43" fillId="0" borderId="56" xfId="0" applyFont="1" applyBorder="1" applyAlignment="1" applyProtection="1">
      <alignment horizontal="center" vertical="center"/>
    </xf>
    <xf numFmtId="0" fontId="43" fillId="0" borderId="34" xfId="0" applyFont="1" applyBorder="1" applyAlignment="1" applyProtection="1">
      <alignment horizontal="center" vertical="center"/>
    </xf>
    <xf numFmtId="0" fontId="43" fillId="0" borderId="103" xfId="0" applyFont="1" applyBorder="1" applyAlignment="1" applyProtection="1">
      <alignment horizontal="center" vertical="center"/>
    </xf>
    <xf numFmtId="0" fontId="45" fillId="0" borderId="86" xfId="1" applyFont="1" applyBorder="1" applyAlignment="1" applyProtection="1">
      <alignment horizontal="center" vertical="center"/>
    </xf>
    <xf numFmtId="0" fontId="43" fillId="0" borderId="23" xfId="0" applyFont="1" applyBorder="1" applyAlignment="1" applyProtection="1">
      <alignment horizontal="center" vertical="center" wrapText="1"/>
    </xf>
    <xf numFmtId="0" fontId="43" fillId="0" borderId="24" xfId="0" applyFont="1" applyBorder="1" applyAlignment="1" applyProtection="1">
      <alignment horizontal="center" vertical="center"/>
    </xf>
    <xf numFmtId="0" fontId="43" fillId="0" borderId="93" xfId="0" applyFont="1" applyBorder="1" applyAlignment="1" applyProtection="1">
      <alignment horizontal="center" vertical="center"/>
    </xf>
    <xf numFmtId="0" fontId="43" fillId="0" borderId="39" xfId="0" applyFont="1" applyBorder="1" applyAlignment="1" applyProtection="1">
      <alignment horizontal="center" vertical="center" wrapText="1"/>
    </xf>
    <xf numFmtId="0" fontId="43" fillId="0" borderId="55" xfId="0" applyFont="1" applyBorder="1" applyAlignment="1" applyProtection="1">
      <alignment horizontal="center" vertical="center" wrapText="1"/>
    </xf>
    <xf numFmtId="0" fontId="43" fillId="0" borderId="35" xfId="0" applyFont="1" applyBorder="1" applyAlignment="1" applyProtection="1">
      <alignment horizontal="center" vertical="center" wrapText="1"/>
    </xf>
    <xf numFmtId="0" fontId="43" fillId="0" borderId="104" xfId="0" applyFont="1" applyBorder="1" applyAlignment="1" applyProtection="1">
      <alignment horizontal="center" vertical="center" wrapText="1"/>
    </xf>
    <xf numFmtId="0" fontId="52" fillId="52" borderId="18" xfId="0" applyFont="1" applyFill="1" applyBorder="1" applyAlignment="1" applyProtection="1">
      <alignment horizontal="center" vertical="center" wrapText="1"/>
    </xf>
    <xf numFmtId="0" fontId="52" fillId="52" borderId="19" xfId="0" applyFont="1" applyFill="1" applyBorder="1" applyAlignment="1" applyProtection="1">
      <alignment horizontal="center" vertical="center"/>
    </xf>
    <xf numFmtId="0" fontId="52" fillId="52" borderId="26" xfId="0" applyFont="1" applyFill="1" applyBorder="1" applyAlignment="1" applyProtection="1">
      <alignment horizontal="center" vertical="center"/>
    </xf>
    <xf numFmtId="0" fontId="61" fillId="53" borderId="102" xfId="1" applyFont="1" applyFill="1" applyBorder="1" applyAlignment="1" applyProtection="1">
      <alignment horizontal="center" vertical="center" wrapText="1"/>
    </xf>
    <xf numFmtId="0" fontId="61" fillId="53" borderId="12" xfId="1" applyFont="1" applyFill="1" applyBorder="1" applyAlignment="1" applyProtection="1">
      <alignment horizontal="center" vertical="center"/>
    </xf>
    <xf numFmtId="0" fontId="43" fillId="0" borderId="16" xfId="1" applyFont="1" applyBorder="1" applyAlignment="1" applyProtection="1">
      <alignment vertical="center"/>
    </xf>
    <xf numFmtId="0" fontId="43" fillId="0" borderId="0" xfId="1" applyFont="1" applyAlignment="1" applyProtection="1">
      <alignment vertical="center"/>
    </xf>
    <xf numFmtId="0" fontId="41" fillId="0" borderId="0" xfId="1" applyFont="1" applyAlignment="1" applyProtection="1">
      <alignment vertical="center"/>
    </xf>
    <xf numFmtId="0" fontId="50" fillId="0" borderId="0" xfId="1" applyFont="1" applyAlignment="1" applyProtection="1">
      <alignment vertical="center" wrapText="1"/>
    </xf>
    <xf numFmtId="0" fontId="49" fillId="0" borderId="0" xfId="0" applyFont="1" applyAlignment="1" applyProtection="1">
      <alignment vertical="center" wrapText="1"/>
    </xf>
    <xf numFmtId="0" fontId="49" fillId="0" borderId="16" xfId="0" applyFont="1" applyBorder="1" applyAlignment="1" applyProtection="1">
      <alignment vertical="center" wrapText="1"/>
    </xf>
    <xf numFmtId="0" fontId="49" fillId="0" borderId="0" xfId="0" applyFont="1" applyBorder="1" applyAlignment="1" applyProtection="1">
      <alignment vertical="center" wrapText="1"/>
    </xf>
    <xf numFmtId="0" fontId="43" fillId="0" borderId="0" xfId="0" applyFont="1" applyAlignment="1" applyProtection="1">
      <alignment horizontal="center" vertical="center" shrinkToFit="1"/>
    </xf>
    <xf numFmtId="0" fontId="43" fillId="0" borderId="0" xfId="0" applyFont="1" applyAlignment="1" applyProtection="1">
      <alignment horizontal="center" vertical="center"/>
    </xf>
    <xf numFmtId="0" fontId="45" fillId="0" borderId="0" xfId="1" applyFont="1" applyAlignment="1" applyProtection="1">
      <alignment horizontal="center" vertical="center" shrinkToFit="1"/>
    </xf>
    <xf numFmtId="0" fontId="52" fillId="0" borderId="0" xfId="0" applyFont="1" applyAlignment="1" applyProtection="1">
      <alignment horizontal="center" vertical="center" shrinkToFit="1"/>
    </xf>
    <xf numFmtId="0" fontId="43" fillId="0" borderId="0" xfId="0" applyFont="1" applyAlignment="1" applyProtection="1">
      <alignment horizontal="center" vertical="center" wrapText="1"/>
    </xf>
    <xf numFmtId="0" fontId="45" fillId="0" borderId="0" xfId="1" applyFont="1" applyAlignment="1" applyProtection="1">
      <alignment horizontal="center" vertical="center"/>
    </xf>
    <xf numFmtId="0" fontId="56" fillId="0" borderId="0" xfId="1" applyFont="1" applyAlignment="1" applyProtection="1">
      <alignment horizontal="left" vertical="center"/>
    </xf>
    <xf numFmtId="0" fontId="52" fillId="0" borderId="0" xfId="0" applyFont="1" applyProtection="1">
      <alignment vertical="center"/>
    </xf>
    <xf numFmtId="0" fontId="56" fillId="0" borderId="0" xfId="0" applyFont="1" applyAlignment="1" applyProtection="1">
      <alignment vertical="center" wrapText="1"/>
    </xf>
    <xf numFmtId="0" fontId="45" fillId="0" borderId="12" xfId="1" applyFont="1" applyBorder="1" applyAlignment="1" applyProtection="1">
      <alignment horizontal="left" vertical="center"/>
    </xf>
    <xf numFmtId="0" fontId="45" fillId="0" borderId="54" xfId="1" applyFont="1" applyBorder="1" applyAlignment="1" applyProtection="1">
      <alignment horizontal="left" vertical="center"/>
    </xf>
    <xf numFmtId="0" fontId="45" fillId="0" borderId="34" xfId="1" applyFont="1" applyBorder="1" applyAlignment="1" applyProtection="1">
      <alignment horizontal="center" vertical="center"/>
    </xf>
    <xf numFmtId="0" fontId="45" fillId="0" borderId="38" xfId="1" applyFont="1" applyBorder="1" applyAlignment="1" applyProtection="1">
      <alignment horizontal="center" vertical="center" shrinkToFit="1"/>
    </xf>
    <xf numFmtId="0" fontId="45" fillId="0" borderId="36" xfId="1" applyFont="1" applyBorder="1" applyAlignment="1" applyProtection="1">
      <alignment horizontal="center" vertical="center" shrinkToFit="1"/>
    </xf>
    <xf numFmtId="0" fontId="45" fillId="0" borderId="95" xfId="1" applyFont="1" applyBorder="1" applyAlignment="1" applyProtection="1">
      <alignment horizontal="center" vertical="center" shrinkToFit="1"/>
    </xf>
    <xf numFmtId="0" fontId="45" fillId="0" borderId="35" xfId="1" applyFont="1" applyBorder="1" applyAlignment="1" applyProtection="1">
      <alignment horizontal="center" vertical="center"/>
    </xf>
    <xf numFmtId="0" fontId="50" fillId="0" borderId="0" xfId="1" applyFont="1" applyAlignment="1" applyProtection="1">
      <alignment vertical="center" wrapText="1"/>
    </xf>
    <xf numFmtId="0" fontId="42" fillId="0" borderId="0" xfId="1" applyFont="1" applyAlignment="1" applyProtection="1">
      <alignment vertical="center"/>
    </xf>
    <xf numFmtId="0" fontId="43" fillId="0" borderId="18" xfId="0" applyFont="1" applyBorder="1" applyAlignment="1" applyProtection="1">
      <alignment horizontal="center" vertical="center" wrapText="1"/>
    </xf>
    <xf numFmtId="0" fontId="43" fillId="0" borderId="19" xfId="0" applyFont="1" applyBorder="1" applyAlignment="1" applyProtection="1">
      <alignment horizontal="center" vertical="center"/>
    </xf>
    <xf numFmtId="0" fontId="43" fillId="0" borderId="26" xfId="0" applyFont="1" applyBorder="1" applyAlignment="1" applyProtection="1">
      <alignment horizontal="center" vertical="center"/>
    </xf>
    <xf numFmtId="0" fontId="45" fillId="53" borderId="102" xfId="1" applyFont="1" applyFill="1" applyBorder="1" applyAlignment="1" applyProtection="1">
      <alignment horizontal="center" vertical="center" wrapText="1"/>
    </xf>
    <xf numFmtId="0" fontId="49" fillId="0" borderId="16" xfId="1" applyFont="1" applyBorder="1" applyAlignment="1" applyProtection="1">
      <alignment vertical="center"/>
    </xf>
    <xf numFmtId="0" fontId="50" fillId="0" borderId="0" xfId="1" applyFont="1" applyAlignment="1" applyProtection="1">
      <alignment vertical="center"/>
    </xf>
    <xf numFmtId="0" fontId="43" fillId="0" borderId="105" xfId="0" applyFont="1" applyBorder="1" applyAlignment="1" applyProtection="1">
      <alignment horizontal="center" vertical="center"/>
    </xf>
    <xf numFmtId="0" fontId="45" fillId="53" borderId="12" xfId="1" applyFont="1" applyFill="1" applyBorder="1" applyAlignment="1" applyProtection="1">
      <alignment horizontal="center" vertical="center" wrapText="1"/>
    </xf>
    <xf numFmtId="0" fontId="49" fillId="0" borderId="0" xfId="1" applyFont="1" applyAlignment="1" applyProtection="1">
      <alignment horizontal="left" vertical="center"/>
    </xf>
    <xf numFmtId="0" fontId="56" fillId="0" borderId="0" xfId="1" applyFont="1" applyAlignment="1" applyProtection="1">
      <alignment horizontal="center" vertical="center"/>
    </xf>
    <xf numFmtId="0" fontId="42" fillId="0" borderId="0" xfId="1" applyFont="1" applyAlignment="1" applyProtection="1">
      <alignment horizontal="center" vertical="center"/>
    </xf>
    <xf numFmtId="0" fontId="45" fillId="2" borderId="82" xfId="1" applyFont="1" applyFill="1" applyBorder="1" applyAlignment="1" applyProtection="1">
      <alignment horizontal="center" vertical="center"/>
      <protection locked="0"/>
    </xf>
    <xf numFmtId="0" fontId="45" fillId="2" borderId="84" xfId="1" applyFont="1" applyFill="1" applyBorder="1" applyAlignment="1" applyProtection="1">
      <alignment horizontal="center" vertical="center"/>
      <protection locked="0"/>
    </xf>
    <xf numFmtId="0" fontId="45" fillId="2" borderId="56" xfId="1" applyFont="1" applyFill="1" applyBorder="1" applyAlignment="1" applyProtection="1">
      <alignment horizontal="center" vertical="center"/>
      <protection locked="0"/>
    </xf>
    <xf numFmtId="0" fontId="45" fillId="2" borderId="41" xfId="1" applyFont="1" applyFill="1" applyBorder="1" applyAlignment="1" applyProtection="1">
      <alignment horizontal="center" vertical="center"/>
      <protection locked="0"/>
    </xf>
    <xf numFmtId="0" fontId="45" fillId="2" borderId="55" xfId="1" applyFont="1" applyFill="1" applyBorder="1" applyAlignment="1" applyProtection="1">
      <alignment horizontal="center" vertical="center"/>
      <protection locked="0"/>
    </xf>
    <xf numFmtId="0" fontId="43" fillId="2" borderId="64" xfId="0" applyFont="1" applyFill="1" applyBorder="1" applyAlignment="1" applyProtection="1">
      <alignment horizontal="left" vertical="center" wrapText="1"/>
      <protection locked="0"/>
    </xf>
    <xf numFmtId="0" fontId="43" fillId="2" borderId="32" xfId="0" applyFont="1" applyFill="1" applyBorder="1" applyAlignment="1" applyProtection="1">
      <alignment horizontal="left" vertical="center" wrapText="1"/>
      <protection locked="0"/>
    </xf>
    <xf numFmtId="0" fontId="43" fillId="2" borderId="65" xfId="0" applyFont="1" applyFill="1" applyBorder="1" applyAlignment="1" applyProtection="1">
      <alignment horizontal="left" vertical="center" wrapText="1"/>
      <protection locked="0"/>
    </xf>
    <xf numFmtId="0" fontId="43" fillId="2" borderId="16" xfId="0" applyFont="1" applyFill="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43" fillId="2" borderId="70"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left" vertical="center" wrapText="1"/>
      <protection locked="0"/>
    </xf>
    <xf numFmtId="0" fontId="43" fillId="2" borderId="63" xfId="0" applyFont="1" applyFill="1" applyBorder="1" applyAlignment="1" applyProtection="1">
      <alignment horizontal="left" vertical="center" wrapText="1"/>
      <protection locked="0"/>
    </xf>
    <xf numFmtId="0" fontId="43" fillId="2" borderId="69" xfId="0" applyFont="1" applyFill="1" applyBorder="1" applyAlignment="1" applyProtection="1">
      <alignment horizontal="left" vertical="center" wrapText="1"/>
      <protection locked="0"/>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border>
        <left/>
        <right/>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65</xdr:row>
      <xdr:rowOff>105953</xdr:rowOff>
    </xdr:from>
    <xdr:to>
      <xdr:col>2</xdr:col>
      <xdr:colOff>124028</xdr:colOff>
      <xdr:row>65</xdr:row>
      <xdr:rowOff>105953</xdr:rowOff>
    </xdr:to>
    <xdr:cxnSp macro="">
      <xdr:nvCxnSpPr>
        <xdr:cNvPr id="8" name="直線コネクタ 7">
          <a:extLst>
            <a:ext uri="{FF2B5EF4-FFF2-40B4-BE49-F238E27FC236}">
              <a16:creationId xmlns:a16="http://schemas.microsoft.com/office/drawing/2014/main" id="{BB42E7A5-DA3C-46DC-BB36-6B27D4E2AEDF}"/>
            </a:ext>
          </a:extLst>
        </xdr:cNvPr>
        <xdr:cNvCxnSpPr/>
      </xdr:nvCxnSpPr>
      <xdr:spPr>
        <a:xfrm>
          <a:off x="148286" y="15886973"/>
          <a:ext cx="70726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169334</xdr:colOff>
      <xdr:row>65</xdr:row>
      <xdr:rowOff>84666</xdr:rowOff>
    </xdr:from>
    <xdr:to>
      <xdr:col>1</xdr:col>
      <xdr:colOff>2026</xdr:colOff>
      <xdr:row>69</xdr:row>
      <xdr:rowOff>140560</xdr:rowOff>
    </xdr:to>
    <xdr:cxnSp macro="">
      <xdr:nvCxnSpPr>
        <xdr:cNvPr id="9" name="カギ線コネクタ 4">
          <a:extLst>
            <a:ext uri="{FF2B5EF4-FFF2-40B4-BE49-F238E27FC236}">
              <a16:creationId xmlns:a16="http://schemas.microsoft.com/office/drawing/2014/main" id="{0E1B0913-BA53-4A19-BF28-148EBF1E1566}"/>
            </a:ext>
          </a:extLst>
        </xdr:cNvPr>
        <xdr:cNvCxnSpPr/>
      </xdr:nvCxnSpPr>
      <xdr:spPr>
        <a:xfrm rot="16200000" flipH="1">
          <a:off x="-262307" y="16297327"/>
          <a:ext cx="1046494" cy="18321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24"/>
  <sheetViews>
    <sheetView tabSelected="1" zoomScaleNormal="100" zoomScaleSheetLayoutView="85" workbookViewId="0">
      <selection activeCell="J8" sqref="J8:Y8"/>
    </sheetView>
  </sheetViews>
  <sheetFormatPr defaultColWidth="9" defaultRowHeight="14.4" x14ac:dyDescent="0.2"/>
  <cols>
    <col min="1" max="26" width="5.21875" style="58" customWidth="1"/>
    <col min="27" max="27" width="9" style="58" customWidth="1"/>
    <col min="28" max="28" width="9" style="22" customWidth="1"/>
    <col min="29" max="29" width="9" style="22"/>
    <col min="30" max="16384" width="9" style="58"/>
  </cols>
  <sheetData>
    <row r="1" spans="2:29" x14ac:dyDescent="0.3">
      <c r="C1" s="18"/>
      <c r="D1" s="18"/>
      <c r="E1" s="18"/>
      <c r="F1" s="18"/>
      <c r="G1" s="19"/>
      <c r="H1" s="20"/>
      <c r="I1" s="20"/>
      <c r="J1" s="20"/>
      <c r="K1" s="20"/>
      <c r="R1" s="20"/>
      <c r="S1" s="20"/>
      <c r="T1" s="20"/>
      <c r="U1" s="20"/>
      <c r="V1" s="21"/>
      <c r="W1" s="21"/>
      <c r="X1" s="21"/>
      <c r="Y1" s="67" t="s">
        <v>162</v>
      </c>
      <c r="Z1" s="22"/>
      <c r="AA1" s="22"/>
      <c r="AB1" s="58"/>
      <c r="AC1" s="58"/>
    </row>
    <row r="2" spans="2:29" ht="42" customHeight="1" thickBot="1" x14ac:dyDescent="0.25">
      <c r="B2" s="118" t="s">
        <v>164</v>
      </c>
      <c r="C2" s="119"/>
      <c r="D2" s="119"/>
      <c r="E2" s="119"/>
      <c r="F2" s="119"/>
      <c r="G2" s="119"/>
      <c r="H2" s="119"/>
      <c r="I2" s="119"/>
      <c r="J2" s="119"/>
      <c r="K2" s="119"/>
      <c r="L2" s="119"/>
      <c r="M2" s="119"/>
      <c r="N2" s="119"/>
      <c r="O2" s="119"/>
      <c r="P2" s="119"/>
      <c r="Q2" s="119"/>
      <c r="R2" s="119"/>
      <c r="S2" s="119"/>
      <c r="T2" s="119"/>
      <c r="U2" s="119"/>
      <c r="V2" s="119"/>
      <c r="W2" s="119"/>
      <c r="X2" s="119"/>
      <c r="Y2" s="119"/>
    </row>
    <row r="3" spans="2:29" ht="48" customHeight="1" thickTop="1" x14ac:dyDescent="0.2">
      <c r="B3" s="125" t="s">
        <v>144</v>
      </c>
      <c r="C3" s="126"/>
      <c r="D3" s="126"/>
      <c r="E3" s="126"/>
      <c r="F3" s="126"/>
      <c r="G3" s="126"/>
      <c r="H3" s="126"/>
      <c r="I3" s="126"/>
      <c r="J3" s="126"/>
      <c r="K3" s="126"/>
      <c r="L3" s="126"/>
      <c r="M3" s="126"/>
      <c r="N3" s="126"/>
      <c r="O3" s="126"/>
      <c r="P3" s="126"/>
      <c r="Q3" s="126"/>
      <c r="R3" s="126"/>
      <c r="S3" s="126"/>
      <c r="T3" s="126"/>
      <c r="U3" s="126"/>
      <c r="V3" s="126"/>
      <c r="W3" s="126"/>
      <c r="X3" s="126"/>
      <c r="Y3" s="127"/>
    </row>
    <row r="4" spans="2:29" ht="60" customHeight="1" thickBot="1" x14ac:dyDescent="0.25">
      <c r="B4" s="128" t="s">
        <v>163</v>
      </c>
      <c r="C4" s="129"/>
      <c r="D4" s="129"/>
      <c r="E4" s="129"/>
      <c r="F4" s="129"/>
      <c r="G4" s="129"/>
      <c r="H4" s="129"/>
      <c r="I4" s="129"/>
      <c r="J4" s="129"/>
      <c r="K4" s="129"/>
      <c r="L4" s="129"/>
      <c r="M4" s="129"/>
      <c r="N4" s="129"/>
      <c r="O4" s="129"/>
      <c r="P4" s="129"/>
      <c r="Q4" s="129"/>
      <c r="R4" s="129"/>
      <c r="S4" s="129"/>
      <c r="T4" s="129"/>
      <c r="U4" s="129"/>
      <c r="V4" s="129"/>
      <c r="W4" s="129"/>
      <c r="X4" s="129"/>
      <c r="Y4" s="130"/>
    </row>
    <row r="5" spans="2:29" ht="18" customHeight="1" thickTop="1" x14ac:dyDescent="0.2">
      <c r="B5" s="23"/>
      <c r="C5" s="23"/>
      <c r="D5" s="23"/>
      <c r="E5" s="23"/>
      <c r="F5" s="23"/>
      <c r="G5" s="23"/>
      <c r="H5" s="23"/>
      <c r="I5" s="23"/>
      <c r="J5" s="23"/>
      <c r="K5" s="23"/>
      <c r="L5" s="24"/>
      <c r="N5" s="25"/>
      <c r="Q5" s="25"/>
    </row>
    <row r="6" spans="2:29" ht="18" customHeight="1" x14ac:dyDescent="0.2">
      <c r="B6" s="14" t="s">
        <v>0</v>
      </c>
      <c r="C6" s="23"/>
      <c r="D6" s="23"/>
      <c r="E6" s="23"/>
      <c r="F6" s="23"/>
      <c r="G6" s="23"/>
      <c r="H6" s="23"/>
      <c r="I6" s="23"/>
      <c r="J6" s="23"/>
      <c r="K6" s="23"/>
      <c r="L6" s="24"/>
      <c r="N6" s="25"/>
      <c r="Q6" s="25"/>
    </row>
    <row r="7" spans="2:29" ht="18" customHeight="1" thickBot="1" x14ac:dyDescent="0.35">
      <c r="B7" s="25" t="s">
        <v>145</v>
      </c>
      <c r="C7" s="18"/>
      <c r="D7" s="24"/>
      <c r="E7" s="24"/>
      <c r="F7" s="24"/>
      <c r="G7" s="24"/>
      <c r="H7" s="24"/>
      <c r="I7" s="24"/>
      <c r="J7" s="24"/>
      <c r="K7" s="24"/>
      <c r="L7" s="24"/>
      <c r="N7" s="25"/>
      <c r="Q7" s="25"/>
    </row>
    <row r="8" spans="2:29" ht="18" customHeight="1" thickTop="1" x14ac:dyDescent="0.2">
      <c r="B8" s="121" t="s">
        <v>1</v>
      </c>
      <c r="C8" s="121"/>
      <c r="D8" s="121"/>
      <c r="E8" s="121"/>
      <c r="F8" s="121"/>
      <c r="G8" s="121"/>
      <c r="H8" s="121"/>
      <c r="I8" s="121"/>
      <c r="J8" s="120" t="s">
        <v>142</v>
      </c>
      <c r="K8" s="120"/>
      <c r="L8" s="120"/>
      <c r="M8" s="120"/>
      <c r="N8" s="120"/>
      <c r="O8" s="120"/>
      <c r="P8" s="120"/>
      <c r="Q8" s="120"/>
      <c r="R8" s="120"/>
      <c r="S8" s="120"/>
      <c r="T8" s="120"/>
      <c r="U8" s="120"/>
      <c r="V8" s="120"/>
      <c r="W8" s="120"/>
      <c r="X8" s="120"/>
      <c r="Y8" s="120"/>
    </row>
    <row r="9" spans="2:29" ht="18" customHeight="1" x14ac:dyDescent="0.2">
      <c r="B9" s="122" t="s">
        <v>61</v>
      </c>
      <c r="C9" s="122"/>
      <c r="D9" s="122"/>
      <c r="E9" s="122"/>
      <c r="F9" s="122"/>
      <c r="G9" s="122"/>
      <c r="H9" s="122"/>
      <c r="I9" s="122"/>
      <c r="J9" s="124" t="s">
        <v>142</v>
      </c>
      <c r="K9" s="124"/>
      <c r="L9" s="124"/>
      <c r="M9" s="124"/>
      <c r="N9" s="124"/>
      <c r="O9" s="124"/>
      <c r="P9" s="124"/>
      <c r="Q9" s="124"/>
      <c r="R9" s="124"/>
      <c r="S9" s="124"/>
      <c r="T9" s="124"/>
      <c r="U9" s="124"/>
      <c r="V9" s="124"/>
      <c r="W9" s="124"/>
      <c r="X9" s="124"/>
      <c r="Y9" s="124"/>
    </row>
    <row r="10" spans="2:29" ht="18" customHeight="1" x14ac:dyDescent="0.2">
      <c r="B10" s="122" t="s">
        <v>2</v>
      </c>
      <c r="C10" s="122"/>
      <c r="D10" s="122"/>
      <c r="E10" s="122"/>
      <c r="F10" s="122"/>
      <c r="G10" s="122"/>
      <c r="H10" s="122"/>
      <c r="I10" s="122"/>
      <c r="J10" s="124"/>
      <c r="K10" s="124"/>
      <c r="L10" s="124"/>
      <c r="M10" s="124"/>
      <c r="N10" s="124"/>
      <c r="O10" s="124"/>
      <c r="P10" s="124"/>
      <c r="Q10" s="124"/>
      <c r="R10" s="124"/>
      <c r="S10" s="124"/>
      <c r="T10" s="124"/>
      <c r="U10" s="124"/>
      <c r="V10" s="124"/>
      <c r="W10" s="124"/>
      <c r="X10" s="124"/>
      <c r="Y10" s="124"/>
    </row>
    <row r="11" spans="2:29" ht="18" customHeight="1" x14ac:dyDescent="0.2">
      <c r="B11" s="122" t="s">
        <v>3</v>
      </c>
      <c r="C11" s="122"/>
      <c r="D11" s="122"/>
      <c r="E11" s="122"/>
      <c r="F11" s="122"/>
      <c r="G11" s="122"/>
      <c r="H11" s="122"/>
      <c r="I11" s="122"/>
      <c r="J11" s="124"/>
      <c r="K11" s="124"/>
      <c r="L11" s="124"/>
      <c r="M11" s="124"/>
      <c r="N11" s="124"/>
      <c r="O11" s="124"/>
      <c r="P11" s="124"/>
      <c r="Q11" s="124"/>
      <c r="R11" s="124"/>
      <c r="S11" s="124"/>
      <c r="T11" s="124"/>
      <c r="U11" s="124"/>
      <c r="V11" s="124"/>
      <c r="W11" s="124"/>
      <c r="X11" s="124"/>
      <c r="Y11" s="124"/>
    </row>
    <row r="12" spans="2:29" ht="36" customHeight="1" x14ac:dyDescent="0.2">
      <c r="B12" s="123" t="s">
        <v>161</v>
      </c>
      <c r="C12" s="122"/>
      <c r="D12" s="122"/>
      <c r="E12" s="122"/>
      <c r="F12" s="122"/>
      <c r="G12" s="122"/>
      <c r="H12" s="122"/>
      <c r="I12" s="122"/>
      <c r="J12" s="124"/>
      <c r="K12" s="124"/>
      <c r="L12" s="124"/>
      <c r="M12" s="124"/>
      <c r="N12" s="124"/>
      <c r="O12" s="124"/>
      <c r="P12" s="124"/>
      <c r="Q12" s="124"/>
      <c r="R12" s="124"/>
      <c r="S12" s="124"/>
      <c r="T12" s="124"/>
      <c r="U12" s="124"/>
      <c r="V12" s="124"/>
      <c r="W12" s="124"/>
      <c r="X12" s="124"/>
      <c r="Y12" s="124"/>
    </row>
    <row r="13" spans="2:29" ht="18" customHeight="1" x14ac:dyDescent="0.2">
      <c r="B13" s="188" t="s">
        <v>165</v>
      </c>
      <c r="C13" s="189"/>
      <c r="D13" s="189"/>
      <c r="E13" s="189"/>
      <c r="F13" s="189"/>
      <c r="G13" s="189"/>
      <c r="H13" s="189"/>
      <c r="I13" s="190"/>
      <c r="J13" s="185"/>
      <c r="K13" s="186"/>
      <c r="L13" s="186"/>
      <c r="M13" s="186"/>
      <c r="N13" s="186"/>
      <c r="O13" s="186"/>
      <c r="P13" s="186"/>
      <c r="Q13" s="186"/>
      <c r="R13" s="186"/>
      <c r="S13" s="186"/>
      <c r="T13" s="186"/>
      <c r="U13" s="186"/>
      <c r="V13" s="186"/>
      <c r="W13" s="186"/>
      <c r="X13" s="186"/>
      <c r="Y13" s="187"/>
    </row>
    <row r="14" spans="2:29" ht="18" customHeight="1" x14ac:dyDescent="0.2">
      <c r="B14" s="59"/>
      <c r="C14" s="189" t="s">
        <v>166</v>
      </c>
      <c r="D14" s="189"/>
      <c r="E14" s="189"/>
      <c r="F14" s="189"/>
      <c r="G14" s="189"/>
      <c r="H14" s="189"/>
      <c r="I14" s="190"/>
      <c r="J14" s="194"/>
      <c r="K14" s="195"/>
      <c r="L14" s="195"/>
      <c r="M14" s="195"/>
      <c r="N14" s="195"/>
      <c r="O14" s="195"/>
      <c r="P14" s="195"/>
      <c r="Q14" s="195"/>
      <c r="R14" s="195"/>
      <c r="S14" s="195"/>
      <c r="T14" s="195"/>
      <c r="U14" s="195"/>
      <c r="V14" s="195"/>
      <c r="W14" s="195"/>
      <c r="X14" s="195"/>
      <c r="Y14" s="196"/>
    </row>
    <row r="15" spans="2:29" ht="18" customHeight="1" x14ac:dyDescent="0.2">
      <c r="B15" s="131" t="s">
        <v>150</v>
      </c>
      <c r="C15" s="132"/>
      <c r="D15" s="132"/>
      <c r="E15" s="132"/>
      <c r="F15" s="132"/>
      <c r="G15" s="132"/>
      <c r="H15" s="132"/>
      <c r="I15" s="132"/>
      <c r="J15" s="139"/>
      <c r="K15" s="140"/>
      <c r="L15" s="140"/>
      <c r="M15" s="140"/>
      <c r="N15" s="140"/>
      <c r="O15" s="140"/>
      <c r="P15" s="140"/>
      <c r="Q15" s="140"/>
      <c r="R15" s="140"/>
      <c r="S15" s="140"/>
      <c r="T15" s="140"/>
      <c r="U15" s="140"/>
      <c r="V15" s="140"/>
      <c r="W15" s="140"/>
      <c r="X15" s="140"/>
      <c r="Y15" s="141"/>
    </row>
    <row r="16" spans="2:29" ht="18" customHeight="1" x14ac:dyDescent="0.2">
      <c r="B16" s="138" t="s">
        <v>4</v>
      </c>
      <c r="C16" s="138"/>
      <c r="D16" s="138"/>
      <c r="E16" s="138"/>
      <c r="F16" s="138"/>
      <c r="G16" s="138"/>
      <c r="H16" s="138"/>
      <c r="I16" s="138"/>
      <c r="J16" s="136"/>
      <c r="K16" s="136"/>
      <c r="L16" s="136"/>
      <c r="M16" s="136"/>
      <c r="N16" s="136"/>
      <c r="O16" s="136"/>
      <c r="P16" s="136"/>
      <c r="Q16" s="136"/>
      <c r="R16" s="136"/>
      <c r="S16" s="136"/>
      <c r="T16" s="136"/>
      <c r="U16" s="136"/>
      <c r="V16" s="136"/>
      <c r="W16" s="136"/>
      <c r="X16" s="136"/>
      <c r="Y16" s="136"/>
    </row>
    <row r="17" spans="2:29" ht="18" customHeight="1" x14ac:dyDescent="0.2">
      <c r="B17" s="138" t="s">
        <v>151</v>
      </c>
      <c r="C17" s="138"/>
      <c r="D17" s="138"/>
      <c r="E17" s="138"/>
      <c r="F17" s="138"/>
      <c r="G17" s="138"/>
      <c r="H17" s="138"/>
      <c r="I17" s="138"/>
      <c r="J17" s="136"/>
      <c r="K17" s="136"/>
      <c r="L17" s="136"/>
      <c r="M17" s="136"/>
      <c r="N17" s="136"/>
      <c r="O17" s="136"/>
      <c r="P17" s="136"/>
      <c r="Q17" s="136"/>
      <c r="R17" s="136"/>
      <c r="S17" s="136"/>
      <c r="T17" s="136"/>
      <c r="U17" s="136"/>
      <c r="V17" s="136"/>
      <c r="W17" s="136"/>
      <c r="X17" s="136"/>
      <c r="Y17" s="136"/>
    </row>
    <row r="18" spans="2:29" ht="18" customHeight="1" x14ac:dyDescent="0.2">
      <c r="B18" s="138" t="s">
        <v>6</v>
      </c>
      <c r="C18" s="138"/>
      <c r="D18" s="138"/>
      <c r="E18" s="138"/>
      <c r="F18" s="138"/>
      <c r="G18" s="138"/>
      <c r="H18" s="138"/>
      <c r="I18" s="138"/>
      <c r="J18" s="137"/>
      <c r="K18" s="124"/>
      <c r="L18" s="124"/>
      <c r="M18" s="124"/>
      <c r="N18" s="124"/>
      <c r="O18" s="124"/>
      <c r="P18" s="124"/>
      <c r="Q18" s="124"/>
      <c r="R18" s="124"/>
      <c r="S18" s="124"/>
      <c r="T18" s="124"/>
      <c r="U18" s="124"/>
      <c r="V18" s="124"/>
      <c r="W18" s="124"/>
      <c r="X18" s="124"/>
      <c r="Y18" s="124"/>
    </row>
    <row r="19" spans="2:29" ht="18" customHeight="1" x14ac:dyDescent="0.2">
      <c r="B19" s="122" t="s">
        <v>69</v>
      </c>
      <c r="C19" s="122"/>
      <c r="D19" s="122"/>
      <c r="E19" s="122"/>
      <c r="F19" s="122"/>
      <c r="G19" s="122"/>
      <c r="H19" s="122"/>
      <c r="I19" s="122"/>
      <c r="J19" s="137"/>
      <c r="K19" s="124"/>
      <c r="L19" s="124"/>
      <c r="M19" s="124"/>
      <c r="N19" s="124"/>
      <c r="O19" s="124"/>
      <c r="P19" s="124"/>
      <c r="Q19" s="124"/>
      <c r="R19" s="124"/>
      <c r="S19" s="124"/>
      <c r="T19" s="124"/>
      <c r="U19" s="124"/>
      <c r="V19" s="124"/>
      <c r="W19" s="124"/>
      <c r="X19" s="124"/>
      <c r="Y19" s="124"/>
    </row>
    <row r="20" spans="2:29" ht="18" customHeight="1" thickBot="1" x14ac:dyDescent="0.25">
      <c r="B20" s="151" t="s">
        <v>143</v>
      </c>
      <c r="C20" s="151"/>
      <c r="D20" s="151"/>
      <c r="E20" s="151"/>
      <c r="F20" s="151"/>
      <c r="G20" s="151"/>
      <c r="H20" s="151"/>
      <c r="I20" s="151"/>
      <c r="J20" s="144"/>
      <c r="K20" s="144"/>
      <c r="L20" s="144"/>
      <c r="M20" s="144"/>
      <c r="N20" s="144"/>
      <c r="O20" s="144"/>
      <c r="P20" s="144"/>
      <c r="Q20" s="144"/>
      <c r="R20" s="144"/>
      <c r="S20" s="144"/>
      <c r="T20" s="144"/>
      <c r="U20" s="144"/>
      <c r="V20" s="144"/>
      <c r="W20" s="144"/>
      <c r="X20" s="144"/>
      <c r="Y20" s="144"/>
    </row>
    <row r="21" spans="2:29" ht="18" customHeight="1" thickTop="1" x14ac:dyDescent="0.2">
      <c r="B21" s="24"/>
      <c r="F21" s="26"/>
      <c r="G21" s="26"/>
      <c r="H21" s="26"/>
      <c r="I21" s="26"/>
      <c r="J21" s="26"/>
      <c r="K21" s="26"/>
      <c r="L21" s="25"/>
    </row>
    <row r="22" spans="2:29" ht="18" customHeight="1" x14ac:dyDescent="0.2">
      <c r="B22" s="98" t="s">
        <v>152</v>
      </c>
      <c r="C22" s="98"/>
      <c r="D22" s="98"/>
      <c r="E22" s="98"/>
      <c r="F22" s="98"/>
      <c r="G22" s="98"/>
      <c r="H22" s="98"/>
      <c r="I22" s="98"/>
      <c r="J22" s="98"/>
      <c r="K22" s="98"/>
      <c r="L22" s="98"/>
      <c r="M22" s="98"/>
      <c r="N22" s="98"/>
      <c r="O22" s="98"/>
      <c r="P22" s="98"/>
      <c r="Q22" s="98"/>
      <c r="R22" s="98"/>
      <c r="S22" s="98"/>
      <c r="T22" s="98"/>
      <c r="U22" s="98"/>
      <c r="V22" s="98"/>
      <c r="W22" s="98"/>
      <c r="X22" s="98"/>
      <c r="Y22" s="98"/>
    </row>
    <row r="23" spans="2:29" ht="18" customHeight="1" thickBot="1" x14ac:dyDescent="0.25">
      <c r="B23" s="99"/>
      <c r="C23" s="99"/>
      <c r="D23" s="99"/>
      <c r="E23" s="99"/>
      <c r="F23" s="99"/>
      <c r="G23" s="99"/>
      <c r="H23" s="99"/>
      <c r="I23" s="99"/>
      <c r="J23" s="99"/>
      <c r="K23" s="99"/>
      <c r="L23" s="99"/>
      <c r="M23" s="99"/>
      <c r="N23" s="99"/>
      <c r="O23" s="99"/>
      <c r="P23" s="99"/>
      <c r="Q23" s="99"/>
      <c r="R23" s="99"/>
      <c r="S23" s="99"/>
      <c r="T23" s="99"/>
      <c r="U23" s="99"/>
      <c r="V23" s="99"/>
      <c r="W23" s="99"/>
      <c r="X23" s="99"/>
      <c r="Y23" s="99"/>
    </row>
    <row r="24" spans="2:29" ht="18" customHeight="1" thickTop="1" x14ac:dyDescent="0.2">
      <c r="B24" s="171" t="s">
        <v>7</v>
      </c>
      <c r="C24" s="102"/>
      <c r="D24" s="102"/>
      <c r="E24" s="102"/>
      <c r="F24" s="103"/>
      <c r="G24" s="104"/>
      <c r="H24" s="142"/>
      <c r="I24" s="143"/>
      <c r="J24" s="101" t="s">
        <v>8</v>
      </c>
      <c r="K24" s="102"/>
      <c r="L24" s="102"/>
      <c r="M24" s="102"/>
      <c r="N24" s="103"/>
      <c r="O24" s="104"/>
      <c r="P24" s="142"/>
      <c r="Q24" s="143"/>
      <c r="R24" s="101" t="s">
        <v>9</v>
      </c>
      <c r="S24" s="102"/>
      <c r="T24" s="102"/>
      <c r="U24" s="102"/>
      <c r="V24" s="103"/>
      <c r="W24" s="104"/>
      <c r="X24" s="105"/>
      <c r="Y24" s="106"/>
      <c r="Z24" s="22"/>
      <c r="AA24" s="22"/>
      <c r="AB24" s="58"/>
      <c r="AC24" s="58"/>
    </row>
    <row r="25" spans="2:29" ht="18" customHeight="1" thickBot="1" x14ac:dyDescent="0.25">
      <c r="B25" s="156" t="s">
        <v>10</v>
      </c>
      <c r="C25" s="157"/>
      <c r="D25" s="157"/>
      <c r="E25" s="157"/>
      <c r="F25" s="158"/>
      <c r="G25" s="159"/>
      <c r="H25" s="160"/>
      <c r="I25" s="161"/>
      <c r="J25" s="179" t="s">
        <v>12</v>
      </c>
      <c r="K25" s="173"/>
      <c r="L25" s="173"/>
      <c r="M25" s="173"/>
      <c r="N25" s="174"/>
      <c r="O25" s="152"/>
      <c r="P25" s="153"/>
      <c r="Q25" s="154"/>
      <c r="R25" s="179" t="s">
        <v>11</v>
      </c>
      <c r="S25" s="173"/>
      <c r="T25" s="173"/>
      <c r="U25" s="173"/>
      <c r="V25" s="174"/>
      <c r="W25" s="152"/>
      <c r="X25" s="153"/>
      <c r="Y25" s="155"/>
      <c r="Z25" s="22"/>
      <c r="AA25" s="22"/>
      <c r="AB25" s="58"/>
      <c r="AC25" s="58"/>
    </row>
    <row r="26" spans="2:29" ht="18" customHeight="1" thickTop="1" thickBot="1" x14ac:dyDescent="0.25">
      <c r="B26" s="172" t="s">
        <v>84</v>
      </c>
      <c r="C26" s="173"/>
      <c r="D26" s="173"/>
      <c r="E26" s="173"/>
      <c r="F26" s="174"/>
      <c r="G26" s="152"/>
      <c r="H26" s="153"/>
      <c r="I26" s="155"/>
      <c r="J26" s="22"/>
      <c r="K26" s="22"/>
      <c r="L26" s="22"/>
      <c r="M26" s="22"/>
      <c r="AB26" s="58"/>
      <c r="AC26" s="58"/>
    </row>
    <row r="27" spans="2:29" ht="18" customHeight="1" thickTop="1" x14ac:dyDescent="0.2">
      <c r="B27" s="15"/>
      <c r="C27" s="15"/>
      <c r="D27" s="15"/>
      <c r="E27" s="15"/>
      <c r="F27" s="15"/>
      <c r="G27" s="15"/>
      <c r="H27" s="15"/>
      <c r="I27" s="15"/>
      <c r="J27" s="15"/>
      <c r="K27" s="15"/>
      <c r="L27" s="15"/>
      <c r="M27" s="15"/>
      <c r="N27" s="15"/>
      <c r="O27" s="15"/>
      <c r="P27" s="15"/>
      <c r="Q27" s="15"/>
      <c r="R27" s="15"/>
      <c r="S27" s="15"/>
      <c r="T27" s="15"/>
      <c r="U27" s="15"/>
      <c r="V27" s="15"/>
      <c r="W27" s="15"/>
      <c r="X27" s="15"/>
      <c r="Y27" s="22"/>
      <c r="Z27" s="22"/>
      <c r="AA27" s="22"/>
      <c r="AB27" s="58"/>
      <c r="AC27" s="58"/>
    </row>
    <row r="28" spans="2:29" ht="18" customHeight="1" x14ac:dyDescent="0.2">
      <c r="B28" s="24"/>
      <c r="C28" s="24"/>
      <c r="D28" s="24"/>
      <c r="E28" s="24"/>
      <c r="F28" s="24"/>
      <c r="G28" s="25"/>
      <c r="H28" s="25"/>
      <c r="I28" s="25"/>
      <c r="J28" s="24"/>
      <c r="K28" s="24"/>
      <c r="L28" s="24"/>
      <c r="M28" s="25"/>
      <c r="N28" s="24"/>
      <c r="O28" s="25"/>
      <c r="P28" s="25"/>
      <c r="Q28" s="24"/>
      <c r="R28" s="25"/>
    </row>
    <row r="29" spans="2:29" ht="18" customHeight="1" thickBot="1" x14ac:dyDescent="0.25">
      <c r="B29" s="14" t="s">
        <v>87</v>
      </c>
      <c r="C29" s="24"/>
      <c r="D29" s="24"/>
      <c r="E29" s="24"/>
      <c r="F29" s="24"/>
      <c r="G29" s="25"/>
      <c r="H29" s="25"/>
      <c r="I29" s="25"/>
      <c r="J29" s="24"/>
      <c r="K29" s="24"/>
      <c r="L29" s="24"/>
      <c r="M29" s="61"/>
      <c r="N29" s="61"/>
      <c r="O29" s="61"/>
      <c r="P29" s="61"/>
      <c r="Q29" s="61"/>
      <c r="R29" s="61"/>
      <c r="S29" s="61"/>
      <c r="T29" s="61"/>
      <c r="U29" s="61"/>
      <c r="V29" s="61"/>
      <c r="W29" s="61"/>
      <c r="X29" s="61"/>
      <c r="Y29" s="61"/>
    </row>
    <row r="30" spans="2:29" ht="18" customHeight="1" thickTop="1" thickBot="1" x14ac:dyDescent="0.25">
      <c r="B30" s="75" t="s">
        <v>153</v>
      </c>
      <c r="C30" s="75"/>
      <c r="D30" s="75"/>
      <c r="E30" s="75"/>
      <c r="F30" s="75"/>
      <c r="G30" s="75"/>
      <c r="H30" s="75"/>
      <c r="I30" s="75"/>
      <c r="J30" s="75"/>
      <c r="K30" s="75"/>
      <c r="L30" s="72"/>
      <c r="M30" s="112" t="s">
        <v>86</v>
      </c>
      <c r="N30" s="178"/>
      <c r="O30" s="175" t="s">
        <v>142</v>
      </c>
      <c r="P30" s="176"/>
      <c r="Q30" s="176"/>
      <c r="R30" s="176"/>
      <c r="S30" s="176"/>
      <c r="T30" s="176"/>
      <c r="U30" s="176"/>
      <c r="V30" s="176"/>
      <c r="W30" s="176"/>
      <c r="X30" s="176"/>
      <c r="Y30" s="177"/>
    </row>
    <row r="31" spans="2:29" ht="18" customHeight="1" thickTop="1" thickBot="1" x14ac:dyDescent="0.35">
      <c r="B31" s="24"/>
      <c r="C31" s="27"/>
      <c r="D31" s="24"/>
      <c r="E31" s="24"/>
      <c r="F31" s="24"/>
      <c r="G31" s="24"/>
      <c r="H31" s="24"/>
      <c r="I31" s="24"/>
      <c r="J31" s="24"/>
      <c r="K31" s="24"/>
      <c r="L31" s="24"/>
      <c r="M31" s="60"/>
      <c r="N31" s="60"/>
      <c r="O31" s="60"/>
      <c r="P31" s="60"/>
      <c r="Q31" s="60"/>
      <c r="R31" s="60"/>
      <c r="S31" s="60"/>
      <c r="T31" s="60"/>
      <c r="U31" s="60"/>
      <c r="V31" s="60"/>
      <c r="W31" s="60"/>
      <c r="X31" s="60"/>
      <c r="Y31" s="60"/>
    </row>
    <row r="32" spans="2:29" ht="18" customHeight="1" thickTop="1" thickBot="1" x14ac:dyDescent="0.25">
      <c r="B32" s="75" t="s">
        <v>154</v>
      </c>
      <c r="C32" s="75"/>
      <c r="D32" s="75"/>
      <c r="E32" s="75"/>
      <c r="F32" s="75"/>
      <c r="G32" s="75"/>
      <c r="H32" s="75"/>
      <c r="I32" s="75"/>
      <c r="J32" s="75"/>
      <c r="K32" s="75"/>
      <c r="L32" s="72"/>
      <c r="M32" s="112" t="s">
        <v>86</v>
      </c>
      <c r="N32" s="113"/>
      <c r="O32" s="175" t="s">
        <v>142</v>
      </c>
      <c r="P32" s="176"/>
      <c r="Q32" s="176"/>
      <c r="R32" s="176"/>
      <c r="S32" s="176"/>
      <c r="T32" s="176"/>
      <c r="U32" s="176"/>
      <c r="V32" s="176"/>
      <c r="W32" s="176"/>
      <c r="X32" s="176"/>
      <c r="Y32" s="177"/>
    </row>
    <row r="33" spans="2:37" ht="18" customHeight="1" thickTop="1" x14ac:dyDescent="0.2">
      <c r="B33" s="28"/>
      <c r="C33" s="72"/>
      <c r="D33" s="72"/>
      <c r="E33" s="72"/>
      <c r="F33" s="72"/>
      <c r="G33" s="72"/>
      <c r="H33" s="72"/>
      <c r="I33" s="72"/>
      <c r="J33" s="72"/>
      <c r="K33" s="72"/>
      <c r="L33" s="24"/>
      <c r="M33" s="25"/>
      <c r="N33" s="24"/>
      <c r="O33" s="25"/>
      <c r="P33" s="25"/>
      <c r="Q33" s="24"/>
      <c r="R33" s="25"/>
    </row>
    <row r="34" spans="2:37" ht="18" customHeight="1" x14ac:dyDescent="0.2">
      <c r="B34" s="28"/>
      <c r="C34" s="72"/>
      <c r="D34" s="72"/>
      <c r="E34" s="72"/>
      <c r="F34" s="72"/>
      <c r="G34" s="72"/>
      <c r="H34" s="72"/>
      <c r="I34" s="72"/>
      <c r="J34" s="72"/>
      <c r="K34" s="72"/>
      <c r="L34" s="24"/>
      <c r="M34" s="25"/>
      <c r="N34" s="24"/>
      <c r="O34" s="25"/>
      <c r="P34" s="25"/>
      <c r="Q34" s="24"/>
      <c r="R34" s="25"/>
    </row>
    <row r="35" spans="2:37" ht="18" customHeight="1" x14ac:dyDescent="0.2">
      <c r="B35" s="16" t="s">
        <v>175</v>
      </c>
      <c r="C35" s="24"/>
      <c r="D35" s="24"/>
      <c r="E35" s="24"/>
      <c r="F35" s="24"/>
      <c r="G35" s="25"/>
      <c r="H35" s="25"/>
      <c r="I35" s="25"/>
      <c r="J35" s="24"/>
      <c r="K35" s="24"/>
      <c r="L35" s="24"/>
      <c r="M35" s="25"/>
      <c r="N35" s="24"/>
      <c r="O35" s="25"/>
      <c r="P35" s="25"/>
      <c r="Q35" s="24"/>
      <c r="R35" s="25"/>
    </row>
    <row r="36" spans="2:37" ht="36" customHeight="1" thickBot="1" x14ac:dyDescent="0.25">
      <c r="B36" s="74" t="s">
        <v>196</v>
      </c>
      <c r="C36" s="75"/>
      <c r="D36" s="75"/>
      <c r="E36" s="75"/>
      <c r="F36" s="75"/>
      <c r="G36" s="75"/>
      <c r="H36" s="75"/>
      <c r="I36" s="75"/>
      <c r="J36" s="75"/>
      <c r="K36" s="75"/>
      <c r="L36" s="75"/>
      <c r="M36" s="75"/>
      <c r="N36" s="75"/>
      <c r="O36" s="75"/>
      <c r="P36" s="75"/>
      <c r="Q36" s="75"/>
      <c r="R36" s="75"/>
      <c r="S36" s="75"/>
      <c r="T36" s="75"/>
      <c r="U36" s="75"/>
      <c r="V36" s="75"/>
      <c r="W36" s="75"/>
      <c r="X36" s="75"/>
      <c r="Y36" s="75"/>
    </row>
    <row r="37" spans="2:37" ht="18" customHeight="1" thickTop="1" x14ac:dyDescent="0.2">
      <c r="B37" s="197" t="s">
        <v>63</v>
      </c>
      <c r="C37" s="134"/>
      <c r="D37" s="134"/>
      <c r="E37" s="134"/>
      <c r="F37" s="135"/>
      <c r="G37" s="165"/>
      <c r="H37" s="166"/>
      <c r="I37" s="52" t="s">
        <v>13</v>
      </c>
      <c r="J37" s="133" t="s">
        <v>14</v>
      </c>
      <c r="K37" s="134"/>
      <c r="L37" s="134"/>
      <c r="M37" s="134"/>
      <c r="N37" s="135"/>
      <c r="O37" s="165"/>
      <c r="P37" s="166"/>
      <c r="Q37" s="52" t="s">
        <v>13</v>
      </c>
      <c r="R37" s="133" t="s">
        <v>15</v>
      </c>
      <c r="S37" s="134"/>
      <c r="T37" s="134"/>
      <c r="U37" s="134"/>
      <c r="V37" s="135"/>
      <c r="W37" s="165"/>
      <c r="X37" s="166"/>
      <c r="Y37" s="55" t="s">
        <v>13</v>
      </c>
    </row>
    <row r="38" spans="2:37" ht="18" customHeight="1" thickBot="1" x14ac:dyDescent="0.25">
      <c r="B38" s="148" t="s">
        <v>16</v>
      </c>
      <c r="C38" s="146"/>
      <c r="D38" s="146"/>
      <c r="E38" s="146"/>
      <c r="F38" s="147"/>
      <c r="G38" s="149"/>
      <c r="H38" s="150"/>
      <c r="I38" s="53" t="s">
        <v>13</v>
      </c>
      <c r="J38" s="145" t="s">
        <v>62</v>
      </c>
      <c r="K38" s="146"/>
      <c r="L38" s="146"/>
      <c r="M38" s="146"/>
      <c r="N38" s="147"/>
      <c r="O38" s="149"/>
      <c r="P38" s="150"/>
      <c r="Q38" s="53" t="s">
        <v>13</v>
      </c>
      <c r="R38" s="145" t="s">
        <v>157</v>
      </c>
      <c r="S38" s="146"/>
      <c r="T38" s="146"/>
      <c r="U38" s="146"/>
      <c r="V38" s="147"/>
      <c r="W38" s="149"/>
      <c r="X38" s="150"/>
      <c r="Y38" s="56" t="s">
        <v>13</v>
      </c>
    </row>
    <row r="39" spans="2:37" ht="18" customHeight="1" thickTop="1" thickBot="1" x14ac:dyDescent="0.25">
      <c r="B39" s="107" t="s">
        <v>156</v>
      </c>
      <c r="C39" s="108"/>
      <c r="D39" s="108"/>
      <c r="E39" s="108"/>
      <c r="F39" s="109"/>
      <c r="G39" s="110">
        <f>SUM($G$37,$O$37,$W$37,$G$38,$O$38,$W$38)</f>
        <v>0</v>
      </c>
      <c r="H39" s="111"/>
      <c r="I39" s="54" t="s">
        <v>13</v>
      </c>
      <c r="J39" s="72"/>
      <c r="K39" s="72"/>
      <c r="L39" s="24"/>
      <c r="N39" s="25"/>
      <c r="Q39" s="25"/>
    </row>
    <row r="40" spans="2:37" ht="18" customHeight="1" thickTop="1" x14ac:dyDescent="0.2">
      <c r="B40" s="24"/>
      <c r="C40" s="30"/>
      <c r="D40" s="24"/>
      <c r="E40" s="24"/>
      <c r="F40" s="24"/>
      <c r="G40" s="24"/>
      <c r="H40" s="24"/>
      <c r="I40" s="24"/>
      <c r="J40" s="24"/>
      <c r="K40" s="24"/>
      <c r="L40" s="24"/>
      <c r="N40" s="25"/>
      <c r="Q40" s="25"/>
    </row>
    <row r="41" spans="2:37" ht="36" customHeight="1" thickBot="1" x14ac:dyDescent="0.25">
      <c r="B41" s="74" t="s">
        <v>197</v>
      </c>
      <c r="C41" s="75"/>
      <c r="D41" s="75"/>
      <c r="E41" s="75"/>
      <c r="F41" s="75"/>
      <c r="G41" s="75"/>
      <c r="H41" s="75"/>
      <c r="I41" s="75"/>
      <c r="J41" s="75"/>
      <c r="K41" s="75"/>
      <c r="L41" s="75"/>
      <c r="M41" s="75"/>
      <c r="N41" s="75"/>
      <c r="O41" s="75"/>
      <c r="P41" s="75"/>
      <c r="Q41" s="75"/>
      <c r="R41" s="75"/>
      <c r="S41" s="75"/>
      <c r="T41" s="75"/>
      <c r="U41" s="75"/>
      <c r="V41" s="75"/>
      <c r="W41" s="75"/>
      <c r="X41" s="75"/>
      <c r="Y41" s="75"/>
    </row>
    <row r="42" spans="2:37" s="31" customFormat="1" ht="18" customHeight="1" thickTop="1" thickBot="1" x14ac:dyDescent="0.25">
      <c r="B42" s="198" t="s">
        <v>63</v>
      </c>
      <c r="C42" s="199"/>
      <c r="D42" s="199"/>
      <c r="E42" s="199"/>
      <c r="F42" s="199"/>
      <c r="G42" s="111">
        <f>G37</f>
        <v>0</v>
      </c>
      <c r="H42" s="111"/>
      <c r="I42" s="29" t="s">
        <v>95</v>
      </c>
      <c r="J42" s="29"/>
      <c r="L42" s="24"/>
      <c r="M42" s="24"/>
      <c r="N42" s="24"/>
      <c r="O42" s="32"/>
      <c r="P42" s="32"/>
      <c r="Q42" s="32"/>
      <c r="R42" s="32"/>
      <c r="S42" s="32"/>
      <c r="T42" s="32"/>
      <c r="U42" s="32"/>
      <c r="V42" s="32"/>
      <c r="W42" s="32"/>
      <c r="X42" s="32"/>
      <c r="Y42" s="32"/>
      <c r="Z42" s="58"/>
      <c r="AA42" s="191" t="str">
        <f>IF($G$37=SUM($G$43,$O$43,$W$43,$W$44,$O$44,$G$44),"","【!!要確認!!】
身体障がいの内訳の合計人数と上記「身体障がい」の人数が一致していません。入力に誤りがないか確認してください。")</f>
        <v/>
      </c>
      <c r="AB42" s="191"/>
      <c r="AC42" s="191"/>
      <c r="AD42" s="191"/>
      <c r="AE42" s="191"/>
      <c r="AF42" s="191"/>
      <c r="AG42" s="191"/>
    </row>
    <row r="43" spans="2:37" ht="18" customHeight="1" thickTop="1" x14ac:dyDescent="0.2">
      <c r="B43" s="197" t="s">
        <v>64</v>
      </c>
      <c r="C43" s="134"/>
      <c r="D43" s="134"/>
      <c r="E43" s="134"/>
      <c r="F43" s="135"/>
      <c r="G43" s="165"/>
      <c r="H43" s="166"/>
      <c r="I43" s="52" t="s">
        <v>13</v>
      </c>
      <c r="J43" s="133" t="s">
        <v>67</v>
      </c>
      <c r="K43" s="134"/>
      <c r="L43" s="134"/>
      <c r="M43" s="134"/>
      <c r="N43" s="135"/>
      <c r="O43" s="165"/>
      <c r="P43" s="166"/>
      <c r="Q43" s="52" t="s">
        <v>13</v>
      </c>
      <c r="R43" s="133" t="s">
        <v>71</v>
      </c>
      <c r="S43" s="134"/>
      <c r="T43" s="134"/>
      <c r="U43" s="134"/>
      <c r="V43" s="135"/>
      <c r="W43" s="165"/>
      <c r="X43" s="166"/>
      <c r="Y43" s="55" t="s">
        <v>13</v>
      </c>
      <c r="AA43" s="191"/>
      <c r="AB43" s="191"/>
      <c r="AC43" s="191"/>
      <c r="AD43" s="191"/>
      <c r="AE43" s="191"/>
      <c r="AF43" s="191"/>
      <c r="AG43" s="191"/>
      <c r="AH43" s="33"/>
      <c r="AI43" s="33"/>
      <c r="AJ43" s="33"/>
      <c r="AK43" s="33"/>
    </row>
    <row r="44" spans="2:37" ht="18" customHeight="1" thickBot="1" x14ac:dyDescent="0.25">
      <c r="B44" s="148" t="s">
        <v>65</v>
      </c>
      <c r="C44" s="146"/>
      <c r="D44" s="146"/>
      <c r="E44" s="146"/>
      <c r="F44" s="147"/>
      <c r="G44" s="149"/>
      <c r="H44" s="150"/>
      <c r="I44" s="53" t="s">
        <v>13</v>
      </c>
      <c r="J44" s="145" t="s">
        <v>158</v>
      </c>
      <c r="K44" s="146"/>
      <c r="L44" s="146"/>
      <c r="M44" s="146"/>
      <c r="N44" s="147"/>
      <c r="O44" s="149"/>
      <c r="P44" s="150"/>
      <c r="Q44" s="53" t="s">
        <v>13</v>
      </c>
      <c r="R44" s="145" t="s">
        <v>66</v>
      </c>
      <c r="S44" s="146"/>
      <c r="T44" s="146"/>
      <c r="U44" s="146"/>
      <c r="V44" s="147"/>
      <c r="W44" s="149"/>
      <c r="X44" s="150"/>
      <c r="Y44" s="56" t="s">
        <v>13</v>
      </c>
      <c r="AA44" s="191"/>
      <c r="AB44" s="191"/>
      <c r="AC44" s="191"/>
      <c r="AD44" s="191"/>
      <c r="AE44" s="191"/>
      <c r="AF44" s="191"/>
      <c r="AG44" s="191"/>
      <c r="AH44" s="33"/>
      <c r="AI44" s="33"/>
      <c r="AJ44" s="33"/>
      <c r="AK44" s="33"/>
    </row>
    <row r="45" spans="2:37" ht="18" customHeight="1" thickTop="1" x14ac:dyDescent="0.2">
      <c r="I45" s="34"/>
      <c r="J45" s="34"/>
      <c r="K45" s="34"/>
      <c r="N45" s="17"/>
      <c r="O45" s="17"/>
      <c r="P45" s="17"/>
      <c r="Q45" s="17"/>
      <c r="R45" s="17"/>
      <c r="S45" s="17"/>
      <c r="T45" s="17"/>
      <c r="U45" s="17"/>
      <c r="V45" s="17"/>
      <c r="W45" s="17"/>
      <c r="X45" s="17"/>
      <c r="Y45" s="17"/>
    </row>
    <row r="46" spans="2:37" ht="18" customHeight="1" thickBot="1" x14ac:dyDescent="0.25">
      <c r="B46" s="202" t="s">
        <v>176</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73"/>
    </row>
    <row r="47" spans="2:37" ht="18" customHeight="1" thickTop="1" thickBot="1" x14ac:dyDescent="0.25">
      <c r="B47" s="200" t="s">
        <v>178</v>
      </c>
      <c r="C47" s="201"/>
      <c r="D47" s="201"/>
      <c r="E47" s="201"/>
      <c r="F47" s="201"/>
      <c r="G47" s="111">
        <f>G39</f>
        <v>0</v>
      </c>
      <c r="H47" s="111"/>
      <c r="I47" s="37" t="s">
        <v>94</v>
      </c>
      <c r="J47" s="29"/>
      <c r="P47" s="25"/>
      <c r="Q47" s="24"/>
      <c r="R47" s="25"/>
    </row>
    <row r="48" spans="2:37" ht="18" customHeight="1" thickTop="1" x14ac:dyDescent="0.2">
      <c r="B48" s="162" t="s">
        <v>17</v>
      </c>
      <c r="C48" s="163"/>
      <c r="D48" s="164"/>
      <c r="E48" s="115"/>
      <c r="F48" s="116"/>
      <c r="G48" s="71" t="s">
        <v>13</v>
      </c>
      <c r="H48" s="167" t="s">
        <v>18</v>
      </c>
      <c r="I48" s="163"/>
      <c r="J48" s="164"/>
      <c r="K48" s="115"/>
      <c r="L48" s="116"/>
      <c r="M48" s="71" t="s">
        <v>13</v>
      </c>
      <c r="N48" s="167" t="s">
        <v>19</v>
      </c>
      <c r="O48" s="163"/>
      <c r="P48" s="164"/>
      <c r="Q48" s="115"/>
      <c r="R48" s="116"/>
      <c r="S48" s="39" t="s">
        <v>13</v>
      </c>
      <c r="X48" s="22"/>
      <c r="Y48" s="22"/>
      <c r="Z48" s="22"/>
    </row>
    <row r="49" spans="2:33" ht="18" customHeight="1" x14ac:dyDescent="0.2">
      <c r="B49" s="86" t="s">
        <v>20</v>
      </c>
      <c r="C49" s="87"/>
      <c r="D49" s="88"/>
      <c r="E49" s="84"/>
      <c r="F49" s="85"/>
      <c r="G49" s="70" t="s">
        <v>13</v>
      </c>
      <c r="H49" s="114" t="s">
        <v>21</v>
      </c>
      <c r="I49" s="87"/>
      <c r="J49" s="88"/>
      <c r="K49" s="82"/>
      <c r="L49" s="82"/>
      <c r="M49" s="70" t="s">
        <v>13</v>
      </c>
      <c r="N49" s="114" t="s">
        <v>22</v>
      </c>
      <c r="O49" s="87"/>
      <c r="P49" s="88"/>
      <c r="Q49" s="82"/>
      <c r="R49" s="82"/>
      <c r="S49" s="40" t="s">
        <v>13</v>
      </c>
      <c r="X49" s="22"/>
      <c r="Y49" s="22"/>
      <c r="Z49" s="22"/>
    </row>
    <row r="50" spans="2:33" ht="18" customHeight="1" x14ac:dyDescent="0.2">
      <c r="B50" s="168" t="s">
        <v>23</v>
      </c>
      <c r="C50" s="169"/>
      <c r="D50" s="170"/>
      <c r="E50" s="84"/>
      <c r="F50" s="85"/>
      <c r="G50" s="70" t="s">
        <v>13</v>
      </c>
      <c r="H50" s="83" t="s">
        <v>24</v>
      </c>
      <c r="I50" s="77"/>
      <c r="J50" s="78"/>
      <c r="K50" s="82"/>
      <c r="L50" s="82"/>
      <c r="M50" s="70" t="s">
        <v>13</v>
      </c>
      <c r="N50" s="83" t="s">
        <v>25</v>
      </c>
      <c r="O50" s="77"/>
      <c r="P50" s="78"/>
      <c r="Q50" s="82"/>
      <c r="R50" s="82"/>
      <c r="S50" s="40" t="s">
        <v>13</v>
      </c>
      <c r="X50" s="22"/>
      <c r="Y50" s="22"/>
      <c r="Z50" s="22"/>
      <c r="AA50" s="38"/>
      <c r="AB50" s="38"/>
      <c r="AC50" s="38"/>
      <c r="AD50" s="38"/>
      <c r="AE50" s="38"/>
      <c r="AF50" s="38"/>
      <c r="AG50" s="38"/>
    </row>
    <row r="51" spans="2:33" ht="18" customHeight="1" x14ac:dyDescent="0.2">
      <c r="B51" s="76" t="s">
        <v>26</v>
      </c>
      <c r="C51" s="77"/>
      <c r="D51" s="78"/>
      <c r="E51" s="82"/>
      <c r="F51" s="82"/>
      <c r="G51" s="70" t="s">
        <v>13</v>
      </c>
      <c r="H51" s="83" t="s">
        <v>27</v>
      </c>
      <c r="I51" s="77"/>
      <c r="J51" s="78"/>
      <c r="K51" s="82"/>
      <c r="L51" s="82"/>
      <c r="M51" s="70" t="s">
        <v>13</v>
      </c>
      <c r="N51" s="83" t="s">
        <v>28</v>
      </c>
      <c r="O51" s="77"/>
      <c r="P51" s="78"/>
      <c r="Q51" s="82"/>
      <c r="R51" s="82"/>
      <c r="S51" s="40" t="s">
        <v>13</v>
      </c>
      <c r="X51" s="22"/>
      <c r="Y51" s="22"/>
      <c r="Z51" s="22"/>
      <c r="AA51" s="38"/>
      <c r="AB51" s="38"/>
      <c r="AC51" s="38"/>
      <c r="AD51" s="38"/>
      <c r="AE51" s="38"/>
      <c r="AF51" s="38"/>
      <c r="AG51" s="38"/>
    </row>
    <row r="52" spans="2:33" ht="18" customHeight="1" x14ac:dyDescent="0.2">
      <c r="B52" s="76" t="s">
        <v>29</v>
      </c>
      <c r="C52" s="77"/>
      <c r="D52" s="78"/>
      <c r="E52" s="82"/>
      <c r="F52" s="82"/>
      <c r="G52" s="70" t="s">
        <v>13</v>
      </c>
      <c r="H52" s="83" t="s">
        <v>30</v>
      </c>
      <c r="I52" s="77"/>
      <c r="J52" s="78"/>
      <c r="K52" s="82"/>
      <c r="L52" s="82"/>
      <c r="M52" s="70" t="s">
        <v>13</v>
      </c>
      <c r="N52" s="83" t="s">
        <v>31</v>
      </c>
      <c r="O52" s="77"/>
      <c r="P52" s="78"/>
      <c r="Q52" s="82"/>
      <c r="R52" s="82"/>
      <c r="S52" s="40" t="s">
        <v>13</v>
      </c>
      <c r="W52" s="20"/>
      <c r="X52" s="22"/>
      <c r="Y52" s="22"/>
      <c r="Z52" s="22"/>
      <c r="AA52" s="38"/>
      <c r="AB52" s="38"/>
      <c r="AC52" s="38"/>
      <c r="AD52" s="38"/>
      <c r="AE52" s="38"/>
      <c r="AF52" s="38"/>
      <c r="AG52" s="38"/>
    </row>
    <row r="53" spans="2:33" ht="18" customHeight="1" x14ac:dyDescent="0.2">
      <c r="B53" s="76" t="s">
        <v>32</v>
      </c>
      <c r="C53" s="77"/>
      <c r="D53" s="78"/>
      <c r="E53" s="82"/>
      <c r="F53" s="82"/>
      <c r="G53" s="70" t="s">
        <v>13</v>
      </c>
      <c r="H53" s="83" t="s">
        <v>33</v>
      </c>
      <c r="I53" s="77"/>
      <c r="J53" s="78"/>
      <c r="K53" s="82"/>
      <c r="L53" s="82"/>
      <c r="M53" s="70" t="s">
        <v>13</v>
      </c>
      <c r="N53" s="83" t="s">
        <v>34</v>
      </c>
      <c r="O53" s="77"/>
      <c r="P53" s="78"/>
      <c r="Q53" s="82"/>
      <c r="R53" s="82"/>
      <c r="S53" s="40" t="s">
        <v>13</v>
      </c>
      <c r="X53" s="22"/>
      <c r="Y53" s="22"/>
      <c r="Z53" s="22"/>
      <c r="AA53" s="38"/>
      <c r="AB53" s="38"/>
      <c r="AC53" s="38"/>
      <c r="AD53" s="38"/>
      <c r="AE53" s="38"/>
      <c r="AF53" s="38"/>
      <c r="AG53" s="38"/>
    </row>
    <row r="54" spans="2:33" ht="18" customHeight="1" x14ac:dyDescent="0.2">
      <c r="B54" s="76" t="s">
        <v>96</v>
      </c>
      <c r="C54" s="77"/>
      <c r="D54" s="78"/>
      <c r="E54" s="82"/>
      <c r="F54" s="82"/>
      <c r="G54" s="70" t="s">
        <v>13</v>
      </c>
      <c r="H54" s="83" t="s">
        <v>35</v>
      </c>
      <c r="I54" s="77"/>
      <c r="J54" s="78"/>
      <c r="K54" s="82"/>
      <c r="L54" s="82"/>
      <c r="M54" s="70" t="s">
        <v>13</v>
      </c>
      <c r="N54" s="83" t="s">
        <v>36</v>
      </c>
      <c r="O54" s="77"/>
      <c r="P54" s="78"/>
      <c r="Q54" s="82"/>
      <c r="R54" s="82"/>
      <c r="S54" s="40" t="s">
        <v>13</v>
      </c>
      <c r="X54" s="22"/>
      <c r="Y54" s="22"/>
      <c r="Z54" s="22"/>
      <c r="AA54" s="38"/>
      <c r="AB54" s="38"/>
      <c r="AC54" s="38"/>
      <c r="AD54" s="38"/>
      <c r="AE54" s="38"/>
      <c r="AF54" s="38"/>
      <c r="AG54" s="38"/>
    </row>
    <row r="55" spans="2:33" ht="18" customHeight="1" x14ac:dyDescent="0.2">
      <c r="B55" s="76" t="s">
        <v>97</v>
      </c>
      <c r="C55" s="77"/>
      <c r="D55" s="78"/>
      <c r="E55" s="82"/>
      <c r="F55" s="82"/>
      <c r="G55" s="70" t="s">
        <v>13</v>
      </c>
      <c r="H55" s="83" t="s">
        <v>37</v>
      </c>
      <c r="I55" s="77"/>
      <c r="J55" s="78"/>
      <c r="K55" s="82"/>
      <c r="L55" s="82"/>
      <c r="M55" s="70" t="s">
        <v>13</v>
      </c>
      <c r="N55" s="83" t="s">
        <v>38</v>
      </c>
      <c r="O55" s="77"/>
      <c r="P55" s="78"/>
      <c r="Q55" s="82"/>
      <c r="R55" s="82"/>
      <c r="S55" s="40" t="s">
        <v>13</v>
      </c>
      <c r="X55" s="22"/>
      <c r="Y55" s="22"/>
      <c r="Z55" s="22"/>
      <c r="AA55" s="38"/>
      <c r="AB55" s="38"/>
      <c r="AC55" s="38"/>
      <c r="AD55" s="38"/>
      <c r="AE55" s="38"/>
      <c r="AF55" s="38"/>
      <c r="AG55" s="38"/>
    </row>
    <row r="56" spans="2:33" ht="18" customHeight="1" x14ac:dyDescent="0.2">
      <c r="B56" s="76" t="s">
        <v>98</v>
      </c>
      <c r="C56" s="77"/>
      <c r="D56" s="78"/>
      <c r="E56" s="82"/>
      <c r="F56" s="82"/>
      <c r="G56" s="70" t="s">
        <v>13</v>
      </c>
      <c r="H56" s="83" t="s">
        <v>39</v>
      </c>
      <c r="I56" s="77"/>
      <c r="J56" s="78"/>
      <c r="K56" s="82"/>
      <c r="L56" s="82"/>
      <c r="M56" s="70" t="s">
        <v>13</v>
      </c>
      <c r="N56" s="83" t="s">
        <v>40</v>
      </c>
      <c r="O56" s="77"/>
      <c r="P56" s="78"/>
      <c r="Q56" s="82"/>
      <c r="R56" s="82"/>
      <c r="S56" s="40" t="s">
        <v>13</v>
      </c>
    </row>
    <row r="57" spans="2:33" ht="18" customHeight="1" x14ac:dyDescent="0.2">
      <c r="B57" s="76" t="s">
        <v>41</v>
      </c>
      <c r="C57" s="77"/>
      <c r="D57" s="78"/>
      <c r="E57" s="82"/>
      <c r="F57" s="82"/>
      <c r="G57" s="70" t="s">
        <v>13</v>
      </c>
      <c r="H57" s="83" t="s">
        <v>42</v>
      </c>
      <c r="I57" s="77"/>
      <c r="J57" s="78"/>
      <c r="K57" s="82"/>
      <c r="L57" s="82"/>
      <c r="M57" s="70" t="s">
        <v>13</v>
      </c>
      <c r="N57" s="83" t="s">
        <v>43</v>
      </c>
      <c r="O57" s="77"/>
      <c r="P57" s="78"/>
      <c r="Q57" s="82"/>
      <c r="R57" s="82"/>
      <c r="S57" s="40" t="s">
        <v>13</v>
      </c>
    </row>
    <row r="58" spans="2:33" ht="18" customHeight="1" x14ac:dyDescent="0.2">
      <c r="B58" s="76" t="s">
        <v>44</v>
      </c>
      <c r="C58" s="77"/>
      <c r="D58" s="78"/>
      <c r="E58" s="82"/>
      <c r="F58" s="82"/>
      <c r="G58" s="70" t="s">
        <v>13</v>
      </c>
      <c r="H58" s="83" t="s">
        <v>45</v>
      </c>
      <c r="I58" s="77"/>
      <c r="J58" s="78"/>
      <c r="K58" s="82"/>
      <c r="L58" s="82"/>
      <c r="M58" s="70" t="s">
        <v>13</v>
      </c>
      <c r="N58" s="83" t="s">
        <v>46</v>
      </c>
      <c r="O58" s="77"/>
      <c r="P58" s="78"/>
      <c r="Q58" s="82"/>
      <c r="R58" s="82"/>
      <c r="S58" s="40" t="s">
        <v>13</v>
      </c>
    </row>
    <row r="59" spans="2:33" ht="18" customHeight="1" x14ac:dyDescent="0.2">
      <c r="B59" s="76" t="s">
        <v>47</v>
      </c>
      <c r="C59" s="77"/>
      <c r="D59" s="78"/>
      <c r="E59" s="82"/>
      <c r="F59" s="82"/>
      <c r="G59" s="70" t="s">
        <v>13</v>
      </c>
      <c r="H59" s="83" t="s">
        <v>160</v>
      </c>
      <c r="I59" s="77"/>
      <c r="J59" s="78"/>
      <c r="K59" s="82"/>
      <c r="L59" s="82"/>
      <c r="M59" s="70" t="s">
        <v>13</v>
      </c>
      <c r="N59" s="83" t="s">
        <v>49</v>
      </c>
      <c r="O59" s="77"/>
      <c r="P59" s="78"/>
      <c r="Q59" s="82"/>
      <c r="R59" s="82"/>
      <c r="S59" s="40" t="s">
        <v>13</v>
      </c>
    </row>
    <row r="60" spans="2:33" ht="18" customHeight="1" x14ac:dyDescent="0.2">
      <c r="B60" s="76" t="s">
        <v>50</v>
      </c>
      <c r="C60" s="77"/>
      <c r="D60" s="78"/>
      <c r="E60" s="82"/>
      <c r="F60" s="82"/>
      <c r="G60" s="70" t="s">
        <v>13</v>
      </c>
      <c r="H60" s="83" t="s">
        <v>51</v>
      </c>
      <c r="I60" s="77"/>
      <c r="J60" s="78"/>
      <c r="K60" s="82"/>
      <c r="L60" s="82"/>
      <c r="M60" s="70" t="s">
        <v>13</v>
      </c>
      <c r="N60" s="83" t="s">
        <v>52</v>
      </c>
      <c r="O60" s="77"/>
      <c r="P60" s="78"/>
      <c r="Q60" s="82"/>
      <c r="R60" s="82"/>
      <c r="S60" s="40" t="s">
        <v>13</v>
      </c>
      <c r="AA60" s="192" t="str">
        <f>IF(G47=$Q$62,"","【!!要確認!!】
合計人数が（１）「令和６年４月１日時点の利用者数」と一致していません。入力に誤りがないか確認してください。")</f>
        <v/>
      </c>
      <c r="AB60" s="192"/>
      <c r="AC60" s="192"/>
      <c r="AD60" s="192"/>
      <c r="AE60" s="192"/>
      <c r="AF60" s="192"/>
      <c r="AG60" s="192"/>
    </row>
    <row r="61" spans="2:33" ht="18" customHeight="1" x14ac:dyDescent="0.2">
      <c r="B61" s="76" t="s">
        <v>53</v>
      </c>
      <c r="C61" s="77"/>
      <c r="D61" s="78"/>
      <c r="E61" s="82"/>
      <c r="F61" s="82"/>
      <c r="G61" s="70" t="s">
        <v>13</v>
      </c>
      <c r="H61" s="83" t="s">
        <v>54</v>
      </c>
      <c r="I61" s="77"/>
      <c r="J61" s="78"/>
      <c r="K61" s="82"/>
      <c r="L61" s="82"/>
      <c r="M61" s="70" t="s">
        <v>13</v>
      </c>
      <c r="N61" s="83" t="s">
        <v>55</v>
      </c>
      <c r="O61" s="77"/>
      <c r="P61" s="78"/>
      <c r="Q61" s="82"/>
      <c r="R61" s="82"/>
      <c r="S61" s="40" t="s">
        <v>13</v>
      </c>
      <c r="AA61" s="192"/>
      <c r="AB61" s="192"/>
      <c r="AC61" s="192"/>
      <c r="AD61" s="192"/>
      <c r="AE61" s="192"/>
      <c r="AF61" s="192"/>
      <c r="AG61" s="192"/>
    </row>
    <row r="62" spans="2:33" ht="18" customHeight="1" thickBot="1" x14ac:dyDescent="0.25">
      <c r="B62" s="79" t="s">
        <v>159</v>
      </c>
      <c r="C62" s="80"/>
      <c r="D62" s="81"/>
      <c r="E62" s="117"/>
      <c r="F62" s="117"/>
      <c r="G62" s="57" t="s">
        <v>13</v>
      </c>
      <c r="H62" s="100" t="s">
        <v>57</v>
      </c>
      <c r="I62" s="80"/>
      <c r="J62" s="81"/>
      <c r="K62" s="117"/>
      <c r="L62" s="117"/>
      <c r="M62" s="57" t="s">
        <v>13</v>
      </c>
      <c r="N62" s="180" t="s">
        <v>58</v>
      </c>
      <c r="O62" s="181"/>
      <c r="P62" s="182"/>
      <c r="Q62" s="183">
        <f>SUM($E$48:$F$62,$K$48:$L$62,$Q$48:$R$61)</f>
        <v>0</v>
      </c>
      <c r="R62" s="184"/>
      <c r="S62" s="41" t="s">
        <v>13</v>
      </c>
      <c r="AA62" s="192"/>
      <c r="AB62" s="192"/>
      <c r="AC62" s="192"/>
      <c r="AD62" s="192"/>
      <c r="AE62" s="192"/>
      <c r="AF62" s="192"/>
      <c r="AG62" s="192"/>
    </row>
    <row r="63" spans="2:33" s="35" customFormat="1" ht="18" customHeight="1" thickTop="1" x14ac:dyDescent="0.2">
      <c r="B63" s="42"/>
      <c r="C63" s="42"/>
      <c r="D63" s="42"/>
      <c r="E63" s="43"/>
      <c r="F63" s="43"/>
      <c r="G63" s="44"/>
      <c r="H63" s="42"/>
      <c r="I63" s="42"/>
      <c r="J63" s="42"/>
      <c r="K63" s="43"/>
      <c r="L63" s="43"/>
      <c r="M63" s="44"/>
      <c r="N63" s="45"/>
      <c r="O63" s="45"/>
      <c r="P63" s="45"/>
      <c r="Q63" s="24"/>
      <c r="R63" s="43"/>
      <c r="S63" s="44"/>
      <c r="T63" s="43"/>
      <c r="U63" s="36"/>
      <c r="V63" s="36"/>
      <c r="W63" s="36"/>
      <c r="X63" s="36"/>
      <c r="Y63" s="36"/>
      <c r="Z63" s="22"/>
    </row>
    <row r="64" spans="2:33" s="35" customFormat="1" ht="54" customHeight="1" thickBot="1" x14ac:dyDescent="0.25">
      <c r="B64" s="98" t="s">
        <v>198</v>
      </c>
      <c r="C64" s="98"/>
      <c r="D64" s="98"/>
      <c r="E64" s="98"/>
      <c r="F64" s="98"/>
      <c r="G64" s="98"/>
      <c r="H64" s="98"/>
      <c r="I64" s="98"/>
      <c r="J64" s="98"/>
      <c r="K64" s="98"/>
      <c r="L64" s="98"/>
      <c r="M64" s="98"/>
      <c r="N64" s="98"/>
      <c r="O64" s="98"/>
      <c r="P64" s="98"/>
      <c r="Q64" s="98"/>
      <c r="R64" s="98"/>
      <c r="S64" s="98"/>
      <c r="T64" s="98"/>
      <c r="U64" s="98"/>
      <c r="V64" s="98"/>
      <c r="W64" s="98"/>
      <c r="X64" s="98"/>
      <c r="Y64" s="98"/>
      <c r="Z64" s="203"/>
      <c r="AA64" s="22"/>
    </row>
    <row r="65" spans="1:50" s="35" customFormat="1" ht="18" customHeight="1" thickTop="1" thickBot="1" x14ac:dyDescent="0.25">
      <c r="A65" s="22"/>
      <c r="B65" s="198" t="s">
        <v>177</v>
      </c>
      <c r="C65" s="199"/>
      <c r="D65" s="199"/>
      <c r="E65" s="199"/>
      <c r="F65" s="199"/>
      <c r="G65" s="111">
        <f>G39</f>
        <v>0</v>
      </c>
      <c r="H65" s="111"/>
      <c r="I65" s="204" t="s">
        <v>225</v>
      </c>
      <c r="J65" s="204"/>
      <c r="K65" s="204"/>
      <c r="L65" s="204"/>
      <c r="M65" s="204"/>
      <c r="N65" s="204"/>
      <c r="O65" s="204"/>
      <c r="P65" s="204"/>
      <c r="Q65" s="204"/>
      <c r="R65" s="204"/>
      <c r="S65" s="204"/>
      <c r="T65" s="204"/>
      <c r="U65" s="204"/>
      <c r="V65" s="204"/>
      <c r="W65" s="204"/>
      <c r="X65" s="204"/>
      <c r="Y65" s="205"/>
      <c r="Z65" s="206"/>
    </row>
    <row r="66" spans="1:50" ht="18" customHeight="1" thickTop="1" x14ac:dyDescent="0.2">
      <c r="A66" s="20"/>
      <c r="B66" s="207" t="s">
        <v>63</v>
      </c>
      <c r="C66" s="208"/>
      <c r="D66" s="208"/>
      <c r="E66" s="208"/>
      <c r="F66" s="209"/>
      <c r="G66" s="165"/>
      <c r="H66" s="264"/>
      <c r="I66" s="210" t="s">
        <v>13</v>
      </c>
      <c r="J66" s="211" t="s">
        <v>179</v>
      </c>
      <c r="K66" s="208"/>
      <c r="L66" s="208"/>
      <c r="M66" s="208"/>
      <c r="N66" s="209"/>
      <c r="O66" s="165"/>
      <c r="P66" s="264"/>
      <c r="Q66" s="210" t="s">
        <v>13</v>
      </c>
      <c r="R66" s="212" t="s">
        <v>180</v>
      </c>
      <c r="S66" s="213"/>
      <c r="T66" s="213"/>
      <c r="U66" s="213"/>
      <c r="V66" s="214"/>
      <c r="W66" s="165"/>
      <c r="X66" s="264"/>
      <c r="Y66" s="215" t="s">
        <v>13</v>
      </c>
      <c r="Z66" s="206"/>
      <c r="AB66" s="58"/>
      <c r="AC66" s="58"/>
    </row>
    <row r="67" spans="1:50" ht="18" customHeight="1" thickBot="1" x14ac:dyDescent="0.25">
      <c r="B67" s="216" t="s">
        <v>16</v>
      </c>
      <c r="C67" s="217"/>
      <c r="D67" s="217"/>
      <c r="E67" s="217"/>
      <c r="F67" s="218"/>
      <c r="G67" s="149"/>
      <c r="H67" s="150"/>
      <c r="I67" s="53" t="s">
        <v>13</v>
      </c>
      <c r="J67" s="219" t="s">
        <v>62</v>
      </c>
      <c r="K67" s="217"/>
      <c r="L67" s="217"/>
      <c r="M67" s="217"/>
      <c r="N67" s="218"/>
      <c r="O67" s="149"/>
      <c r="P67" s="150"/>
      <c r="Q67" s="53" t="s">
        <v>13</v>
      </c>
      <c r="R67" s="220" t="s">
        <v>181</v>
      </c>
      <c r="S67" s="221"/>
      <c r="T67" s="221"/>
      <c r="U67" s="221"/>
      <c r="V67" s="222"/>
      <c r="W67" s="149"/>
      <c r="X67" s="150"/>
      <c r="Y67" s="56" t="s">
        <v>13</v>
      </c>
      <c r="Z67" s="206"/>
      <c r="AA67" s="193" t="str">
        <f>IF(G68&gt;G65,"【!!要確認!!】
R7.4.1時点の利用者数を超えています。","")</f>
        <v/>
      </c>
      <c r="AB67" s="193"/>
      <c r="AC67" s="193"/>
      <c r="AD67" s="193"/>
      <c r="AE67" s="193"/>
      <c r="AF67" s="193"/>
      <c r="AG67" s="193"/>
    </row>
    <row r="68" spans="1:50" ht="18" customHeight="1" thickTop="1" thickBot="1" x14ac:dyDescent="0.25">
      <c r="B68" s="223" t="s">
        <v>182</v>
      </c>
      <c r="C68" s="224"/>
      <c r="D68" s="224"/>
      <c r="E68" s="224"/>
      <c r="F68" s="225"/>
      <c r="G68" s="226">
        <f>SUM($G$66,$G$67,$O$66,$O$67,$W$66,$W$67)</f>
        <v>0</v>
      </c>
      <c r="H68" s="227"/>
      <c r="I68" s="29" t="s">
        <v>13</v>
      </c>
      <c r="J68" s="228"/>
      <c r="K68" s="229"/>
      <c r="L68" s="229"/>
      <c r="M68" s="229"/>
      <c r="N68" s="229"/>
      <c r="O68" s="229"/>
      <c r="P68" s="229"/>
      <c r="Q68" s="229"/>
      <c r="R68" s="229"/>
      <c r="S68" s="229"/>
      <c r="T68" s="229"/>
      <c r="U68" s="229"/>
      <c r="V68" s="229"/>
      <c r="W68" s="229"/>
      <c r="X68" s="229"/>
      <c r="Y68" s="229"/>
      <c r="Z68" s="230"/>
      <c r="AA68" s="193"/>
      <c r="AB68" s="193"/>
      <c r="AC68" s="193"/>
      <c r="AD68" s="193"/>
      <c r="AE68" s="193"/>
      <c r="AF68" s="193"/>
      <c r="AG68" s="193"/>
    </row>
    <row r="69" spans="1:50" ht="18" customHeight="1" thickTop="1" x14ac:dyDescent="0.2">
      <c r="A69" s="47"/>
      <c r="B69" s="24"/>
      <c r="C69" s="30"/>
      <c r="D69" s="24"/>
      <c r="E69" s="24"/>
      <c r="F69" s="24"/>
      <c r="G69" s="72"/>
      <c r="H69" s="24"/>
      <c r="I69" s="24"/>
      <c r="J69" s="24"/>
      <c r="K69" s="24"/>
      <c r="L69" s="24"/>
      <c r="M69" s="31"/>
      <c r="N69" s="24"/>
      <c r="O69" s="31"/>
      <c r="P69" s="31"/>
      <c r="Q69" s="24"/>
      <c r="R69" s="31"/>
      <c r="S69" s="31"/>
      <c r="T69" s="31"/>
      <c r="U69" s="31"/>
      <c r="V69" s="31"/>
      <c r="W69" s="31"/>
      <c r="X69" s="31"/>
      <c r="Y69" s="31"/>
      <c r="Z69" s="206"/>
      <c r="AB69" s="58"/>
      <c r="AC69" s="58"/>
      <c r="AH69" s="48"/>
      <c r="AI69" s="48"/>
      <c r="AJ69" s="48"/>
      <c r="AK69" s="48"/>
      <c r="AL69" s="48"/>
      <c r="AM69" s="48"/>
      <c r="AN69" s="48"/>
      <c r="AO69" s="48"/>
      <c r="AP69" s="48"/>
      <c r="AQ69" s="48"/>
      <c r="AR69" s="48"/>
      <c r="AS69" s="48"/>
      <c r="AT69" s="48"/>
      <c r="AU69" s="48"/>
      <c r="AV69" s="48"/>
      <c r="AW69" s="48"/>
      <c r="AX69" s="48"/>
    </row>
    <row r="70" spans="1:50" s="35" customFormat="1" ht="36" customHeight="1" thickBot="1" x14ac:dyDescent="0.25">
      <c r="A70" s="49"/>
      <c r="B70" s="74" t="s">
        <v>195</v>
      </c>
      <c r="C70" s="75"/>
      <c r="D70" s="75"/>
      <c r="E70" s="75"/>
      <c r="F70" s="75"/>
      <c r="G70" s="75"/>
      <c r="H70" s="75"/>
      <c r="I70" s="75"/>
      <c r="J70" s="75"/>
      <c r="K70" s="75"/>
      <c r="L70" s="75"/>
      <c r="M70" s="75"/>
      <c r="N70" s="75"/>
      <c r="O70" s="75"/>
      <c r="P70" s="75"/>
      <c r="Q70" s="75"/>
      <c r="R70" s="75"/>
      <c r="S70" s="75"/>
      <c r="T70" s="75"/>
      <c r="U70" s="75"/>
      <c r="V70" s="75"/>
      <c r="W70" s="75"/>
      <c r="X70" s="75"/>
      <c r="Y70" s="75"/>
      <c r="Z70" s="206"/>
    </row>
    <row r="71" spans="1:50" ht="18" customHeight="1" thickTop="1" thickBot="1" x14ac:dyDescent="0.25">
      <c r="A71" s="47"/>
      <c r="B71" s="198" t="s">
        <v>63</v>
      </c>
      <c r="C71" s="199"/>
      <c r="D71" s="199"/>
      <c r="E71" s="199"/>
      <c r="F71" s="199"/>
      <c r="G71" s="111">
        <f>G66</f>
        <v>0</v>
      </c>
      <c r="H71" s="111"/>
      <c r="I71" s="29" t="s">
        <v>95</v>
      </c>
      <c r="J71" s="29"/>
      <c r="L71" s="24"/>
      <c r="M71" s="24"/>
      <c r="R71" s="24"/>
      <c r="S71" s="31"/>
      <c r="T71" s="31"/>
      <c r="U71" s="31"/>
      <c r="V71" s="31"/>
      <c r="W71" s="31"/>
      <c r="X71" s="31"/>
      <c r="Y71" s="31"/>
      <c r="Z71" s="206"/>
      <c r="AA71" s="193" t="str">
        <f>IF($G$71=SUM($G$72,$G$73,$O$72,$O$73,$W$72,$W$73),"","【!!要確認!!】
障がい種別の内訳の合計人数と上の「身体障がい」の人数が一致していません。確認してください。")</f>
        <v/>
      </c>
      <c r="AB71" s="193"/>
      <c r="AC71" s="193"/>
      <c r="AD71" s="193"/>
      <c r="AE71" s="193"/>
      <c r="AF71" s="193"/>
      <c r="AG71" s="193"/>
      <c r="AH71" s="20"/>
      <c r="AI71" s="20"/>
      <c r="AJ71" s="20"/>
      <c r="AK71" s="20"/>
      <c r="AL71" s="20"/>
      <c r="AM71" s="20"/>
      <c r="AN71" s="20"/>
      <c r="AO71" s="20"/>
      <c r="AP71" s="20"/>
      <c r="AQ71" s="20"/>
      <c r="AR71" s="20"/>
      <c r="AS71" s="20"/>
      <c r="AT71" s="20"/>
      <c r="AU71" s="20"/>
      <c r="AV71" s="20"/>
      <c r="AW71" s="20"/>
      <c r="AX71" s="20"/>
    </row>
    <row r="72" spans="1:50" ht="18" customHeight="1" thickTop="1" x14ac:dyDescent="0.2">
      <c r="A72" s="47"/>
      <c r="B72" s="207" t="s">
        <v>64</v>
      </c>
      <c r="C72" s="208"/>
      <c r="D72" s="208"/>
      <c r="E72" s="208"/>
      <c r="F72" s="209"/>
      <c r="G72" s="165"/>
      <c r="H72" s="264"/>
      <c r="I72" s="210" t="s">
        <v>13</v>
      </c>
      <c r="J72" s="211" t="s">
        <v>67</v>
      </c>
      <c r="K72" s="208"/>
      <c r="L72" s="208"/>
      <c r="M72" s="208"/>
      <c r="N72" s="209"/>
      <c r="O72" s="165"/>
      <c r="P72" s="264"/>
      <c r="Q72" s="210" t="s">
        <v>13</v>
      </c>
      <c r="R72" s="212" t="s">
        <v>71</v>
      </c>
      <c r="S72" s="213"/>
      <c r="T72" s="213"/>
      <c r="U72" s="213"/>
      <c r="V72" s="214"/>
      <c r="W72" s="165"/>
      <c r="X72" s="264"/>
      <c r="Y72" s="215" t="s">
        <v>13</v>
      </c>
      <c r="Z72" s="206"/>
      <c r="AA72" s="193"/>
      <c r="AB72" s="193"/>
      <c r="AC72" s="193"/>
      <c r="AD72" s="193"/>
      <c r="AE72" s="193"/>
      <c r="AF72" s="193"/>
      <c r="AG72" s="193"/>
      <c r="AH72" s="69"/>
      <c r="AI72" s="69"/>
      <c r="AJ72" s="69"/>
      <c r="AK72" s="69"/>
      <c r="AL72" s="69"/>
      <c r="AM72" s="69"/>
      <c r="AN72" s="69"/>
      <c r="AO72" s="69"/>
      <c r="AP72" s="69"/>
      <c r="AQ72" s="69"/>
      <c r="AR72" s="69"/>
      <c r="AS72" s="69"/>
      <c r="AT72" s="69"/>
      <c r="AU72" s="69"/>
      <c r="AV72" s="69"/>
      <c r="AW72" s="69"/>
      <c r="AX72" s="69"/>
    </row>
    <row r="73" spans="1:50" ht="18" customHeight="1" thickBot="1" x14ac:dyDescent="0.25">
      <c r="A73" s="47"/>
      <c r="B73" s="216" t="s">
        <v>65</v>
      </c>
      <c r="C73" s="217"/>
      <c r="D73" s="217"/>
      <c r="E73" s="217"/>
      <c r="F73" s="218"/>
      <c r="G73" s="149"/>
      <c r="H73" s="150"/>
      <c r="I73" s="53" t="s">
        <v>13</v>
      </c>
      <c r="J73" s="219" t="s">
        <v>68</v>
      </c>
      <c r="K73" s="217"/>
      <c r="L73" s="217"/>
      <c r="M73" s="217"/>
      <c r="N73" s="218"/>
      <c r="O73" s="149"/>
      <c r="P73" s="150"/>
      <c r="Q73" s="53" t="s">
        <v>13</v>
      </c>
      <c r="R73" s="220" t="s">
        <v>66</v>
      </c>
      <c r="S73" s="221"/>
      <c r="T73" s="221"/>
      <c r="U73" s="221"/>
      <c r="V73" s="222"/>
      <c r="W73" s="149"/>
      <c r="X73" s="150"/>
      <c r="Y73" s="56" t="s">
        <v>13</v>
      </c>
      <c r="Z73" s="206"/>
      <c r="AA73" s="193"/>
      <c r="AB73" s="193"/>
      <c r="AC73" s="193"/>
      <c r="AD73" s="193"/>
      <c r="AE73" s="193"/>
      <c r="AF73" s="193"/>
      <c r="AG73" s="193"/>
    </row>
    <row r="74" spans="1:50" ht="18" customHeight="1" thickTop="1" x14ac:dyDescent="0.2">
      <c r="A74" s="47"/>
      <c r="Z74" s="231"/>
    </row>
    <row r="75" spans="1:50" ht="18" customHeight="1" thickBot="1" x14ac:dyDescent="0.25">
      <c r="A75" s="47"/>
      <c r="B75" s="202" t="s">
        <v>183</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6"/>
    </row>
    <row r="76" spans="1:50" ht="18" customHeight="1" thickTop="1" thickBot="1" x14ac:dyDescent="0.25">
      <c r="A76" s="47"/>
      <c r="B76" s="200" t="s">
        <v>184</v>
      </c>
      <c r="C76" s="201"/>
      <c r="D76" s="201"/>
      <c r="E76" s="111">
        <f>G68</f>
        <v>0</v>
      </c>
      <c r="F76" s="111"/>
      <c r="G76" s="29" t="s">
        <v>95</v>
      </c>
      <c r="H76" s="29"/>
      <c r="L76" s="24"/>
      <c r="M76" s="24"/>
      <c r="N76" s="24"/>
      <c r="S76" s="31"/>
      <c r="T76" s="31"/>
      <c r="U76" s="31"/>
      <c r="V76" s="31"/>
      <c r="W76" s="31"/>
      <c r="X76" s="31"/>
      <c r="Y76" s="31"/>
      <c r="Z76" s="206"/>
    </row>
    <row r="77" spans="1:50" ht="18" customHeight="1" thickTop="1" x14ac:dyDescent="0.2">
      <c r="A77" s="47"/>
      <c r="B77" s="162" t="s">
        <v>17</v>
      </c>
      <c r="C77" s="163"/>
      <c r="D77" s="164"/>
      <c r="E77" s="115"/>
      <c r="F77" s="116"/>
      <c r="G77" s="71" t="s">
        <v>13</v>
      </c>
      <c r="H77" s="167" t="s">
        <v>18</v>
      </c>
      <c r="I77" s="163"/>
      <c r="J77" s="164"/>
      <c r="K77" s="115"/>
      <c r="L77" s="116"/>
      <c r="M77" s="71" t="s">
        <v>13</v>
      </c>
      <c r="N77" s="167" t="s">
        <v>19</v>
      </c>
      <c r="O77" s="163"/>
      <c r="P77" s="164"/>
      <c r="Q77" s="115"/>
      <c r="R77" s="116"/>
      <c r="S77" s="39" t="s">
        <v>13</v>
      </c>
      <c r="T77" s="31"/>
      <c r="U77" s="31"/>
      <c r="V77" s="31"/>
      <c r="W77" s="31"/>
      <c r="X77" s="31"/>
      <c r="Y77" s="31"/>
      <c r="Z77" s="206"/>
    </row>
    <row r="78" spans="1:50" ht="18" customHeight="1" x14ac:dyDescent="0.2">
      <c r="A78" s="47"/>
      <c r="B78" s="86" t="s">
        <v>20</v>
      </c>
      <c r="C78" s="87"/>
      <c r="D78" s="88"/>
      <c r="E78" s="84"/>
      <c r="F78" s="85"/>
      <c r="G78" s="70" t="s">
        <v>13</v>
      </c>
      <c r="H78" s="114" t="s">
        <v>21</v>
      </c>
      <c r="I78" s="87"/>
      <c r="J78" s="88"/>
      <c r="K78" s="82"/>
      <c r="L78" s="82"/>
      <c r="M78" s="70" t="s">
        <v>13</v>
      </c>
      <c r="N78" s="114" t="s">
        <v>22</v>
      </c>
      <c r="O78" s="87"/>
      <c r="P78" s="88"/>
      <c r="Q78" s="82"/>
      <c r="R78" s="82"/>
      <c r="S78" s="40" t="s">
        <v>13</v>
      </c>
      <c r="T78" s="31"/>
      <c r="U78" s="31"/>
      <c r="V78" s="31"/>
      <c r="W78" s="31"/>
      <c r="X78" s="31"/>
      <c r="Y78" s="31"/>
      <c r="Z78" s="206"/>
    </row>
    <row r="79" spans="1:50" ht="18" customHeight="1" x14ac:dyDescent="0.2">
      <c r="A79" s="47"/>
      <c r="B79" s="168" t="s">
        <v>23</v>
      </c>
      <c r="C79" s="169"/>
      <c r="D79" s="170"/>
      <c r="E79" s="84"/>
      <c r="F79" s="85"/>
      <c r="G79" s="70" t="s">
        <v>13</v>
      </c>
      <c r="H79" s="83" t="s">
        <v>24</v>
      </c>
      <c r="I79" s="77"/>
      <c r="J79" s="78"/>
      <c r="K79" s="82"/>
      <c r="L79" s="82"/>
      <c r="M79" s="70" t="s">
        <v>13</v>
      </c>
      <c r="N79" s="83" t="s">
        <v>25</v>
      </c>
      <c r="O79" s="77"/>
      <c r="P79" s="78"/>
      <c r="Q79" s="82"/>
      <c r="R79" s="82"/>
      <c r="S79" s="40" t="s">
        <v>13</v>
      </c>
      <c r="T79" s="31"/>
      <c r="U79" s="31"/>
      <c r="V79" s="31"/>
      <c r="W79" s="31"/>
      <c r="X79" s="31"/>
      <c r="Y79" s="31"/>
      <c r="Z79" s="206"/>
      <c r="AA79" s="38"/>
      <c r="AB79" s="38"/>
      <c r="AC79" s="38"/>
      <c r="AD79" s="38"/>
      <c r="AE79" s="38"/>
      <c r="AF79" s="38"/>
    </row>
    <row r="80" spans="1:50" ht="18" customHeight="1" x14ac:dyDescent="0.2">
      <c r="A80" s="47"/>
      <c r="B80" s="76" t="s">
        <v>26</v>
      </c>
      <c r="C80" s="77"/>
      <c r="D80" s="78"/>
      <c r="E80" s="82"/>
      <c r="F80" s="82"/>
      <c r="G80" s="70" t="s">
        <v>13</v>
      </c>
      <c r="H80" s="83" t="s">
        <v>27</v>
      </c>
      <c r="I80" s="77"/>
      <c r="J80" s="78"/>
      <c r="K80" s="82"/>
      <c r="L80" s="82"/>
      <c r="M80" s="70" t="s">
        <v>13</v>
      </c>
      <c r="N80" s="83" t="s">
        <v>28</v>
      </c>
      <c r="O80" s="77"/>
      <c r="P80" s="78"/>
      <c r="Q80" s="82"/>
      <c r="R80" s="82"/>
      <c r="S80" s="40" t="s">
        <v>13</v>
      </c>
      <c r="T80" s="31"/>
      <c r="U80" s="31"/>
      <c r="V80" s="31"/>
      <c r="W80" s="31"/>
      <c r="X80" s="31"/>
      <c r="Y80" s="31"/>
      <c r="Z80" s="206"/>
      <c r="AA80" s="38"/>
      <c r="AB80" s="38"/>
      <c r="AC80" s="38"/>
      <c r="AD80" s="38"/>
      <c r="AE80" s="38"/>
      <c r="AF80" s="38"/>
    </row>
    <row r="81" spans="1:33" ht="18" customHeight="1" x14ac:dyDescent="0.2">
      <c r="A81" s="47"/>
      <c r="B81" s="76" t="s">
        <v>29</v>
      </c>
      <c r="C81" s="77"/>
      <c r="D81" s="78"/>
      <c r="E81" s="82"/>
      <c r="F81" s="82"/>
      <c r="G81" s="70" t="s">
        <v>13</v>
      </c>
      <c r="H81" s="83" t="s">
        <v>30</v>
      </c>
      <c r="I81" s="77"/>
      <c r="J81" s="78"/>
      <c r="K81" s="82"/>
      <c r="L81" s="82"/>
      <c r="M81" s="70" t="s">
        <v>13</v>
      </c>
      <c r="N81" s="83" t="s">
        <v>31</v>
      </c>
      <c r="O81" s="77"/>
      <c r="P81" s="78"/>
      <c r="Q81" s="82"/>
      <c r="R81" s="82"/>
      <c r="S81" s="40" t="s">
        <v>13</v>
      </c>
      <c r="T81" s="31"/>
      <c r="U81" s="31"/>
      <c r="V81" s="31"/>
      <c r="W81" s="31"/>
      <c r="X81" s="31"/>
      <c r="Y81" s="31"/>
      <c r="Z81" s="206"/>
    </row>
    <row r="82" spans="1:33" ht="18" customHeight="1" x14ac:dyDescent="0.2">
      <c r="A82" s="47"/>
      <c r="B82" s="76" t="s">
        <v>32</v>
      </c>
      <c r="C82" s="77"/>
      <c r="D82" s="78"/>
      <c r="E82" s="82"/>
      <c r="F82" s="82"/>
      <c r="G82" s="70" t="s">
        <v>13</v>
      </c>
      <c r="H82" s="83" t="s">
        <v>33</v>
      </c>
      <c r="I82" s="77"/>
      <c r="J82" s="78"/>
      <c r="K82" s="82"/>
      <c r="L82" s="82"/>
      <c r="M82" s="70" t="s">
        <v>13</v>
      </c>
      <c r="N82" s="83" t="s">
        <v>34</v>
      </c>
      <c r="O82" s="77"/>
      <c r="P82" s="78"/>
      <c r="Q82" s="82"/>
      <c r="R82" s="82"/>
      <c r="S82" s="40" t="s">
        <v>13</v>
      </c>
      <c r="T82" s="31"/>
      <c r="U82" s="31"/>
      <c r="V82" s="31"/>
      <c r="W82" s="31"/>
      <c r="X82" s="31"/>
      <c r="Y82" s="31"/>
      <c r="Z82" s="206"/>
    </row>
    <row r="83" spans="1:33" ht="18" customHeight="1" x14ac:dyDescent="0.2">
      <c r="A83" s="47"/>
      <c r="B83" s="76" t="s">
        <v>96</v>
      </c>
      <c r="C83" s="77"/>
      <c r="D83" s="78"/>
      <c r="E83" s="82"/>
      <c r="F83" s="82"/>
      <c r="G83" s="70" t="s">
        <v>13</v>
      </c>
      <c r="H83" s="83" t="s">
        <v>35</v>
      </c>
      <c r="I83" s="77"/>
      <c r="J83" s="78"/>
      <c r="K83" s="82"/>
      <c r="L83" s="82"/>
      <c r="M83" s="70" t="s">
        <v>13</v>
      </c>
      <c r="N83" s="83" t="s">
        <v>36</v>
      </c>
      <c r="O83" s="77"/>
      <c r="P83" s="78"/>
      <c r="Q83" s="82"/>
      <c r="R83" s="82"/>
      <c r="S83" s="40" t="s">
        <v>13</v>
      </c>
      <c r="T83" s="31"/>
      <c r="U83" s="31"/>
      <c r="V83" s="31"/>
      <c r="W83" s="31"/>
      <c r="X83" s="31"/>
      <c r="Y83" s="31"/>
      <c r="Z83" s="206"/>
      <c r="AA83" s="65"/>
      <c r="AB83" s="65"/>
      <c r="AC83" s="65"/>
      <c r="AD83" s="65"/>
      <c r="AE83" s="65"/>
      <c r="AF83" s="65"/>
      <c r="AG83" s="65"/>
    </row>
    <row r="84" spans="1:33" ht="18" customHeight="1" x14ac:dyDescent="0.2">
      <c r="A84" s="47"/>
      <c r="B84" s="76" t="s">
        <v>97</v>
      </c>
      <c r="C84" s="77"/>
      <c r="D84" s="78"/>
      <c r="E84" s="82"/>
      <c r="F84" s="82"/>
      <c r="G84" s="70" t="s">
        <v>13</v>
      </c>
      <c r="H84" s="83" t="s">
        <v>37</v>
      </c>
      <c r="I84" s="77"/>
      <c r="J84" s="78"/>
      <c r="K84" s="82"/>
      <c r="L84" s="82"/>
      <c r="M84" s="70" t="s">
        <v>13</v>
      </c>
      <c r="N84" s="83" t="s">
        <v>38</v>
      </c>
      <c r="O84" s="77"/>
      <c r="P84" s="78"/>
      <c r="Q84" s="82"/>
      <c r="R84" s="82"/>
      <c r="S84" s="40" t="s">
        <v>13</v>
      </c>
      <c r="U84" s="232"/>
      <c r="V84" s="232"/>
      <c r="W84" s="232"/>
      <c r="X84" s="232"/>
      <c r="Y84" s="232"/>
      <c r="Z84" s="206"/>
      <c r="AA84" s="65"/>
      <c r="AB84" s="65"/>
      <c r="AC84" s="65"/>
      <c r="AD84" s="65"/>
      <c r="AE84" s="65"/>
      <c r="AF84" s="65"/>
      <c r="AG84" s="65"/>
    </row>
    <row r="85" spans="1:33" ht="18" customHeight="1" x14ac:dyDescent="0.2">
      <c r="B85" s="76" t="s">
        <v>98</v>
      </c>
      <c r="C85" s="77"/>
      <c r="D85" s="78"/>
      <c r="E85" s="82"/>
      <c r="F85" s="82"/>
      <c r="G85" s="70" t="s">
        <v>13</v>
      </c>
      <c r="H85" s="83" t="s">
        <v>39</v>
      </c>
      <c r="I85" s="77"/>
      <c r="J85" s="78"/>
      <c r="K85" s="82"/>
      <c r="L85" s="82"/>
      <c r="M85" s="70" t="s">
        <v>13</v>
      </c>
      <c r="N85" s="83" t="s">
        <v>40</v>
      </c>
      <c r="O85" s="77"/>
      <c r="P85" s="78"/>
      <c r="Q85" s="82"/>
      <c r="R85" s="82"/>
      <c r="S85" s="40" t="s">
        <v>13</v>
      </c>
      <c r="T85" s="233"/>
      <c r="U85" s="232"/>
      <c r="V85" s="232"/>
      <c r="W85" s="232"/>
      <c r="X85" s="232"/>
      <c r="Y85" s="232"/>
      <c r="Z85" s="206"/>
      <c r="AA85" s="65"/>
      <c r="AB85" s="65"/>
      <c r="AC85" s="65"/>
      <c r="AD85" s="65"/>
      <c r="AE85" s="65"/>
      <c r="AF85" s="65"/>
      <c r="AG85" s="65"/>
    </row>
    <row r="86" spans="1:33" s="35" customFormat="1" ht="18" customHeight="1" x14ac:dyDescent="0.2">
      <c r="B86" s="76" t="s">
        <v>41</v>
      </c>
      <c r="C86" s="77"/>
      <c r="D86" s="78"/>
      <c r="E86" s="82"/>
      <c r="F86" s="82"/>
      <c r="G86" s="70" t="s">
        <v>13</v>
      </c>
      <c r="H86" s="83" t="s">
        <v>42</v>
      </c>
      <c r="I86" s="77"/>
      <c r="J86" s="78"/>
      <c r="K86" s="82"/>
      <c r="L86" s="82"/>
      <c r="M86" s="70" t="s">
        <v>13</v>
      </c>
      <c r="N86" s="83" t="s">
        <v>43</v>
      </c>
      <c r="O86" s="77"/>
      <c r="P86" s="78"/>
      <c r="Q86" s="82"/>
      <c r="R86" s="82"/>
      <c r="S86" s="40" t="s">
        <v>13</v>
      </c>
      <c r="T86" s="233"/>
      <c r="U86" s="232"/>
      <c r="V86" s="232"/>
      <c r="W86" s="232"/>
      <c r="X86" s="232"/>
      <c r="Y86" s="232"/>
      <c r="Z86" s="206"/>
      <c r="AB86" s="22"/>
      <c r="AC86" s="22"/>
    </row>
    <row r="87" spans="1:33" s="35" customFormat="1" ht="18" customHeight="1" x14ac:dyDescent="0.2">
      <c r="B87" s="76" t="s">
        <v>44</v>
      </c>
      <c r="C87" s="77"/>
      <c r="D87" s="78"/>
      <c r="E87" s="82"/>
      <c r="F87" s="82"/>
      <c r="G87" s="70" t="s">
        <v>13</v>
      </c>
      <c r="H87" s="83" t="s">
        <v>45</v>
      </c>
      <c r="I87" s="77"/>
      <c r="J87" s="78"/>
      <c r="K87" s="82"/>
      <c r="L87" s="82"/>
      <c r="M87" s="70" t="s">
        <v>13</v>
      </c>
      <c r="N87" s="83" t="s">
        <v>46</v>
      </c>
      <c r="O87" s="77"/>
      <c r="P87" s="78"/>
      <c r="Q87" s="82"/>
      <c r="R87" s="82"/>
      <c r="S87" s="40" t="s">
        <v>13</v>
      </c>
      <c r="T87" s="233"/>
      <c r="U87" s="232"/>
      <c r="V87" s="232"/>
      <c r="W87" s="232"/>
      <c r="X87" s="232"/>
      <c r="Y87" s="232"/>
      <c r="Z87" s="206"/>
      <c r="AB87" s="22"/>
      <c r="AC87" s="22"/>
    </row>
    <row r="88" spans="1:33" ht="18" customHeight="1" x14ac:dyDescent="0.2">
      <c r="A88" s="46"/>
      <c r="B88" s="76" t="s">
        <v>47</v>
      </c>
      <c r="C88" s="77"/>
      <c r="D88" s="78"/>
      <c r="E88" s="82"/>
      <c r="F88" s="82"/>
      <c r="G88" s="70" t="s">
        <v>13</v>
      </c>
      <c r="H88" s="83" t="s">
        <v>160</v>
      </c>
      <c r="I88" s="77"/>
      <c r="J88" s="78"/>
      <c r="K88" s="82"/>
      <c r="L88" s="82"/>
      <c r="M88" s="70" t="s">
        <v>13</v>
      </c>
      <c r="N88" s="83" t="s">
        <v>49</v>
      </c>
      <c r="O88" s="77"/>
      <c r="P88" s="78"/>
      <c r="Q88" s="82"/>
      <c r="R88" s="82"/>
      <c r="S88" s="40" t="s">
        <v>13</v>
      </c>
      <c r="T88" s="233"/>
      <c r="U88" s="232"/>
      <c r="V88" s="232"/>
      <c r="W88" s="232"/>
      <c r="X88" s="232"/>
      <c r="Y88" s="232"/>
      <c r="Z88" s="206"/>
    </row>
    <row r="89" spans="1:33" ht="18" customHeight="1" x14ac:dyDescent="0.2">
      <c r="A89" s="46"/>
      <c r="B89" s="76" t="s">
        <v>50</v>
      </c>
      <c r="C89" s="77"/>
      <c r="D89" s="78"/>
      <c r="E89" s="82"/>
      <c r="F89" s="82"/>
      <c r="G89" s="70" t="s">
        <v>13</v>
      </c>
      <c r="H89" s="83" t="s">
        <v>51</v>
      </c>
      <c r="I89" s="77"/>
      <c r="J89" s="78"/>
      <c r="K89" s="82"/>
      <c r="L89" s="82"/>
      <c r="M89" s="70" t="s">
        <v>13</v>
      </c>
      <c r="N89" s="83" t="s">
        <v>52</v>
      </c>
      <c r="O89" s="77"/>
      <c r="P89" s="78"/>
      <c r="Q89" s="82"/>
      <c r="R89" s="82"/>
      <c r="S89" s="40" t="s">
        <v>13</v>
      </c>
      <c r="T89" s="233"/>
      <c r="U89" s="232"/>
      <c r="V89" s="232"/>
      <c r="W89" s="232"/>
      <c r="X89" s="232"/>
      <c r="Y89" s="232"/>
      <c r="Z89" s="206"/>
      <c r="AA89" s="234" t="str">
        <f>IF($Q$91=E76,"","【!!要確認!!】
合計人数が（４）の回答人数と一致していません。入力に誤りがないか確認してください。")</f>
        <v/>
      </c>
      <c r="AB89" s="234"/>
      <c r="AC89" s="234"/>
      <c r="AD89" s="234"/>
      <c r="AE89" s="234"/>
      <c r="AF89" s="234"/>
      <c r="AG89" s="234"/>
    </row>
    <row r="90" spans="1:33" ht="18" customHeight="1" x14ac:dyDescent="0.2">
      <c r="A90" s="46"/>
      <c r="B90" s="76" t="s">
        <v>53</v>
      </c>
      <c r="C90" s="77"/>
      <c r="D90" s="78"/>
      <c r="E90" s="82"/>
      <c r="F90" s="82"/>
      <c r="G90" s="70" t="s">
        <v>13</v>
      </c>
      <c r="H90" s="83" t="s">
        <v>54</v>
      </c>
      <c r="I90" s="77"/>
      <c r="J90" s="78"/>
      <c r="K90" s="82"/>
      <c r="L90" s="82"/>
      <c r="M90" s="70" t="s">
        <v>13</v>
      </c>
      <c r="N90" s="83" t="s">
        <v>55</v>
      </c>
      <c r="O90" s="77"/>
      <c r="P90" s="78"/>
      <c r="Q90" s="82"/>
      <c r="R90" s="82"/>
      <c r="S90" s="40" t="s">
        <v>13</v>
      </c>
      <c r="T90" s="233"/>
      <c r="U90" s="232"/>
      <c r="V90" s="232"/>
      <c r="W90" s="232"/>
      <c r="X90" s="232"/>
      <c r="Y90" s="232"/>
      <c r="Z90" s="206"/>
      <c r="AA90" s="234"/>
      <c r="AB90" s="234"/>
      <c r="AC90" s="234"/>
      <c r="AD90" s="234"/>
      <c r="AE90" s="234"/>
      <c r="AF90" s="234"/>
      <c r="AG90" s="234"/>
    </row>
    <row r="91" spans="1:33" ht="18" customHeight="1" thickBot="1" x14ac:dyDescent="0.25">
      <c r="A91" s="46"/>
      <c r="B91" s="79" t="s">
        <v>159</v>
      </c>
      <c r="C91" s="80"/>
      <c r="D91" s="81"/>
      <c r="E91" s="117"/>
      <c r="F91" s="117"/>
      <c r="G91" s="57" t="s">
        <v>13</v>
      </c>
      <c r="H91" s="100" t="s">
        <v>57</v>
      </c>
      <c r="I91" s="80"/>
      <c r="J91" s="81"/>
      <c r="K91" s="117"/>
      <c r="L91" s="117"/>
      <c r="M91" s="57" t="s">
        <v>13</v>
      </c>
      <c r="N91" s="180" t="s">
        <v>58</v>
      </c>
      <c r="O91" s="181"/>
      <c r="P91" s="182"/>
      <c r="Q91" s="183">
        <f>SUM($E$77:$F$91,$K$77:$L$91,$Q$77:$R$90)</f>
        <v>0</v>
      </c>
      <c r="R91" s="184"/>
      <c r="S91" s="41" t="s">
        <v>13</v>
      </c>
      <c r="T91" s="233"/>
      <c r="U91" s="232"/>
      <c r="V91" s="232"/>
      <c r="W91" s="232"/>
      <c r="X91" s="232"/>
      <c r="Y91" s="232"/>
      <c r="Z91" s="206"/>
      <c r="AA91" s="234"/>
      <c r="AB91" s="234"/>
      <c r="AC91" s="234"/>
      <c r="AD91" s="234"/>
      <c r="AE91" s="234"/>
      <c r="AF91" s="234"/>
      <c r="AG91" s="234"/>
    </row>
    <row r="92" spans="1:33" ht="18" customHeight="1" thickTop="1" x14ac:dyDescent="0.2">
      <c r="A92" s="46"/>
      <c r="B92" s="235"/>
      <c r="C92" s="235"/>
      <c r="D92" s="235"/>
      <c r="E92" s="236"/>
      <c r="F92" s="236"/>
      <c r="G92" s="237"/>
      <c r="H92" s="235"/>
      <c r="I92" s="235"/>
      <c r="J92" s="235"/>
      <c r="K92" s="236"/>
      <c r="L92" s="236"/>
      <c r="M92" s="237"/>
      <c r="N92" s="238"/>
      <c r="O92" s="238"/>
      <c r="P92" s="238"/>
      <c r="Q92" s="24"/>
      <c r="R92" s="236"/>
      <c r="S92" s="237"/>
      <c r="T92" s="236"/>
      <c r="U92" s="236"/>
      <c r="V92" s="236"/>
      <c r="W92" s="236"/>
      <c r="X92" s="236"/>
      <c r="Y92" s="236"/>
      <c r="Z92" s="206"/>
    </row>
    <row r="93" spans="1:33" ht="18" customHeight="1" x14ac:dyDescent="0.2">
      <c r="A93" s="46"/>
      <c r="B93" s="239"/>
      <c r="C93" s="236"/>
      <c r="D93" s="236"/>
      <c r="E93" s="236"/>
      <c r="F93" s="236"/>
      <c r="G93" s="240"/>
      <c r="H93" s="240"/>
      <c r="I93" s="72"/>
      <c r="J93" s="239"/>
      <c r="K93" s="236"/>
      <c r="L93" s="236"/>
      <c r="M93" s="236"/>
      <c r="N93" s="236"/>
      <c r="O93" s="240"/>
      <c r="P93" s="241"/>
      <c r="Q93" s="72"/>
      <c r="R93" s="239"/>
      <c r="S93" s="239"/>
      <c r="T93" s="239"/>
      <c r="U93" s="239"/>
      <c r="V93" s="239"/>
      <c r="W93" s="240"/>
      <c r="X93" s="240"/>
      <c r="Y93" s="72"/>
      <c r="Z93" s="206"/>
    </row>
    <row r="94" spans="1:33" ht="18" customHeight="1" x14ac:dyDescent="0.2">
      <c r="A94" s="46"/>
      <c r="B94" s="242" t="s">
        <v>185</v>
      </c>
      <c r="C94" s="31"/>
      <c r="D94" s="31"/>
      <c r="E94" s="31"/>
      <c r="F94" s="31"/>
      <c r="G94" s="31"/>
      <c r="H94" s="31"/>
      <c r="I94" s="243"/>
      <c r="J94" s="243"/>
      <c r="K94" s="243"/>
      <c r="L94" s="31"/>
      <c r="M94" s="31"/>
      <c r="N94" s="243"/>
      <c r="O94" s="243"/>
      <c r="P94" s="243"/>
      <c r="Q94" s="243"/>
      <c r="R94" s="243"/>
      <c r="S94" s="243"/>
      <c r="T94" s="243"/>
      <c r="U94" s="243"/>
      <c r="V94" s="243"/>
      <c r="W94" s="243"/>
      <c r="X94" s="243"/>
      <c r="Y94" s="243"/>
      <c r="Z94" s="206"/>
    </row>
    <row r="95" spans="1:33" ht="36" customHeight="1" thickBot="1" x14ac:dyDescent="0.25">
      <c r="A95" s="46"/>
      <c r="B95" s="98" t="s">
        <v>199</v>
      </c>
      <c r="C95" s="98"/>
      <c r="D95" s="98"/>
      <c r="E95" s="98"/>
      <c r="F95" s="98"/>
      <c r="G95" s="98"/>
      <c r="H95" s="98"/>
      <c r="I95" s="98"/>
      <c r="J95" s="98"/>
      <c r="K95" s="98"/>
      <c r="L95" s="98"/>
      <c r="M95" s="98"/>
      <c r="N95" s="98"/>
      <c r="O95" s="98"/>
      <c r="P95" s="98"/>
      <c r="Q95" s="98"/>
      <c r="R95" s="98"/>
      <c r="S95" s="98"/>
      <c r="T95" s="98"/>
      <c r="U95" s="98"/>
      <c r="V95" s="98"/>
      <c r="W95" s="98"/>
      <c r="X95" s="98"/>
      <c r="Y95" s="98"/>
      <c r="Z95" s="206"/>
    </row>
    <row r="96" spans="1:33" ht="18" customHeight="1" thickTop="1" thickBot="1" x14ac:dyDescent="0.25">
      <c r="A96" s="46"/>
      <c r="B96" s="200" t="s">
        <v>155</v>
      </c>
      <c r="C96" s="201"/>
      <c r="D96" s="201"/>
      <c r="E96" s="201"/>
      <c r="F96" s="201"/>
      <c r="G96" s="111">
        <f>G39</f>
        <v>0</v>
      </c>
      <c r="H96" s="111"/>
      <c r="I96" s="244" t="s">
        <v>193</v>
      </c>
      <c r="J96" s="244"/>
      <c r="K96" s="244"/>
      <c r="L96" s="244"/>
      <c r="M96" s="244"/>
      <c r="N96" s="244"/>
      <c r="O96" s="244"/>
      <c r="P96" s="244"/>
      <c r="Q96" s="244"/>
      <c r="R96" s="244"/>
      <c r="S96" s="244"/>
      <c r="T96" s="245"/>
      <c r="U96" s="31"/>
      <c r="V96" s="31"/>
      <c r="W96" s="31"/>
      <c r="X96" s="31"/>
      <c r="Y96" s="31"/>
      <c r="Z96" s="206"/>
    </row>
    <row r="97" spans="1:50" ht="18" customHeight="1" thickTop="1" x14ac:dyDescent="0.2">
      <c r="A97" s="46"/>
      <c r="B97" s="162" t="s">
        <v>186</v>
      </c>
      <c r="C97" s="163"/>
      <c r="D97" s="163"/>
      <c r="E97" s="163"/>
      <c r="F97" s="164"/>
      <c r="G97" s="265"/>
      <c r="H97" s="266"/>
      <c r="I97" s="246" t="s">
        <v>13</v>
      </c>
      <c r="J97" s="162" t="s">
        <v>187</v>
      </c>
      <c r="K97" s="163"/>
      <c r="L97" s="163"/>
      <c r="M97" s="163"/>
      <c r="N97" s="164"/>
      <c r="O97" s="265"/>
      <c r="P97" s="266"/>
      <c r="Q97" s="246" t="s">
        <v>13</v>
      </c>
      <c r="R97" s="162" t="s">
        <v>188</v>
      </c>
      <c r="S97" s="163"/>
      <c r="T97" s="163"/>
      <c r="U97" s="163"/>
      <c r="V97" s="164"/>
      <c r="W97" s="265"/>
      <c r="X97" s="266"/>
      <c r="Y97" s="215" t="s">
        <v>13</v>
      </c>
      <c r="Z97" s="206"/>
      <c r="AB97" s="38"/>
      <c r="AC97" s="38"/>
      <c r="AD97" s="38"/>
      <c r="AE97" s="38"/>
      <c r="AF97" s="38"/>
    </row>
    <row r="98" spans="1:50" ht="18" customHeight="1" thickBot="1" x14ac:dyDescent="0.25">
      <c r="A98" s="46"/>
      <c r="B98" s="247" t="s">
        <v>189</v>
      </c>
      <c r="C98" s="248"/>
      <c r="D98" s="248"/>
      <c r="E98" s="248"/>
      <c r="F98" s="249"/>
      <c r="G98" s="267"/>
      <c r="H98" s="268"/>
      <c r="I98" s="250" t="s">
        <v>13</v>
      </c>
      <c r="J98" s="247" t="s">
        <v>190</v>
      </c>
      <c r="K98" s="248"/>
      <c r="L98" s="248"/>
      <c r="M98" s="248"/>
      <c r="N98" s="249"/>
      <c r="O98" s="267"/>
      <c r="P98" s="268"/>
      <c r="Q98" s="250" t="s">
        <v>13</v>
      </c>
      <c r="R98" s="247" t="s">
        <v>191</v>
      </c>
      <c r="S98" s="248"/>
      <c r="T98" s="248"/>
      <c r="U98" s="248"/>
      <c r="V98" s="249"/>
      <c r="W98" s="267"/>
      <c r="X98" s="268"/>
      <c r="Y98" s="56" t="s">
        <v>13</v>
      </c>
      <c r="Z98" s="206"/>
      <c r="AA98" s="251" t="str">
        <f>IF(G99&gt;G96,"【!!要確認!!】
R7.4.1時点の利用者の人数を超えています。","")</f>
        <v/>
      </c>
      <c r="AB98" s="251"/>
      <c r="AC98" s="251"/>
      <c r="AD98" s="251"/>
      <c r="AE98" s="251"/>
      <c r="AF98" s="251"/>
      <c r="AG98" s="251"/>
      <c r="AH98" s="252"/>
      <c r="AI98" s="252"/>
      <c r="AJ98" s="252"/>
      <c r="AK98" s="252"/>
      <c r="AL98" s="252"/>
      <c r="AM98" s="252"/>
      <c r="AN98" s="252"/>
      <c r="AO98" s="252"/>
      <c r="AP98" s="252"/>
      <c r="AQ98" s="252"/>
      <c r="AR98" s="252"/>
      <c r="AS98" s="252"/>
      <c r="AT98" s="252"/>
      <c r="AU98" s="252"/>
      <c r="AV98" s="252"/>
      <c r="AW98" s="252"/>
      <c r="AX98" s="252"/>
    </row>
    <row r="99" spans="1:50" ht="18" customHeight="1" thickTop="1" thickBot="1" x14ac:dyDescent="0.25">
      <c r="A99" s="46"/>
      <c r="B99" s="253" t="s">
        <v>182</v>
      </c>
      <c r="C99" s="254"/>
      <c r="D99" s="254"/>
      <c r="E99" s="254"/>
      <c r="F99" s="255"/>
      <c r="G99" s="256">
        <f>G97+O97+W97+G98+O98+W98</f>
        <v>0</v>
      </c>
      <c r="H99" s="111"/>
      <c r="I99" s="54" t="s">
        <v>13</v>
      </c>
      <c r="J99" s="257"/>
      <c r="K99" s="46"/>
      <c r="L99" s="46"/>
      <c r="M99" s="46"/>
      <c r="N99" s="46"/>
      <c r="O99" s="46"/>
      <c r="P99" s="46"/>
      <c r="Q99" s="46"/>
      <c r="R99" s="46"/>
      <c r="S99" s="46"/>
      <c r="T99" s="46"/>
      <c r="U99" s="46"/>
      <c r="V99" s="46"/>
      <c r="W99" s="46"/>
      <c r="X99" s="46"/>
      <c r="Y99" s="46"/>
      <c r="Z99" s="258"/>
      <c r="AA99" s="251"/>
      <c r="AB99" s="251"/>
      <c r="AC99" s="251"/>
      <c r="AD99" s="251"/>
      <c r="AE99" s="251"/>
      <c r="AF99" s="251"/>
      <c r="AG99" s="251"/>
    </row>
    <row r="100" spans="1:50" ht="18" customHeight="1" thickTop="1" x14ac:dyDescent="0.2">
      <c r="A100" s="46"/>
      <c r="B100" s="24"/>
      <c r="C100" s="30"/>
      <c r="D100" s="24"/>
      <c r="E100" s="24"/>
      <c r="F100" s="24"/>
      <c r="G100" s="72"/>
      <c r="H100" s="24"/>
      <c r="I100" s="24"/>
      <c r="J100" s="24"/>
      <c r="K100" s="24"/>
      <c r="L100" s="24"/>
      <c r="M100" s="31"/>
      <c r="N100" s="24"/>
      <c r="O100" s="31"/>
      <c r="P100" s="31"/>
      <c r="Q100" s="24"/>
      <c r="R100" s="31"/>
      <c r="S100" s="31"/>
      <c r="T100" s="31"/>
      <c r="U100" s="31"/>
      <c r="V100" s="31"/>
      <c r="W100" s="31"/>
      <c r="X100" s="31"/>
      <c r="Y100" s="31"/>
      <c r="Z100" s="206"/>
    </row>
    <row r="101" spans="1:50" ht="18" customHeight="1" thickBot="1" x14ac:dyDescent="0.25">
      <c r="A101" s="46"/>
      <c r="B101" s="98" t="s">
        <v>194</v>
      </c>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206"/>
      <c r="AA101" s="64"/>
      <c r="AB101" s="64"/>
      <c r="AC101" s="64"/>
      <c r="AD101" s="64"/>
      <c r="AE101" s="64"/>
      <c r="AF101" s="64"/>
      <c r="AG101" s="64"/>
    </row>
    <row r="102" spans="1:50" ht="18" customHeight="1" thickTop="1" x14ac:dyDescent="0.2">
      <c r="B102" s="162" t="s">
        <v>186</v>
      </c>
      <c r="C102" s="163"/>
      <c r="D102" s="163"/>
      <c r="E102" s="163"/>
      <c r="F102" s="164"/>
      <c r="G102" s="265"/>
      <c r="H102" s="266"/>
      <c r="I102" s="246" t="s">
        <v>13</v>
      </c>
      <c r="J102" s="162" t="s">
        <v>187</v>
      </c>
      <c r="K102" s="163"/>
      <c r="L102" s="163"/>
      <c r="M102" s="163"/>
      <c r="N102" s="164"/>
      <c r="O102" s="265"/>
      <c r="P102" s="266"/>
      <c r="Q102" s="246" t="s">
        <v>13</v>
      </c>
      <c r="R102" s="162" t="s">
        <v>188</v>
      </c>
      <c r="S102" s="163"/>
      <c r="T102" s="163"/>
      <c r="U102" s="163"/>
      <c r="V102" s="164"/>
      <c r="W102" s="265"/>
      <c r="X102" s="266"/>
      <c r="Y102" s="215" t="s">
        <v>13</v>
      </c>
      <c r="Z102" s="206"/>
    </row>
    <row r="103" spans="1:50" ht="18" customHeight="1" thickBot="1" x14ac:dyDescent="0.25">
      <c r="B103" s="247" t="s">
        <v>189</v>
      </c>
      <c r="C103" s="248"/>
      <c r="D103" s="248"/>
      <c r="E103" s="248"/>
      <c r="F103" s="249"/>
      <c r="G103" s="267"/>
      <c r="H103" s="268"/>
      <c r="I103" s="250" t="s">
        <v>13</v>
      </c>
      <c r="J103" s="247" t="s">
        <v>190</v>
      </c>
      <c r="K103" s="248"/>
      <c r="L103" s="248"/>
      <c r="M103" s="248"/>
      <c r="N103" s="249"/>
      <c r="O103" s="267"/>
      <c r="P103" s="268"/>
      <c r="Q103" s="250" t="s">
        <v>13</v>
      </c>
      <c r="R103" s="247" t="s">
        <v>191</v>
      </c>
      <c r="S103" s="248"/>
      <c r="T103" s="248"/>
      <c r="U103" s="248"/>
      <c r="V103" s="249"/>
      <c r="W103" s="267"/>
      <c r="X103" s="268"/>
      <c r="Y103" s="56" t="s">
        <v>13</v>
      </c>
      <c r="Z103" s="206"/>
    </row>
    <row r="104" spans="1:50" ht="18" customHeight="1" thickTop="1" thickBot="1" x14ac:dyDescent="0.25">
      <c r="B104" s="253" t="s">
        <v>182</v>
      </c>
      <c r="C104" s="254"/>
      <c r="D104" s="254"/>
      <c r="E104" s="254"/>
      <c r="F104" s="259"/>
      <c r="G104" s="260">
        <f>G102+O102+W102+G103+O103+W103</f>
        <v>0</v>
      </c>
      <c r="H104" s="111"/>
      <c r="I104" s="54" t="s">
        <v>13</v>
      </c>
      <c r="J104" s="257"/>
      <c r="K104" s="46"/>
      <c r="L104" s="46"/>
      <c r="M104" s="46"/>
      <c r="N104" s="46"/>
      <c r="O104" s="46"/>
      <c r="P104" s="46"/>
      <c r="Q104" s="46"/>
      <c r="R104" s="46"/>
      <c r="S104" s="46"/>
      <c r="T104" s="46"/>
      <c r="U104" s="46"/>
      <c r="V104" s="46"/>
      <c r="W104" s="46"/>
      <c r="X104" s="46"/>
      <c r="Y104" s="46"/>
      <c r="Z104" s="206"/>
    </row>
    <row r="105" spans="1:50" ht="18" customHeight="1" thickTop="1" x14ac:dyDescent="0.2">
      <c r="B105" s="24"/>
      <c r="C105" s="30"/>
      <c r="D105" s="24"/>
      <c r="E105" s="24"/>
      <c r="F105" s="24"/>
      <c r="G105" s="72"/>
      <c r="H105" s="24"/>
      <c r="I105" s="24"/>
      <c r="J105" s="24"/>
      <c r="K105" s="24"/>
      <c r="L105" s="24"/>
      <c r="M105" s="31"/>
      <c r="N105" s="24"/>
      <c r="O105" s="31"/>
      <c r="P105" s="31"/>
      <c r="Q105" s="24"/>
      <c r="R105" s="31"/>
      <c r="S105" s="31"/>
      <c r="T105" s="31"/>
      <c r="U105" s="31"/>
      <c r="V105" s="31"/>
      <c r="W105" s="31"/>
      <c r="X105" s="31"/>
      <c r="Y105" s="31"/>
      <c r="Z105" s="252"/>
    </row>
    <row r="106" spans="1:50" ht="18" customHeight="1" x14ac:dyDescent="0.2">
      <c r="B106" s="261"/>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3"/>
    </row>
    <row r="107" spans="1:50" ht="18" customHeight="1" thickBot="1" x14ac:dyDescent="0.25">
      <c r="B107" s="242" t="s">
        <v>192</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206"/>
    </row>
    <row r="108" spans="1:50" ht="18" customHeight="1" thickTop="1" x14ac:dyDescent="0.2">
      <c r="B108" s="269"/>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1"/>
      <c r="Z108" s="206"/>
    </row>
    <row r="109" spans="1:50" ht="18" customHeight="1" x14ac:dyDescent="0.2">
      <c r="B109" s="272"/>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4"/>
      <c r="Z109" s="206"/>
    </row>
    <row r="110" spans="1:50" ht="18" customHeight="1" x14ac:dyDescent="0.2">
      <c r="B110" s="272"/>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4"/>
      <c r="Z110" s="206"/>
      <c r="AB110" s="58"/>
      <c r="AC110" s="58"/>
    </row>
    <row r="111" spans="1:50" ht="18" customHeight="1" thickBot="1" x14ac:dyDescent="0.25">
      <c r="B111" s="275"/>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7"/>
      <c r="Z111" s="206"/>
      <c r="AA111" s="22"/>
      <c r="AB111" s="58"/>
      <c r="AC111" s="58"/>
    </row>
    <row r="112" spans="1:50" ht="18" customHeight="1" thickTop="1" x14ac:dyDescent="0.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AB112" s="58"/>
      <c r="AD112" s="22"/>
    </row>
    <row r="113" spans="1:33" ht="18" customHeight="1" thickBot="1" x14ac:dyDescent="0.25">
      <c r="B113" s="62"/>
      <c r="C113" s="62"/>
      <c r="D113" s="62"/>
      <c r="E113" s="22"/>
      <c r="F113" s="22"/>
      <c r="G113" s="62"/>
      <c r="H113" s="22"/>
      <c r="I113" s="22"/>
      <c r="J113" s="62"/>
      <c r="K113" s="22"/>
      <c r="L113" s="22"/>
      <c r="M113" s="62"/>
      <c r="N113" s="22"/>
      <c r="O113" s="22"/>
      <c r="P113" s="62"/>
      <c r="Q113" s="22"/>
      <c r="R113" s="22"/>
      <c r="S113" s="62"/>
      <c r="T113" s="63"/>
      <c r="U113" s="63"/>
      <c r="V113" s="63"/>
      <c r="W113" s="63"/>
      <c r="X113" s="63"/>
      <c r="Y113" s="63"/>
      <c r="Z113" s="50"/>
      <c r="AA113" s="66"/>
      <c r="AB113" s="66"/>
      <c r="AC113" s="66"/>
      <c r="AD113" s="66"/>
      <c r="AE113" s="66"/>
      <c r="AF113" s="66"/>
      <c r="AG113" s="66"/>
    </row>
    <row r="114" spans="1:33" ht="18" customHeight="1" thickTop="1" thickBot="1" x14ac:dyDescent="0.25">
      <c r="A114" s="51"/>
      <c r="B114" s="89" t="s">
        <v>226</v>
      </c>
      <c r="C114" s="90"/>
      <c r="D114" s="90"/>
      <c r="E114" s="90"/>
      <c r="F114" s="90"/>
      <c r="G114" s="90"/>
      <c r="H114" s="90"/>
      <c r="I114" s="90"/>
      <c r="J114" s="90"/>
      <c r="K114" s="90"/>
      <c r="L114" s="90"/>
      <c r="M114" s="90"/>
      <c r="N114" s="90"/>
      <c r="O114" s="90"/>
      <c r="P114" s="90"/>
      <c r="Q114" s="90"/>
      <c r="R114" s="90"/>
      <c r="S114" s="90"/>
      <c r="T114" s="90"/>
      <c r="U114" s="90"/>
      <c r="V114" s="90"/>
      <c r="W114" s="90"/>
      <c r="X114" s="90"/>
      <c r="Y114" s="91"/>
      <c r="AB114" s="58"/>
      <c r="AD114" s="22"/>
    </row>
    <row r="115" spans="1:33" ht="18" customHeight="1" thickTop="1" thickBot="1" x14ac:dyDescent="0.25">
      <c r="A115" s="51"/>
      <c r="B115" s="92"/>
      <c r="C115" s="93"/>
      <c r="D115" s="93"/>
      <c r="E115" s="93"/>
      <c r="F115" s="93"/>
      <c r="G115" s="93"/>
      <c r="H115" s="93"/>
      <c r="I115" s="93"/>
      <c r="J115" s="93"/>
      <c r="K115" s="93"/>
      <c r="L115" s="93"/>
      <c r="M115" s="93"/>
      <c r="N115" s="93"/>
      <c r="O115" s="93"/>
      <c r="P115" s="93"/>
      <c r="Q115" s="93"/>
      <c r="R115" s="93"/>
      <c r="S115" s="93"/>
      <c r="T115" s="93"/>
      <c r="U115" s="93"/>
      <c r="V115" s="93"/>
      <c r="W115" s="93"/>
      <c r="X115" s="93"/>
      <c r="Y115" s="94"/>
      <c r="AB115" s="58"/>
      <c r="AD115" s="22"/>
    </row>
    <row r="116" spans="1:33" ht="18" customHeight="1" thickTop="1" thickBot="1" x14ac:dyDescent="0.25">
      <c r="A116" s="51"/>
      <c r="B116" s="92"/>
      <c r="C116" s="93"/>
      <c r="D116" s="93"/>
      <c r="E116" s="93"/>
      <c r="F116" s="93"/>
      <c r="G116" s="93"/>
      <c r="H116" s="93"/>
      <c r="I116" s="93"/>
      <c r="J116" s="93"/>
      <c r="K116" s="93"/>
      <c r="L116" s="93"/>
      <c r="M116" s="93"/>
      <c r="N116" s="93"/>
      <c r="O116" s="93"/>
      <c r="P116" s="93"/>
      <c r="Q116" s="93"/>
      <c r="R116" s="93"/>
      <c r="S116" s="93"/>
      <c r="T116" s="93"/>
      <c r="U116" s="93"/>
      <c r="V116" s="93"/>
      <c r="W116" s="93"/>
      <c r="X116" s="93"/>
      <c r="Y116" s="94"/>
      <c r="AB116" s="58"/>
      <c r="AD116" s="22"/>
    </row>
    <row r="117" spans="1:33" ht="18" customHeight="1" thickTop="1" thickBot="1" x14ac:dyDescent="0.25">
      <c r="A117" s="51"/>
      <c r="B117" s="95"/>
      <c r="C117" s="96"/>
      <c r="D117" s="96"/>
      <c r="E117" s="96"/>
      <c r="F117" s="96"/>
      <c r="G117" s="96"/>
      <c r="H117" s="96"/>
      <c r="I117" s="96"/>
      <c r="J117" s="96"/>
      <c r="K117" s="96"/>
      <c r="L117" s="96"/>
      <c r="M117" s="96"/>
      <c r="N117" s="96"/>
      <c r="O117" s="96"/>
      <c r="P117" s="96"/>
      <c r="Q117" s="96"/>
      <c r="R117" s="96"/>
      <c r="S117" s="96"/>
      <c r="T117" s="96"/>
      <c r="U117" s="96"/>
      <c r="V117" s="96"/>
      <c r="W117" s="96"/>
      <c r="X117" s="96"/>
      <c r="Y117" s="97"/>
      <c r="AB117" s="58"/>
      <c r="AD117" s="22"/>
    </row>
    <row r="118" spans="1:33" ht="18" customHeight="1" thickTop="1" x14ac:dyDescent="0.2"/>
    <row r="123" spans="1:33" x14ac:dyDescent="0.2">
      <c r="AA123" s="22"/>
      <c r="AC123" s="58"/>
    </row>
    <row r="124" spans="1:33" x14ac:dyDescent="0.2">
      <c r="AA124" s="22"/>
      <c r="AC124" s="58"/>
    </row>
  </sheetData>
  <sheetProtection algorithmName="SHA-512" hashValue="nuhf3UDWGL0TAD1rM3PRSSKk9W9kVOIKYnK3SgaB3agL54goSMZBcF7yxoHlVs9otdrZpM8fCCnEzh4OFlu/RQ==" saltValue="as/lAsaIuHWsM4THAl+sug==" spinCount="100000" sheet="1" objects="1" scenarios="1" selectLockedCells="1"/>
  <mergeCells count="340">
    <mergeCell ref="B104:F104"/>
    <mergeCell ref="G104:H104"/>
    <mergeCell ref="B108:Y111"/>
    <mergeCell ref="B47:F47"/>
    <mergeCell ref="AA98:AG99"/>
    <mergeCell ref="B76:D76"/>
    <mergeCell ref="AA89:AG91"/>
    <mergeCell ref="B101:Y101"/>
    <mergeCell ref="B102:F102"/>
    <mergeCell ref="G102:H102"/>
    <mergeCell ref="J102:N102"/>
    <mergeCell ref="O102:P102"/>
    <mergeCell ref="R102:V102"/>
    <mergeCell ref="W102:X102"/>
    <mergeCell ref="B103:F103"/>
    <mergeCell ref="G103:H103"/>
    <mergeCell ref="J103:N103"/>
    <mergeCell ref="O103:P103"/>
    <mergeCell ref="R103:V103"/>
    <mergeCell ref="W103:X103"/>
    <mergeCell ref="W97:X97"/>
    <mergeCell ref="B98:F98"/>
    <mergeCell ref="G98:H98"/>
    <mergeCell ref="J98:N98"/>
    <mergeCell ref="O98:P98"/>
    <mergeCell ref="R98:V98"/>
    <mergeCell ref="W98:X98"/>
    <mergeCell ref="B99:F99"/>
    <mergeCell ref="G99:H99"/>
    <mergeCell ref="B86:D86"/>
    <mergeCell ref="E86:F86"/>
    <mergeCell ref="H86:J86"/>
    <mergeCell ref="K86:L86"/>
    <mergeCell ref="N86:P86"/>
    <mergeCell ref="Q86:R86"/>
    <mergeCell ref="B87:D87"/>
    <mergeCell ref="E87:F87"/>
    <mergeCell ref="H87:J87"/>
    <mergeCell ref="K87:L87"/>
    <mergeCell ref="N87:P87"/>
    <mergeCell ref="Q87:R87"/>
    <mergeCell ref="H88:J88"/>
    <mergeCell ref="K88:L88"/>
    <mergeCell ref="N88:P88"/>
    <mergeCell ref="Q88:R88"/>
    <mergeCell ref="B96:F96"/>
    <mergeCell ref="G96:H96"/>
    <mergeCell ref="I96:T96"/>
    <mergeCell ref="R73:V73"/>
    <mergeCell ref="W73:X73"/>
    <mergeCell ref="B75:Y75"/>
    <mergeCell ref="E76:F76"/>
    <mergeCell ref="J14:Y14"/>
    <mergeCell ref="G66:H66"/>
    <mergeCell ref="B67:F67"/>
    <mergeCell ref="G67:H67"/>
    <mergeCell ref="B68:F68"/>
    <mergeCell ref="G68:H68"/>
    <mergeCell ref="B72:F72"/>
    <mergeCell ref="W67:X67"/>
    <mergeCell ref="R72:V72"/>
    <mergeCell ref="W72:X72"/>
    <mergeCell ref="W38:X38"/>
    <mergeCell ref="B43:F43"/>
    <mergeCell ref="B42:F42"/>
    <mergeCell ref="R25:V25"/>
    <mergeCell ref="K53:L53"/>
    <mergeCell ref="E58:F58"/>
    <mergeCell ref="B37:F37"/>
    <mergeCell ref="G37:H37"/>
    <mergeCell ref="R37:V37"/>
    <mergeCell ref="B73:F73"/>
    <mergeCell ref="J13:Y13"/>
    <mergeCell ref="B13:I13"/>
    <mergeCell ref="C14:I14"/>
    <mergeCell ref="AA42:AG44"/>
    <mergeCell ref="AA71:AG73"/>
    <mergeCell ref="AA60:AG62"/>
    <mergeCell ref="AA67:AG68"/>
    <mergeCell ref="I65:Y65"/>
    <mergeCell ref="J66:N66"/>
    <mergeCell ref="O66:P66"/>
    <mergeCell ref="R66:V66"/>
    <mergeCell ref="W66:X66"/>
    <mergeCell ref="J67:N67"/>
    <mergeCell ref="O67:P67"/>
    <mergeCell ref="R67:V67"/>
    <mergeCell ref="G71:H71"/>
    <mergeCell ref="G72:H72"/>
    <mergeCell ref="J72:N72"/>
    <mergeCell ref="O72:P72"/>
    <mergeCell ref="N62:P62"/>
    <mergeCell ref="Q62:R62"/>
    <mergeCell ref="B65:F65"/>
    <mergeCell ref="G65:H65"/>
    <mergeCell ref="B66:F66"/>
    <mergeCell ref="B97:F97"/>
    <mergeCell ref="G97:H97"/>
    <mergeCell ref="J97:N97"/>
    <mergeCell ref="O97:P97"/>
    <mergeCell ref="R97:V97"/>
    <mergeCell ref="B95:Y95"/>
    <mergeCell ref="B90:D90"/>
    <mergeCell ref="E90:F90"/>
    <mergeCell ref="H90:J90"/>
    <mergeCell ref="K90:L90"/>
    <mergeCell ref="N90:P90"/>
    <mergeCell ref="Q90:R90"/>
    <mergeCell ref="B91:D91"/>
    <mergeCell ref="E91:F91"/>
    <mergeCell ref="H91:J91"/>
    <mergeCell ref="K91:L91"/>
    <mergeCell ref="Q84:R84"/>
    <mergeCell ref="E79:F79"/>
    <mergeCell ref="H79:J79"/>
    <mergeCell ref="N82:P82"/>
    <mergeCell ref="Q82:R82"/>
    <mergeCell ref="N91:P91"/>
    <mergeCell ref="Q91:R91"/>
    <mergeCell ref="B88:D88"/>
    <mergeCell ref="E88:F88"/>
    <mergeCell ref="B89:D89"/>
    <mergeCell ref="E89:F89"/>
    <mergeCell ref="H89:J89"/>
    <mergeCell ref="K89:L89"/>
    <mergeCell ref="N89:P89"/>
    <mergeCell ref="Q89:R89"/>
    <mergeCell ref="B85:D85"/>
    <mergeCell ref="E85:F85"/>
    <mergeCell ref="H85:J85"/>
    <mergeCell ref="K85:L85"/>
    <mergeCell ref="N85:P85"/>
    <mergeCell ref="Q85:R85"/>
    <mergeCell ref="B84:D84"/>
    <mergeCell ref="E84:F84"/>
    <mergeCell ref="Q83:R83"/>
    <mergeCell ref="B81:D81"/>
    <mergeCell ref="E81:F81"/>
    <mergeCell ref="H81:J81"/>
    <mergeCell ref="K81:L81"/>
    <mergeCell ref="N81:P81"/>
    <mergeCell ref="Q81:R81"/>
    <mergeCell ref="B82:D82"/>
    <mergeCell ref="E82:F82"/>
    <mergeCell ref="H82:J82"/>
    <mergeCell ref="K82:L82"/>
    <mergeCell ref="G73:H73"/>
    <mergeCell ref="J73:N73"/>
    <mergeCell ref="B44:F44"/>
    <mergeCell ref="G44:H44"/>
    <mergeCell ref="J44:N44"/>
    <mergeCell ref="H84:J84"/>
    <mergeCell ref="K84:L84"/>
    <mergeCell ref="N79:P79"/>
    <mergeCell ref="K79:L79"/>
    <mergeCell ref="N78:P78"/>
    <mergeCell ref="B83:D83"/>
    <mergeCell ref="E83:F83"/>
    <mergeCell ref="H83:J83"/>
    <mergeCell ref="K83:L83"/>
    <mergeCell ref="N83:P83"/>
    <mergeCell ref="B79:D79"/>
    <mergeCell ref="N84:P84"/>
    <mergeCell ref="O73:P73"/>
    <mergeCell ref="B80:D80"/>
    <mergeCell ref="E80:F80"/>
    <mergeCell ref="H80:J80"/>
    <mergeCell ref="K80:L80"/>
    <mergeCell ref="N80:P80"/>
    <mergeCell ref="E53:F53"/>
    <mergeCell ref="Q80:R80"/>
    <mergeCell ref="B77:D77"/>
    <mergeCell ref="E77:F77"/>
    <mergeCell ref="H77:J77"/>
    <mergeCell ref="K77:L77"/>
    <mergeCell ref="N77:P77"/>
    <mergeCell ref="Q77:R77"/>
    <mergeCell ref="B78:D78"/>
    <mergeCell ref="E78:F78"/>
    <mergeCell ref="H78:J78"/>
    <mergeCell ref="K78:L78"/>
    <mergeCell ref="Q79:R79"/>
    <mergeCell ref="Q78:R78"/>
    <mergeCell ref="B24:F24"/>
    <mergeCell ref="B26:F26"/>
    <mergeCell ref="J24:N24"/>
    <mergeCell ref="O24:Q24"/>
    <mergeCell ref="B32:K32"/>
    <mergeCell ref="K50:L50"/>
    <mergeCell ref="O30:Y30"/>
    <mergeCell ref="O32:Y32"/>
    <mergeCell ref="M30:N30"/>
    <mergeCell ref="J25:N25"/>
    <mergeCell ref="B30:K30"/>
    <mergeCell ref="H50:J50"/>
    <mergeCell ref="G26:I26"/>
    <mergeCell ref="N50:P50"/>
    <mergeCell ref="N48:P48"/>
    <mergeCell ref="W37:X37"/>
    <mergeCell ref="G42:H42"/>
    <mergeCell ref="B54:D54"/>
    <mergeCell ref="E54:F54"/>
    <mergeCell ref="H55:J55"/>
    <mergeCell ref="B55:D55"/>
    <mergeCell ref="H53:J53"/>
    <mergeCell ref="K55:L55"/>
    <mergeCell ref="Q52:R52"/>
    <mergeCell ref="N53:P53"/>
    <mergeCell ref="Q53:R53"/>
    <mergeCell ref="N54:P54"/>
    <mergeCell ref="K52:L52"/>
    <mergeCell ref="H54:J54"/>
    <mergeCell ref="K54:L54"/>
    <mergeCell ref="N55:P55"/>
    <mergeCell ref="Q55:R55"/>
    <mergeCell ref="N52:P52"/>
    <mergeCell ref="H52:J52"/>
    <mergeCell ref="E55:F55"/>
    <mergeCell ref="B52:D52"/>
    <mergeCell ref="H51:J51"/>
    <mergeCell ref="K51:L51"/>
    <mergeCell ref="B36:Y36"/>
    <mergeCell ref="B48:D48"/>
    <mergeCell ref="E48:F48"/>
    <mergeCell ref="J37:N37"/>
    <mergeCell ref="O37:P37"/>
    <mergeCell ref="K48:L48"/>
    <mergeCell ref="H49:J49"/>
    <mergeCell ref="K49:L49"/>
    <mergeCell ref="H48:J48"/>
    <mergeCell ref="E51:F51"/>
    <mergeCell ref="W43:X43"/>
    <mergeCell ref="O44:P44"/>
    <mergeCell ref="B50:D50"/>
    <mergeCell ref="R44:V44"/>
    <mergeCell ref="W44:X44"/>
    <mergeCell ref="R38:V38"/>
    <mergeCell ref="J43:N43"/>
    <mergeCell ref="O43:P43"/>
    <mergeCell ref="G43:H43"/>
    <mergeCell ref="B15:I15"/>
    <mergeCell ref="R43:V43"/>
    <mergeCell ref="E52:F52"/>
    <mergeCell ref="B53:D53"/>
    <mergeCell ref="J16:Y16"/>
    <mergeCell ref="J17:Y17"/>
    <mergeCell ref="J18:Y18"/>
    <mergeCell ref="J19:Y19"/>
    <mergeCell ref="B16:I16"/>
    <mergeCell ref="J15:Y15"/>
    <mergeCell ref="B17:I17"/>
    <mergeCell ref="B18:I18"/>
    <mergeCell ref="B19:I19"/>
    <mergeCell ref="G24:I24"/>
    <mergeCell ref="J20:Y20"/>
    <mergeCell ref="J38:N38"/>
    <mergeCell ref="B38:F38"/>
    <mergeCell ref="G38:H38"/>
    <mergeCell ref="B20:I20"/>
    <mergeCell ref="O25:Q25"/>
    <mergeCell ref="O38:P38"/>
    <mergeCell ref="W25:Y25"/>
    <mergeCell ref="B25:F25"/>
    <mergeCell ref="G25:I25"/>
    <mergeCell ref="B2:Y2"/>
    <mergeCell ref="J8:Y8"/>
    <mergeCell ref="B8:I8"/>
    <mergeCell ref="B10:I10"/>
    <mergeCell ref="B11:I11"/>
    <mergeCell ref="B12:I12"/>
    <mergeCell ref="B9:I9"/>
    <mergeCell ref="J10:Y10"/>
    <mergeCell ref="J9:Y9"/>
    <mergeCell ref="J11:Y11"/>
    <mergeCell ref="J12:Y12"/>
    <mergeCell ref="B3:Y3"/>
    <mergeCell ref="B4:Y4"/>
    <mergeCell ref="K59:L59"/>
    <mergeCell ref="N59:P59"/>
    <mergeCell ref="Q59:R59"/>
    <mergeCell ref="H60:J60"/>
    <mergeCell ref="K60:L60"/>
    <mergeCell ref="N60:P60"/>
    <mergeCell ref="Q60:R60"/>
    <mergeCell ref="K56:L56"/>
    <mergeCell ref="B56:D56"/>
    <mergeCell ref="E56:F56"/>
    <mergeCell ref="B58:D58"/>
    <mergeCell ref="H58:J58"/>
    <mergeCell ref="K58:L58"/>
    <mergeCell ref="E57:F57"/>
    <mergeCell ref="N56:P56"/>
    <mergeCell ref="B114:Y117"/>
    <mergeCell ref="B22:Y23"/>
    <mergeCell ref="H62:J62"/>
    <mergeCell ref="B51:D51"/>
    <mergeCell ref="E61:F61"/>
    <mergeCell ref="R24:V24"/>
    <mergeCell ref="W24:Y24"/>
    <mergeCell ref="B39:F39"/>
    <mergeCell ref="G39:H39"/>
    <mergeCell ref="M32:N32"/>
    <mergeCell ref="N51:P51"/>
    <mergeCell ref="H61:J61"/>
    <mergeCell ref="K61:L61"/>
    <mergeCell ref="B64:Y64"/>
    <mergeCell ref="N61:P61"/>
    <mergeCell ref="Q51:R51"/>
    <mergeCell ref="Q50:R50"/>
    <mergeCell ref="N49:P49"/>
    <mergeCell ref="Q48:R48"/>
    <mergeCell ref="G47:H47"/>
    <mergeCell ref="B71:F71"/>
    <mergeCell ref="B60:D60"/>
    <mergeCell ref="K62:L62"/>
    <mergeCell ref="E62:F62"/>
    <mergeCell ref="B70:Y70"/>
    <mergeCell ref="B41:Y41"/>
    <mergeCell ref="B61:D61"/>
    <mergeCell ref="B62:D62"/>
    <mergeCell ref="E60:F60"/>
    <mergeCell ref="N57:P57"/>
    <mergeCell ref="H56:J56"/>
    <mergeCell ref="Q54:R54"/>
    <mergeCell ref="E59:F59"/>
    <mergeCell ref="E50:F50"/>
    <mergeCell ref="B59:D59"/>
    <mergeCell ref="B57:D57"/>
    <mergeCell ref="Q56:R56"/>
    <mergeCell ref="B46:Y46"/>
    <mergeCell ref="Q57:R57"/>
    <mergeCell ref="N58:P58"/>
    <mergeCell ref="Q58:R58"/>
    <mergeCell ref="B49:D49"/>
    <mergeCell ref="E49:F49"/>
    <mergeCell ref="Q49:R49"/>
    <mergeCell ref="H57:J57"/>
    <mergeCell ref="K57:L57"/>
    <mergeCell ref="Q61:R61"/>
    <mergeCell ref="H59:J59"/>
  </mergeCells>
  <phoneticPr fontId="2"/>
  <conditionalFormatting sqref="AA42">
    <cfRule type="expression" dxfId="9" priority="19">
      <formula>$G$37=NOT(SUM($G$43,$O$43,$W$43,$W$44,$O$44,$G$44))</formula>
    </cfRule>
  </conditionalFormatting>
  <conditionalFormatting sqref="AA83">
    <cfRule type="expression" dxfId="8" priority="11">
      <formula>$Q$85&gt;$E$71</formula>
    </cfRule>
  </conditionalFormatting>
  <conditionalFormatting sqref="AA60:AG61">
    <cfRule type="expression" dxfId="7" priority="37">
      <formula>NOT($G$47=$Q$62)</formula>
    </cfRule>
  </conditionalFormatting>
  <conditionalFormatting sqref="AA67:AG68">
    <cfRule type="expression" dxfId="6" priority="1">
      <formula>$G$68&gt;$G$65</formula>
    </cfRule>
    <cfRule type="expression" dxfId="5" priority="38">
      <formula>W67&gt;#REF!</formula>
    </cfRule>
  </conditionalFormatting>
  <conditionalFormatting sqref="AA113">
    <cfRule type="expression" dxfId="4" priority="39">
      <formula>OR(NOT(E113=H113+K113+N113+Q113),NOT(#REF!=#REF!+#REF!+#REF!+#REF!),NOT(#REF!=#REF!+#REF!+#REF!+#REF!))</formula>
    </cfRule>
  </conditionalFormatting>
  <conditionalFormatting sqref="AA101:AG101">
    <cfRule type="expression" dxfId="3" priority="40">
      <formula>$Q$101&gt;$E$88</formula>
    </cfRule>
  </conditionalFormatting>
  <conditionalFormatting sqref="AA71:AG73">
    <cfRule type="expression" dxfId="2" priority="4">
      <formula>NOT($G$71=SUM($G$72,$G$73,$O$72,$O$73,$W$72,$W$73))</formula>
    </cfRule>
  </conditionalFormatting>
  <conditionalFormatting sqref="AA89:AG91">
    <cfRule type="expression" dxfId="1" priority="3">
      <formula>NOT($Q$91=$E$76)</formula>
    </cfRule>
  </conditionalFormatting>
  <conditionalFormatting sqref="AA98:AG99">
    <cfRule type="expression" dxfId="0" priority="2">
      <formula>$G$99&gt;$G$96</formula>
    </cfRule>
  </conditionalFormatting>
  <dataValidations count="5">
    <dataValidation type="list" allowBlank="1" showInputMessage="1" showErrorMessage="1" sqref="O24:O27 G24:G27 W24:W26" xr:uid="{00000000-0002-0000-0000-000000000000}">
      <formula1>"1"</formula1>
    </dataValidation>
    <dataValidation type="list" allowBlank="1" showInputMessage="1" showErrorMessage="1" sqref="O30:Y30 O32:Y32" xr:uid="{00000000-0002-0000-0000-000004000000}">
      <formula1>就労定着支援事業所</formula1>
    </dataValidation>
    <dataValidation imeMode="disabled" allowBlank="1" showInputMessage="1" showErrorMessage="1" sqref="J15:Y19 G24:I26 O24:Q25 W24:Y25 G47:H47 E113:F113 G42:H42 Q62:R62 G39:H39 Q91:R91" xr:uid="{AF80B52A-213E-4227-8A9F-31404FB1EB9B}"/>
    <dataValidation type="whole" imeMode="disabled" allowBlank="1" showInputMessage="1" showErrorMessage="1" sqref="G37:H38 G43:H44 O43:P44 O37:P38 W37:X38 W43:X44 Q48:R61 K48:L62 E48:F62 K113:L113 N113:O113 Q113:R113 H113:I113 Q77:R90 K77:L91 E77:F91" xr:uid="{308E7083-1008-4255-A13F-5A0BE13DA23F}">
      <formula1>0</formula1>
      <formula2>10000</formula2>
    </dataValidation>
    <dataValidation type="whole" imeMode="disabled" allowBlank="1" showInputMessage="1" showErrorMessage="1" sqref="J12:Y12" xr:uid="{9E988DC3-95B1-4B29-9E5F-580A0EE0C3CC}">
      <formula1>2700000000</formula1>
      <formula2>2799999999</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3" manualBreakCount="3">
    <brk id="34" max="25" man="1"/>
    <brk id="74" max="25" man="1"/>
    <brk id="118"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9000000}">
          <x14:formula1>
            <xm:f>プルダウンリスト!$B$2:$B$12</xm:f>
          </x14:formula1>
          <xm:sqref>J9:Y9</xm:sqref>
        </x14:dataValidation>
        <x14:dataValidation type="list" allowBlank="1" showInputMessage="1" showErrorMessage="1" xr:uid="{00000000-0002-0000-0000-00000C000000}">
          <x14:formula1>
            <xm:f>プルダウンリスト!$A$2:$A$45</xm:f>
          </x14:formula1>
          <xm:sqref>J8:Y8</xm:sqref>
        </x14:dataValidation>
        <x14:dataValidation type="list" allowBlank="1" showInputMessage="1" showErrorMessage="1" xr:uid="{09FBD0C4-22EE-43EE-AD6C-117BE28926E6}">
          <x14:formula1>
            <xm:f>プルダウンリスト!$D$2:$D$7</xm:f>
          </x14:formula1>
          <xm:sqref>J13:Y13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K2"/>
  <sheetViews>
    <sheetView workbookViewId="0">
      <pane xSplit="3" ySplit="1" topLeftCell="D2" activePane="bottomRight" state="frozen"/>
      <selection pane="topRight" activeCell="D1" sqref="D1"/>
      <selection pane="bottomLeft" activeCell="A3" sqref="A3"/>
      <selection pane="bottomRight" activeCell="J18" sqref="J18"/>
    </sheetView>
  </sheetViews>
  <sheetFormatPr defaultColWidth="9" defaultRowHeight="15" x14ac:dyDescent="0.2"/>
  <cols>
    <col min="1" max="1" width="9.88671875" style="8" customWidth="1"/>
    <col min="2" max="2" width="11.21875" style="8" customWidth="1"/>
    <col min="3" max="6" width="17.88671875" style="8" customWidth="1"/>
    <col min="7" max="7" width="19.44140625" style="8" bestFit="1" customWidth="1"/>
    <col min="8" max="8" width="7.109375" style="9" bestFit="1" customWidth="1"/>
    <col min="9" max="9" width="7.77734375" style="9" customWidth="1"/>
    <col min="10" max="14" width="17.88671875" style="8" customWidth="1"/>
    <col min="15" max="16" width="5.6640625" style="8" customWidth="1"/>
    <col min="17" max="18" width="4.44140625" style="8" customWidth="1"/>
    <col min="19" max="140" width="4.44140625" style="10" customWidth="1"/>
    <col min="141" max="16384" width="9" style="8"/>
  </cols>
  <sheetData>
    <row r="1" spans="1:141" s="3" customFormat="1" ht="112.8" customHeight="1" x14ac:dyDescent="0.2">
      <c r="A1" s="11" t="s">
        <v>59</v>
      </c>
      <c r="B1" s="11" t="s">
        <v>207</v>
      </c>
      <c r="C1" s="11" t="s">
        <v>3</v>
      </c>
      <c r="D1" s="11" t="s">
        <v>88</v>
      </c>
      <c r="E1" s="11" t="s">
        <v>2</v>
      </c>
      <c r="F1" s="11" t="s">
        <v>208</v>
      </c>
      <c r="G1" s="11" t="s">
        <v>209</v>
      </c>
      <c r="H1" s="12" t="s">
        <v>149</v>
      </c>
      <c r="I1" s="3" t="s">
        <v>148</v>
      </c>
      <c r="J1" s="11" t="s">
        <v>4</v>
      </c>
      <c r="K1" s="11" t="s">
        <v>5</v>
      </c>
      <c r="L1" s="11" t="s">
        <v>6</v>
      </c>
      <c r="M1" s="11" t="s">
        <v>210</v>
      </c>
      <c r="N1" s="11" t="s">
        <v>60</v>
      </c>
      <c r="O1" s="4" t="s">
        <v>211</v>
      </c>
      <c r="P1" s="4" t="s">
        <v>223</v>
      </c>
      <c r="Q1" s="5" t="s">
        <v>89</v>
      </c>
      <c r="R1" s="5" t="s">
        <v>90</v>
      </c>
      <c r="S1" s="3" t="s">
        <v>91</v>
      </c>
      <c r="T1" s="3" t="s">
        <v>92</v>
      </c>
      <c r="U1" s="3" t="s">
        <v>93</v>
      </c>
      <c r="V1" s="3" t="s">
        <v>85</v>
      </c>
      <c r="W1" s="3" t="s">
        <v>70</v>
      </c>
      <c r="X1" s="3" t="s">
        <v>212</v>
      </c>
      <c r="Y1" s="3" t="s">
        <v>224</v>
      </c>
      <c r="Z1" s="3" t="s">
        <v>214</v>
      </c>
      <c r="AA1" s="3" t="s">
        <v>215</v>
      </c>
      <c r="AB1" s="3" t="s">
        <v>216</v>
      </c>
      <c r="AC1" s="3" t="s">
        <v>17</v>
      </c>
      <c r="AD1" s="3" t="s">
        <v>20</v>
      </c>
      <c r="AE1" s="3" t="s">
        <v>23</v>
      </c>
      <c r="AF1" s="3" t="s">
        <v>26</v>
      </c>
      <c r="AG1" s="3" t="s">
        <v>29</v>
      </c>
      <c r="AH1" s="3" t="s">
        <v>32</v>
      </c>
      <c r="AI1" s="3" t="s">
        <v>217</v>
      </c>
      <c r="AJ1" s="3" t="s">
        <v>146</v>
      </c>
      <c r="AK1" s="3" t="s">
        <v>147</v>
      </c>
      <c r="AL1" s="3" t="s">
        <v>41</v>
      </c>
      <c r="AM1" s="3" t="s">
        <v>44</v>
      </c>
      <c r="AN1" s="3" t="s">
        <v>47</v>
      </c>
      <c r="AO1" s="3" t="s">
        <v>50</v>
      </c>
      <c r="AP1" s="3" t="s">
        <v>53</v>
      </c>
      <c r="AQ1" s="3" t="s">
        <v>56</v>
      </c>
      <c r="AR1" s="3" t="s">
        <v>18</v>
      </c>
      <c r="AS1" s="3" t="s">
        <v>21</v>
      </c>
      <c r="AT1" s="3" t="s">
        <v>24</v>
      </c>
      <c r="AU1" s="3" t="s">
        <v>27</v>
      </c>
      <c r="AV1" s="3" t="s">
        <v>30</v>
      </c>
      <c r="AW1" s="3" t="s">
        <v>33</v>
      </c>
      <c r="AX1" s="3" t="s">
        <v>35</v>
      </c>
      <c r="AY1" s="3" t="s">
        <v>37</v>
      </c>
      <c r="AZ1" s="3" t="s">
        <v>39</v>
      </c>
      <c r="BA1" s="3" t="s">
        <v>42</v>
      </c>
      <c r="BB1" s="3" t="s">
        <v>45</v>
      </c>
      <c r="BC1" s="3" t="s">
        <v>48</v>
      </c>
      <c r="BD1" s="3" t="s">
        <v>51</v>
      </c>
      <c r="BE1" s="3" t="s">
        <v>54</v>
      </c>
      <c r="BF1" s="3" t="s">
        <v>57</v>
      </c>
      <c r="BG1" s="3" t="s">
        <v>19</v>
      </c>
      <c r="BH1" s="3" t="s">
        <v>22</v>
      </c>
      <c r="BI1" s="3" t="s">
        <v>25</v>
      </c>
      <c r="BJ1" s="3" t="s">
        <v>28</v>
      </c>
      <c r="BK1" s="3" t="s">
        <v>31</v>
      </c>
      <c r="BL1" s="3" t="s">
        <v>34</v>
      </c>
      <c r="BM1" s="3" t="s">
        <v>36</v>
      </c>
      <c r="BN1" s="3" t="s">
        <v>38</v>
      </c>
      <c r="BO1" s="3" t="s">
        <v>40</v>
      </c>
      <c r="BP1" s="3" t="s">
        <v>43</v>
      </c>
      <c r="BQ1" s="3" t="s">
        <v>46</v>
      </c>
      <c r="BR1" s="3" t="s">
        <v>49</v>
      </c>
      <c r="BS1" s="3" t="s">
        <v>52</v>
      </c>
      <c r="BT1" s="3" t="s">
        <v>55</v>
      </c>
      <c r="BU1" s="3" t="s">
        <v>89</v>
      </c>
      <c r="BV1" s="3" t="s">
        <v>90</v>
      </c>
      <c r="BW1" s="3" t="s">
        <v>91</v>
      </c>
      <c r="BX1" s="3" t="s">
        <v>92</v>
      </c>
      <c r="BY1" s="3" t="s">
        <v>93</v>
      </c>
      <c r="BZ1" s="3" t="s">
        <v>85</v>
      </c>
      <c r="CA1" s="3" t="s">
        <v>70</v>
      </c>
      <c r="CB1" s="3" t="s">
        <v>212</v>
      </c>
      <c r="CC1" s="3" t="s">
        <v>213</v>
      </c>
      <c r="CD1" s="3" t="s">
        <v>214</v>
      </c>
      <c r="CE1" s="3" t="s">
        <v>215</v>
      </c>
      <c r="CF1" s="3" t="s">
        <v>216</v>
      </c>
      <c r="CG1" s="3" t="s">
        <v>17</v>
      </c>
      <c r="CH1" s="3" t="s">
        <v>20</v>
      </c>
      <c r="CI1" s="3" t="s">
        <v>23</v>
      </c>
      <c r="CJ1" s="3" t="s">
        <v>26</v>
      </c>
      <c r="CK1" s="3" t="s">
        <v>29</v>
      </c>
      <c r="CL1" s="3" t="s">
        <v>32</v>
      </c>
      <c r="CM1" s="3" t="s">
        <v>217</v>
      </c>
      <c r="CN1" s="3" t="s">
        <v>146</v>
      </c>
      <c r="CO1" s="3" t="s">
        <v>147</v>
      </c>
      <c r="CP1" s="3" t="s">
        <v>41</v>
      </c>
      <c r="CQ1" s="3" t="s">
        <v>44</v>
      </c>
      <c r="CR1" s="3" t="s">
        <v>47</v>
      </c>
      <c r="CS1" s="3" t="s">
        <v>50</v>
      </c>
      <c r="CT1" s="3" t="s">
        <v>53</v>
      </c>
      <c r="CU1" s="3" t="s">
        <v>56</v>
      </c>
      <c r="CV1" s="3" t="s">
        <v>18</v>
      </c>
      <c r="CW1" s="3" t="s">
        <v>21</v>
      </c>
      <c r="CX1" s="3" t="s">
        <v>24</v>
      </c>
      <c r="CY1" s="3" t="s">
        <v>27</v>
      </c>
      <c r="CZ1" s="3" t="s">
        <v>30</v>
      </c>
      <c r="DA1" s="3" t="s">
        <v>33</v>
      </c>
      <c r="DB1" s="3" t="s">
        <v>35</v>
      </c>
      <c r="DC1" s="3" t="s">
        <v>37</v>
      </c>
      <c r="DD1" s="3" t="s">
        <v>39</v>
      </c>
      <c r="DE1" s="3" t="s">
        <v>42</v>
      </c>
      <c r="DF1" s="3" t="s">
        <v>45</v>
      </c>
      <c r="DG1" s="3" t="s">
        <v>48</v>
      </c>
      <c r="DH1" s="3" t="s">
        <v>51</v>
      </c>
      <c r="DI1" s="3" t="s">
        <v>54</v>
      </c>
      <c r="DJ1" s="3" t="s">
        <v>57</v>
      </c>
      <c r="DK1" s="3" t="s">
        <v>19</v>
      </c>
      <c r="DL1" s="3" t="s">
        <v>22</v>
      </c>
      <c r="DM1" s="3" t="s">
        <v>25</v>
      </c>
      <c r="DN1" s="3" t="s">
        <v>28</v>
      </c>
      <c r="DO1" s="3" t="s">
        <v>31</v>
      </c>
      <c r="DP1" s="3" t="s">
        <v>34</v>
      </c>
      <c r="DQ1" s="3" t="s">
        <v>36</v>
      </c>
      <c r="DR1" s="3" t="s">
        <v>38</v>
      </c>
      <c r="DS1" s="3" t="s">
        <v>40</v>
      </c>
      <c r="DT1" s="3" t="s">
        <v>43</v>
      </c>
      <c r="DU1" s="3" t="s">
        <v>46</v>
      </c>
      <c r="DV1" s="3" t="s">
        <v>49</v>
      </c>
      <c r="DW1" s="3" t="s">
        <v>52</v>
      </c>
      <c r="DX1" s="3" t="s">
        <v>55</v>
      </c>
      <c r="DY1" s="3" t="s">
        <v>218</v>
      </c>
      <c r="DZ1" s="3" t="s">
        <v>219</v>
      </c>
      <c r="EA1" s="3" t="s">
        <v>220</v>
      </c>
      <c r="EB1" s="3" t="s">
        <v>221</v>
      </c>
      <c r="EC1" s="3" t="s">
        <v>205</v>
      </c>
      <c r="ED1" s="3" t="s">
        <v>206</v>
      </c>
      <c r="EE1" s="3" t="s">
        <v>218</v>
      </c>
      <c r="EF1" s="3" t="s">
        <v>219</v>
      </c>
      <c r="EG1" s="3" t="s">
        <v>220</v>
      </c>
      <c r="EH1" s="3" t="s">
        <v>221</v>
      </c>
      <c r="EI1" s="3" t="s">
        <v>205</v>
      </c>
      <c r="EJ1" s="3" t="s">
        <v>206</v>
      </c>
      <c r="EK1" s="68" t="s">
        <v>222</v>
      </c>
    </row>
    <row r="2" spans="1:141" s="1" customFormat="1" ht="22.2" customHeight="1" x14ac:dyDescent="0.2">
      <c r="A2" s="1" t="str">
        <f>'事業所回答（シート追加・名称変更禁止）'!J8</f>
        <v>選択してください。</v>
      </c>
      <c r="B2" s="1">
        <f>'事業所回答（シート追加・名称変更禁止）'!$J$12</f>
        <v>0</v>
      </c>
      <c r="C2" s="1">
        <f>'事業所回答（シート追加・名称変更禁止）'!$J$11</f>
        <v>0</v>
      </c>
      <c r="D2" s="1" t="str">
        <f>'事業所回答（シート追加・名称変更禁止）'!$J$9</f>
        <v>選択してください。</v>
      </c>
      <c r="E2" s="1">
        <f>'事業所回答（シート追加・名称変更禁止）'!$J$10</f>
        <v>0</v>
      </c>
      <c r="F2" s="1">
        <f>'事業所回答（シート追加・名称変更禁止）'!$J$13</f>
        <v>0</v>
      </c>
      <c r="G2" s="1">
        <f>'事業所回答（シート追加・名称変更禁止）'!$J$14</f>
        <v>0</v>
      </c>
      <c r="H2" s="13" t="str">
        <f>IF('事業所回答（シート追加・名称変更禁止）'!J15="","",'事業所回答（シート追加・名称変更禁止）'!J15)</f>
        <v/>
      </c>
      <c r="I2" s="6" t="str">
        <f>IF(H2&lt;=45016,"1","0")</f>
        <v>0</v>
      </c>
      <c r="J2" s="1">
        <f>'事業所回答（シート追加・名称変更禁止）'!$J$16</f>
        <v>0</v>
      </c>
      <c r="K2" s="1">
        <f>'事業所回答（シート追加・名称変更禁止）'!$J$17</f>
        <v>0</v>
      </c>
      <c r="L2" s="1">
        <f>'事業所回答（シート追加・名称変更禁止）'!$J$18</f>
        <v>0</v>
      </c>
      <c r="M2" s="1">
        <f>'事業所回答（シート追加・名称変更禁止）'!$J$19</f>
        <v>0</v>
      </c>
      <c r="N2" s="1">
        <f>'事業所回答（シート追加・名称変更禁止）'!$J$20</f>
        <v>0</v>
      </c>
      <c r="O2" s="1" t="str">
        <f>'事業所回答（シート追加・名称変更禁止）'!$O$32</f>
        <v>選択してください。</v>
      </c>
      <c r="P2" s="1" t="str">
        <f>'事業所回答（シート追加・名称変更禁止）'!$O$30</f>
        <v>選択してください。</v>
      </c>
      <c r="Q2" s="1">
        <f>'事業所回答（シート追加・名称変更禁止）'!$G$37</f>
        <v>0</v>
      </c>
      <c r="R2" s="1">
        <f>'事業所回答（シート追加・名称変更禁止）'!$O$37</f>
        <v>0</v>
      </c>
      <c r="S2" s="1">
        <f>'事業所回答（シート追加・名称変更禁止）'!$W$37</f>
        <v>0</v>
      </c>
      <c r="T2" s="1">
        <f>'事業所回答（シート追加・名称変更禁止）'!$G$38</f>
        <v>0</v>
      </c>
      <c r="U2" s="1">
        <f>'事業所回答（シート追加・名称変更禁止）'!$O$38</f>
        <v>0</v>
      </c>
      <c r="V2" s="1">
        <f>'事業所回答（シート追加・名称変更禁止）'!$W$38</f>
        <v>0</v>
      </c>
      <c r="W2" s="1">
        <f>'事業所回答（シート追加・名称変更禁止）'!$G$43</f>
        <v>0</v>
      </c>
      <c r="X2" s="1">
        <f>'事業所回答（シート追加・名称変更禁止）'!$O$43</f>
        <v>0</v>
      </c>
      <c r="Y2" s="1">
        <f>'事業所回答（シート追加・名称変更禁止）'!$W$43</f>
        <v>0</v>
      </c>
      <c r="Z2" s="1">
        <f>'事業所回答（シート追加・名称変更禁止）'!$G$44</f>
        <v>0</v>
      </c>
      <c r="AA2" s="1">
        <f>'事業所回答（シート追加・名称変更禁止）'!$O$44</f>
        <v>0</v>
      </c>
      <c r="AB2" s="1">
        <f>'事業所回答（シート追加・名称変更禁止）'!$W$44</f>
        <v>0</v>
      </c>
      <c r="AC2" s="1">
        <f>'事業所回答（シート追加・名称変更禁止）'!$E$48</f>
        <v>0</v>
      </c>
      <c r="AD2" s="1">
        <f>'事業所回答（シート追加・名称変更禁止）'!$E$49</f>
        <v>0</v>
      </c>
      <c r="AE2" s="1">
        <f>'事業所回答（シート追加・名称変更禁止）'!$E$50</f>
        <v>0</v>
      </c>
      <c r="AF2" s="1">
        <f>'事業所回答（シート追加・名称変更禁止）'!$E$51</f>
        <v>0</v>
      </c>
      <c r="AG2" s="1">
        <f>'事業所回答（シート追加・名称変更禁止）'!$E$52</f>
        <v>0</v>
      </c>
      <c r="AH2" s="1">
        <f>'事業所回答（シート追加・名称変更禁止）'!$E$53</f>
        <v>0</v>
      </c>
      <c r="AI2" s="1">
        <f>'事業所回答（シート追加・名称変更禁止）'!$E$54</f>
        <v>0</v>
      </c>
      <c r="AJ2" s="1">
        <f>'事業所回答（シート追加・名称変更禁止）'!$E$55</f>
        <v>0</v>
      </c>
      <c r="AK2" s="1">
        <f>'事業所回答（シート追加・名称変更禁止）'!$E$56</f>
        <v>0</v>
      </c>
      <c r="AL2" s="1">
        <f>'事業所回答（シート追加・名称変更禁止）'!$E$57</f>
        <v>0</v>
      </c>
      <c r="AM2" s="1">
        <f>'事業所回答（シート追加・名称変更禁止）'!$E$58</f>
        <v>0</v>
      </c>
      <c r="AN2" s="1">
        <f>'事業所回答（シート追加・名称変更禁止）'!$E$59</f>
        <v>0</v>
      </c>
      <c r="AO2" s="1">
        <f>'事業所回答（シート追加・名称変更禁止）'!$E$60</f>
        <v>0</v>
      </c>
      <c r="AP2" s="1">
        <f>'事業所回答（シート追加・名称変更禁止）'!$E$61</f>
        <v>0</v>
      </c>
      <c r="AQ2" s="1">
        <f>'事業所回答（シート追加・名称変更禁止）'!$E$62</f>
        <v>0</v>
      </c>
      <c r="AR2" s="7">
        <f>'事業所回答（シート追加・名称変更禁止）'!$K$48</f>
        <v>0</v>
      </c>
      <c r="AS2" s="7">
        <f>'事業所回答（シート追加・名称変更禁止）'!$K$49</f>
        <v>0</v>
      </c>
      <c r="AT2" s="7">
        <f>'事業所回答（シート追加・名称変更禁止）'!$K$50</f>
        <v>0</v>
      </c>
      <c r="AU2" s="7">
        <f>'事業所回答（シート追加・名称変更禁止）'!$K$51</f>
        <v>0</v>
      </c>
      <c r="AV2" s="7">
        <f>'事業所回答（シート追加・名称変更禁止）'!$K$52</f>
        <v>0</v>
      </c>
      <c r="AW2" s="7">
        <f>'事業所回答（シート追加・名称変更禁止）'!$K$53</f>
        <v>0</v>
      </c>
      <c r="AX2" s="7">
        <f>'事業所回答（シート追加・名称変更禁止）'!$K$54</f>
        <v>0</v>
      </c>
      <c r="AY2" s="7">
        <f>'事業所回答（シート追加・名称変更禁止）'!$K$55</f>
        <v>0</v>
      </c>
      <c r="AZ2" s="7">
        <f>'事業所回答（シート追加・名称変更禁止）'!$K$56</f>
        <v>0</v>
      </c>
      <c r="BA2" s="7">
        <f>'事業所回答（シート追加・名称変更禁止）'!$K$57</f>
        <v>0</v>
      </c>
      <c r="BB2" s="7">
        <f>'事業所回答（シート追加・名称変更禁止）'!$K$58</f>
        <v>0</v>
      </c>
      <c r="BC2" s="7">
        <f>'事業所回答（シート追加・名称変更禁止）'!$K$59</f>
        <v>0</v>
      </c>
      <c r="BD2" s="7">
        <f>'事業所回答（シート追加・名称変更禁止）'!$K$60</f>
        <v>0</v>
      </c>
      <c r="BE2" s="7">
        <f>'事業所回答（シート追加・名称変更禁止）'!$K$61</f>
        <v>0</v>
      </c>
      <c r="BF2" s="7">
        <f>'事業所回答（シート追加・名称変更禁止）'!$K$62</f>
        <v>0</v>
      </c>
      <c r="BG2" s="1">
        <f>'事業所回答（シート追加・名称変更禁止）'!$Q$48</f>
        <v>0</v>
      </c>
      <c r="BH2" s="1">
        <f>'事業所回答（シート追加・名称変更禁止）'!$Q$49</f>
        <v>0</v>
      </c>
      <c r="BI2" s="1">
        <f>'事業所回答（シート追加・名称変更禁止）'!$Q$50</f>
        <v>0</v>
      </c>
      <c r="BJ2" s="1">
        <f>'事業所回答（シート追加・名称変更禁止）'!$Q$51</f>
        <v>0</v>
      </c>
      <c r="BK2" s="1">
        <f>'事業所回答（シート追加・名称変更禁止）'!$Q$52</f>
        <v>0</v>
      </c>
      <c r="BL2" s="1">
        <f>'事業所回答（シート追加・名称変更禁止）'!$Q$53</f>
        <v>0</v>
      </c>
      <c r="BM2" s="1">
        <f>'事業所回答（シート追加・名称変更禁止）'!$Q$54</f>
        <v>0</v>
      </c>
      <c r="BN2" s="1">
        <f>'事業所回答（シート追加・名称変更禁止）'!$Q$55</f>
        <v>0</v>
      </c>
      <c r="BO2" s="1">
        <f>'事業所回答（シート追加・名称変更禁止）'!$Q$56</f>
        <v>0</v>
      </c>
      <c r="BP2" s="1">
        <f>'事業所回答（シート追加・名称変更禁止）'!$Q$57</f>
        <v>0</v>
      </c>
      <c r="BQ2" s="1">
        <f>'事業所回答（シート追加・名称変更禁止）'!$Q$58</f>
        <v>0</v>
      </c>
      <c r="BR2" s="1">
        <f>'事業所回答（シート追加・名称変更禁止）'!$Q$59</f>
        <v>0</v>
      </c>
      <c r="BS2" s="1">
        <f>'事業所回答（シート追加・名称変更禁止）'!$Q$60</f>
        <v>0</v>
      </c>
      <c r="BT2" s="1">
        <f>'事業所回答（シート追加・名称変更禁止）'!$Q$61</f>
        <v>0</v>
      </c>
      <c r="BU2" s="1">
        <f>'事業所回答（シート追加・名称変更禁止）'!$G$66</f>
        <v>0</v>
      </c>
      <c r="BV2" s="1">
        <f>'事業所回答（シート追加・名称変更禁止）'!$O$66</f>
        <v>0</v>
      </c>
      <c r="BW2" s="1">
        <f>'事業所回答（シート追加・名称変更禁止）'!$W$66</f>
        <v>0</v>
      </c>
      <c r="BX2" s="1">
        <f>'事業所回答（シート追加・名称変更禁止）'!$G$67</f>
        <v>0</v>
      </c>
      <c r="BY2" s="1">
        <f>'事業所回答（シート追加・名称変更禁止）'!$O$67</f>
        <v>0</v>
      </c>
      <c r="BZ2" s="1">
        <f>'事業所回答（シート追加・名称変更禁止）'!$W$67</f>
        <v>0</v>
      </c>
      <c r="CA2" s="1">
        <f>'事業所回答（シート追加・名称変更禁止）'!$G$72</f>
        <v>0</v>
      </c>
      <c r="CB2" s="1">
        <f>'事業所回答（シート追加・名称変更禁止）'!$O$72</f>
        <v>0</v>
      </c>
      <c r="CC2" s="1">
        <f>'事業所回答（シート追加・名称変更禁止）'!$W$72</f>
        <v>0</v>
      </c>
      <c r="CD2" s="1">
        <f>'事業所回答（シート追加・名称変更禁止）'!$G$73</f>
        <v>0</v>
      </c>
      <c r="CE2" s="1">
        <f>'事業所回答（シート追加・名称変更禁止）'!$O$73</f>
        <v>0</v>
      </c>
      <c r="CF2" s="1">
        <f>'事業所回答（シート追加・名称変更禁止）'!$W$73</f>
        <v>0</v>
      </c>
      <c r="CG2" s="7">
        <f>'事業所回答（シート追加・名称変更禁止）'!$E$77</f>
        <v>0</v>
      </c>
      <c r="CH2" s="7">
        <f>'事業所回答（シート追加・名称変更禁止）'!$E$78</f>
        <v>0</v>
      </c>
      <c r="CI2" s="7">
        <f>'事業所回答（シート追加・名称変更禁止）'!$E$79</f>
        <v>0</v>
      </c>
      <c r="CJ2" s="7">
        <f>'事業所回答（シート追加・名称変更禁止）'!$E$80</f>
        <v>0</v>
      </c>
      <c r="CK2" s="7">
        <f>'事業所回答（シート追加・名称変更禁止）'!$E$81</f>
        <v>0</v>
      </c>
      <c r="CL2" s="7">
        <f>'事業所回答（シート追加・名称変更禁止）'!$E$82</f>
        <v>0</v>
      </c>
      <c r="CM2" s="7">
        <f>'事業所回答（シート追加・名称変更禁止）'!$E$83</f>
        <v>0</v>
      </c>
      <c r="CN2" s="7">
        <f>'事業所回答（シート追加・名称変更禁止）'!$E$84</f>
        <v>0</v>
      </c>
      <c r="CO2" s="7">
        <f>'事業所回答（シート追加・名称変更禁止）'!$E$85</f>
        <v>0</v>
      </c>
      <c r="CP2" s="7">
        <f>'事業所回答（シート追加・名称変更禁止）'!$E$86</f>
        <v>0</v>
      </c>
      <c r="CQ2" s="7">
        <f>'事業所回答（シート追加・名称変更禁止）'!$E$87</f>
        <v>0</v>
      </c>
      <c r="CR2" s="7">
        <f>'事業所回答（シート追加・名称変更禁止）'!$E$88</f>
        <v>0</v>
      </c>
      <c r="CS2" s="7">
        <f>'事業所回答（シート追加・名称変更禁止）'!$E$89</f>
        <v>0</v>
      </c>
      <c r="CT2" s="7">
        <f>'事業所回答（シート追加・名称変更禁止）'!$E$90</f>
        <v>0</v>
      </c>
      <c r="CU2" s="7">
        <f>'事業所回答（シート追加・名称変更禁止）'!$E$91</f>
        <v>0</v>
      </c>
      <c r="CV2" s="7">
        <f>'事業所回答（シート追加・名称変更禁止）'!$K$77</f>
        <v>0</v>
      </c>
      <c r="CW2" s="7">
        <f>'事業所回答（シート追加・名称変更禁止）'!$K$78</f>
        <v>0</v>
      </c>
      <c r="CX2" s="7">
        <f>'事業所回答（シート追加・名称変更禁止）'!$K$79</f>
        <v>0</v>
      </c>
      <c r="CY2" s="7">
        <f>'事業所回答（シート追加・名称変更禁止）'!$K$80</f>
        <v>0</v>
      </c>
      <c r="CZ2" s="7">
        <f>'事業所回答（シート追加・名称変更禁止）'!$K$81</f>
        <v>0</v>
      </c>
      <c r="DA2" s="7">
        <f>'事業所回答（シート追加・名称変更禁止）'!$K$82</f>
        <v>0</v>
      </c>
      <c r="DB2" s="7">
        <f>'事業所回答（シート追加・名称変更禁止）'!$K$83</f>
        <v>0</v>
      </c>
      <c r="DC2" s="7">
        <f>'事業所回答（シート追加・名称変更禁止）'!$K$84</f>
        <v>0</v>
      </c>
      <c r="DD2" s="7">
        <f>'事業所回答（シート追加・名称変更禁止）'!$K$85</f>
        <v>0</v>
      </c>
      <c r="DE2" s="7">
        <f>'事業所回答（シート追加・名称変更禁止）'!$K$86</f>
        <v>0</v>
      </c>
      <c r="DF2" s="7">
        <f>'事業所回答（シート追加・名称変更禁止）'!$K$87</f>
        <v>0</v>
      </c>
      <c r="DG2" s="7">
        <f>'事業所回答（シート追加・名称変更禁止）'!$K$88</f>
        <v>0</v>
      </c>
      <c r="DH2" s="7">
        <f>'事業所回答（シート追加・名称変更禁止）'!$K$89</f>
        <v>0</v>
      </c>
      <c r="DI2" s="7">
        <f>'事業所回答（シート追加・名称変更禁止）'!$K$90</f>
        <v>0</v>
      </c>
      <c r="DJ2" s="7">
        <f>'事業所回答（シート追加・名称変更禁止）'!$K$91</f>
        <v>0</v>
      </c>
      <c r="DK2" s="7">
        <f>'事業所回答（シート追加・名称変更禁止）'!$Q$77</f>
        <v>0</v>
      </c>
      <c r="DL2" s="7">
        <f>'事業所回答（シート追加・名称変更禁止）'!$Q$78</f>
        <v>0</v>
      </c>
      <c r="DM2" s="7">
        <f>'事業所回答（シート追加・名称変更禁止）'!$Q$79</f>
        <v>0</v>
      </c>
      <c r="DN2" s="7">
        <f>'事業所回答（シート追加・名称変更禁止）'!$Q$80</f>
        <v>0</v>
      </c>
      <c r="DO2" s="7">
        <f>'事業所回答（シート追加・名称変更禁止）'!$Q$81</f>
        <v>0</v>
      </c>
      <c r="DP2" s="7">
        <f>'事業所回答（シート追加・名称変更禁止）'!$Q$82</f>
        <v>0</v>
      </c>
      <c r="DQ2" s="7">
        <f>'事業所回答（シート追加・名称変更禁止）'!$Q$83</f>
        <v>0</v>
      </c>
      <c r="DR2" s="7">
        <f>'事業所回答（シート追加・名称変更禁止）'!$Q$84</f>
        <v>0</v>
      </c>
      <c r="DS2" s="7">
        <f>'事業所回答（シート追加・名称変更禁止）'!$Q$85</f>
        <v>0</v>
      </c>
      <c r="DT2" s="7">
        <f>'事業所回答（シート追加・名称変更禁止）'!$Q$86</f>
        <v>0</v>
      </c>
      <c r="DU2" s="7">
        <f>'事業所回答（シート追加・名称変更禁止）'!$Q$87</f>
        <v>0</v>
      </c>
      <c r="DV2" s="7">
        <f>'事業所回答（シート追加・名称変更禁止）'!$Q$88</f>
        <v>0</v>
      </c>
      <c r="DW2" s="7">
        <f>'事業所回答（シート追加・名称変更禁止）'!$Q$89</f>
        <v>0</v>
      </c>
      <c r="DX2" s="7">
        <f>'事業所回答（シート追加・名称変更禁止）'!$Q$90</f>
        <v>0</v>
      </c>
      <c r="DY2" s="7">
        <f>'事業所回答（シート追加・名称変更禁止）'!$G$97</f>
        <v>0</v>
      </c>
      <c r="DZ2" s="7">
        <f>'事業所回答（シート追加・名称変更禁止）'!$O$97</f>
        <v>0</v>
      </c>
      <c r="EA2" s="7">
        <f>'事業所回答（シート追加・名称変更禁止）'!$W$97</f>
        <v>0</v>
      </c>
      <c r="EB2" s="7">
        <f>'事業所回答（シート追加・名称変更禁止）'!$G$98</f>
        <v>0</v>
      </c>
      <c r="EC2" s="7">
        <f>'事業所回答（シート追加・名称変更禁止）'!$O$98</f>
        <v>0</v>
      </c>
      <c r="ED2" s="7">
        <f>'事業所回答（シート追加・名称変更禁止）'!$W$98</f>
        <v>0</v>
      </c>
      <c r="EE2" s="7">
        <f>'事業所回答（シート追加・名称変更禁止）'!$G$102</f>
        <v>0</v>
      </c>
      <c r="EF2" s="7">
        <f>'事業所回答（シート追加・名称変更禁止）'!$O$102</f>
        <v>0</v>
      </c>
      <c r="EG2" s="7">
        <f>'事業所回答（シート追加・名称変更禁止）'!$W$102</f>
        <v>0</v>
      </c>
      <c r="EH2" s="7">
        <f>'事業所回答（シート追加・名称変更禁止）'!$G$103</f>
        <v>0</v>
      </c>
      <c r="EI2" s="7">
        <f>'事業所回答（シート追加・名称変更禁止）'!$O$103</f>
        <v>0</v>
      </c>
      <c r="EJ2" s="7">
        <f>'事業所回答（シート追加・名称変更禁止）'!$W$103</f>
        <v>0</v>
      </c>
      <c r="EK2" s="1">
        <f>'事業所回答（シート追加・名称変更禁止）'!$B$108</f>
        <v>0</v>
      </c>
    </row>
  </sheetData>
  <sheetProtection algorithmName="SHA-512" hashValue="mLLOK1Mdwa9vcA1Z3kcHqkeP5xa2CuYCOygy/ayuU9w7ewZ2pm8mSRjKKgwg+XWzL92q9eQP0FHOSYjoTktDjg==" saltValue="JNdbBR/p8WPNVzJ1E1Rv+w==" spinCount="100000" sheet="1" objects="1" scenarios="1" selectLockedCells="1" selectUnlockedCells="1"/>
  <autoFilter ref="A1:EJ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9" sqref="D19"/>
    </sheetView>
  </sheetViews>
  <sheetFormatPr defaultRowHeight="13.2" x14ac:dyDescent="0.2"/>
  <cols>
    <col min="1" max="1" width="14" customWidth="1"/>
    <col min="2" max="2" width="36.109375" customWidth="1"/>
    <col min="3" max="5" width="44.44140625" customWidth="1"/>
  </cols>
  <sheetData>
    <row r="1" spans="1:4" x14ac:dyDescent="0.2">
      <c r="A1" s="2" t="s">
        <v>72</v>
      </c>
      <c r="B1" s="2" t="s">
        <v>73</v>
      </c>
      <c r="C1" t="s">
        <v>167</v>
      </c>
      <c r="D1" t="s">
        <v>200</v>
      </c>
    </row>
    <row r="2" spans="1:4" x14ac:dyDescent="0.2">
      <c r="A2" t="s">
        <v>142</v>
      </c>
      <c r="B2" t="s">
        <v>142</v>
      </c>
      <c r="C2" t="s">
        <v>142</v>
      </c>
      <c r="D2" t="s">
        <v>201</v>
      </c>
    </row>
    <row r="3" spans="1:4" x14ac:dyDescent="0.2">
      <c r="A3" t="s">
        <v>99</v>
      </c>
      <c r="B3" t="s">
        <v>74</v>
      </c>
      <c r="C3" t="s">
        <v>168</v>
      </c>
      <c r="D3" t="s">
        <v>202</v>
      </c>
    </row>
    <row r="4" spans="1:4" x14ac:dyDescent="0.2">
      <c r="A4" t="s">
        <v>100</v>
      </c>
      <c r="B4" t="s">
        <v>75</v>
      </c>
      <c r="C4" t="s">
        <v>169</v>
      </c>
      <c r="D4" t="s">
        <v>203</v>
      </c>
    </row>
    <row r="5" spans="1:4" x14ac:dyDescent="0.2">
      <c r="A5" t="s">
        <v>101</v>
      </c>
      <c r="B5" t="s">
        <v>76</v>
      </c>
      <c r="C5" t="s">
        <v>170</v>
      </c>
      <c r="D5" t="s">
        <v>204</v>
      </c>
    </row>
    <row r="6" spans="1:4" x14ac:dyDescent="0.2">
      <c r="A6" t="s">
        <v>102</v>
      </c>
      <c r="B6" t="s">
        <v>77</v>
      </c>
      <c r="C6" t="s">
        <v>171</v>
      </c>
      <c r="D6" t="s">
        <v>205</v>
      </c>
    </row>
    <row r="7" spans="1:4" x14ac:dyDescent="0.2">
      <c r="A7" t="s">
        <v>103</v>
      </c>
      <c r="B7" t="s">
        <v>78</v>
      </c>
      <c r="C7" t="s">
        <v>172</v>
      </c>
      <c r="D7" t="s">
        <v>206</v>
      </c>
    </row>
    <row r="8" spans="1:4" x14ac:dyDescent="0.2">
      <c r="A8" t="s">
        <v>104</v>
      </c>
      <c r="B8" t="s">
        <v>79</v>
      </c>
      <c r="C8" t="s">
        <v>173</v>
      </c>
    </row>
    <row r="9" spans="1:4" x14ac:dyDescent="0.2">
      <c r="A9" t="s">
        <v>105</v>
      </c>
      <c r="B9" t="s">
        <v>80</v>
      </c>
      <c r="C9" t="s">
        <v>174</v>
      </c>
    </row>
    <row r="10" spans="1:4" x14ac:dyDescent="0.2">
      <c r="A10" t="s">
        <v>106</v>
      </c>
      <c r="B10" t="s">
        <v>81</v>
      </c>
    </row>
    <row r="11" spans="1:4" x14ac:dyDescent="0.2">
      <c r="A11" t="s">
        <v>107</v>
      </c>
      <c r="B11" t="s">
        <v>82</v>
      </c>
    </row>
    <row r="12" spans="1:4" x14ac:dyDescent="0.2">
      <c r="A12" t="s">
        <v>108</v>
      </c>
      <c r="B12" t="s">
        <v>83</v>
      </c>
    </row>
    <row r="13" spans="1:4" x14ac:dyDescent="0.2">
      <c r="A13" t="s">
        <v>109</v>
      </c>
    </row>
    <row r="14" spans="1:4" x14ac:dyDescent="0.2">
      <c r="A14" t="s">
        <v>110</v>
      </c>
    </row>
    <row r="15" spans="1:4" x14ac:dyDescent="0.2">
      <c r="A15" t="s">
        <v>111</v>
      </c>
    </row>
    <row r="16" spans="1:4"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row r="27" spans="1:1" x14ac:dyDescent="0.2">
      <c r="A27" t="s">
        <v>123</v>
      </c>
    </row>
    <row r="28" spans="1:1" x14ac:dyDescent="0.2">
      <c r="A28" t="s">
        <v>124</v>
      </c>
    </row>
    <row r="29" spans="1:1" x14ac:dyDescent="0.2">
      <c r="A29" t="s">
        <v>125</v>
      </c>
    </row>
    <row r="30" spans="1:1" x14ac:dyDescent="0.2">
      <c r="A30" t="s">
        <v>126</v>
      </c>
    </row>
    <row r="31" spans="1:1" x14ac:dyDescent="0.2">
      <c r="A31" t="s">
        <v>127</v>
      </c>
    </row>
    <row r="32" spans="1:1" x14ac:dyDescent="0.2">
      <c r="A32" t="s">
        <v>128</v>
      </c>
    </row>
    <row r="33" spans="1:18" x14ac:dyDescent="0.2">
      <c r="A33" t="s">
        <v>129</v>
      </c>
    </row>
    <row r="34" spans="1:18" x14ac:dyDescent="0.2">
      <c r="A34" t="s">
        <v>130</v>
      </c>
    </row>
    <row r="35" spans="1:18" x14ac:dyDescent="0.2">
      <c r="A35" t="s">
        <v>131</v>
      </c>
      <c r="R35" t="e">
        <f ca="1">OFFSET($H$19,,MATCH($H$19,プルダウンリスト!$C$1:$E$1,0)-7,3)</f>
        <v>#N/A</v>
      </c>
    </row>
    <row r="36" spans="1:18" x14ac:dyDescent="0.2">
      <c r="A36" t="s">
        <v>132</v>
      </c>
    </row>
    <row r="37" spans="1:18" x14ac:dyDescent="0.2">
      <c r="A37" t="s">
        <v>133</v>
      </c>
    </row>
    <row r="38" spans="1:18" x14ac:dyDescent="0.2">
      <c r="A38" t="s">
        <v>134</v>
      </c>
    </row>
    <row r="39" spans="1:18" x14ac:dyDescent="0.2">
      <c r="A39" t="s">
        <v>135</v>
      </c>
    </row>
    <row r="40" spans="1:18" x14ac:dyDescent="0.2">
      <c r="A40" t="s">
        <v>136</v>
      </c>
    </row>
    <row r="41" spans="1:18" x14ac:dyDescent="0.2">
      <c r="A41" t="s">
        <v>137</v>
      </c>
    </row>
    <row r="42" spans="1:18" x14ac:dyDescent="0.2">
      <c r="A42" t="s">
        <v>138</v>
      </c>
    </row>
    <row r="43" spans="1:18" x14ac:dyDescent="0.2">
      <c r="A43" t="s">
        <v>139</v>
      </c>
    </row>
    <row r="44" spans="1:18" x14ac:dyDescent="0.2">
      <c r="A44" t="s">
        <v>140</v>
      </c>
    </row>
    <row r="45" spans="1:18" x14ac:dyDescent="0.2">
      <c r="A45" t="s">
        <v>141</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事業所回答（シート追加・名称変更禁止）</vt:lpstr>
      <vt:lpstr>集計（名称変更禁止）</vt:lpstr>
      <vt:lpstr>プルダウンリスト</vt:lpstr>
      <vt:lpstr>'事業所回答（シート追加・名称変更禁止）'!Print_Area</vt:lpstr>
      <vt:lpstr>就労定着支援事業所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cp:lastPrinted>2025-05-07T01:04:16Z</cp:lastPrinted>
  <dcterms:created xsi:type="dcterms:W3CDTF">2017-05-15T10:28:06Z</dcterms:created>
  <dcterms:modified xsi:type="dcterms:W3CDTF">2025-05-09T00:32:24Z</dcterms:modified>
</cp:coreProperties>
</file>