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9.61.22\保健体育課\02 競技スポーツG\R7\06_施設関係\06_指定管理者評価委員会（モニタリング）\☆第1回（R7）\12_HP更新\ワード・エクセル\"/>
    </mc:Choice>
  </mc:AlternateContent>
  <xr:revisionPtr revIDLastSave="0" documentId="13_ncr:1_{D6F3EA7A-F589-4FC8-BDDC-023A9DD78C91}" xr6:coauthVersionLast="47" xr6:coauthVersionMax="47" xr10:uidLastSave="{00000000-0000-0000-0000-000000000000}"/>
  <bookViews>
    <workbookView xWindow="-108" yWindow="-108" windowWidth="23256" windowHeight="13896" xr2:uid="{BE41D63A-EB64-48B9-BCAF-2DDFC525FD35}"/>
  </bookViews>
  <sheets>
    <sheet name="案" sheetId="7" r:id="rId1"/>
    <sheet name="（参）表" sheetId="2" r:id="rId2"/>
    <sheet name="（参）体育会館" sheetId="4" r:id="rId3"/>
    <sheet name="（参）門真SC" sheetId="3" r:id="rId4"/>
  </sheets>
  <definedNames>
    <definedName name="_xlnm.Print_Area" localSheetId="0">案!$B$1:$F$24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2" l="1"/>
  <c r="R34" i="3"/>
  <c r="N34" i="3"/>
  <c r="J34" i="3"/>
  <c r="F34" i="3"/>
  <c r="S34" i="3" s="1"/>
  <c r="R30" i="3"/>
  <c r="S30" i="3" s="1"/>
  <c r="N30" i="3"/>
  <c r="J30" i="3"/>
  <c r="F30" i="3"/>
  <c r="Q27" i="3"/>
  <c r="P27" i="3"/>
  <c r="R27" i="3" s="1"/>
  <c r="O27" i="3"/>
  <c r="M27" i="3"/>
  <c r="L27" i="3"/>
  <c r="K27" i="3"/>
  <c r="N27" i="3" s="1"/>
  <c r="I27" i="3"/>
  <c r="H27" i="3"/>
  <c r="J27" i="3" s="1"/>
  <c r="G27" i="3"/>
  <c r="E27" i="3"/>
  <c r="D27" i="3"/>
  <c r="C27" i="3"/>
  <c r="F27" i="3" s="1"/>
  <c r="R26" i="3"/>
  <c r="N26" i="3"/>
  <c r="S26" i="3" s="1"/>
  <c r="J26" i="3"/>
  <c r="F26" i="3"/>
  <c r="R25" i="3"/>
  <c r="N25" i="3"/>
  <c r="J25" i="3"/>
  <c r="F25" i="3"/>
  <c r="S25" i="3" s="1"/>
  <c r="S24" i="3"/>
  <c r="R24" i="3"/>
  <c r="N24" i="3"/>
  <c r="J24" i="3"/>
  <c r="F24" i="3"/>
  <c r="R23" i="3"/>
  <c r="N23" i="3"/>
  <c r="J23" i="3"/>
  <c r="S23" i="3" s="1"/>
  <c r="F23" i="3"/>
  <c r="R22" i="3"/>
  <c r="N22" i="3"/>
  <c r="J22" i="3"/>
  <c r="F22" i="3"/>
  <c r="S22" i="3" s="1"/>
  <c r="R21" i="3"/>
  <c r="S21" i="3" s="1"/>
  <c r="N21" i="3"/>
  <c r="J21" i="3"/>
  <c r="F21" i="3"/>
  <c r="R20" i="3"/>
  <c r="N20" i="3"/>
  <c r="J20" i="3"/>
  <c r="F20" i="3"/>
  <c r="S20" i="3" s="1"/>
  <c r="R19" i="3"/>
  <c r="N19" i="3"/>
  <c r="J19" i="3"/>
  <c r="F19" i="3"/>
  <c r="S19" i="3" s="1"/>
  <c r="R18" i="3"/>
  <c r="N18" i="3"/>
  <c r="S18" i="3" s="1"/>
  <c r="J18" i="3"/>
  <c r="F18" i="3"/>
  <c r="R17" i="3"/>
  <c r="N17" i="3"/>
  <c r="J17" i="3"/>
  <c r="F17" i="3"/>
  <c r="S17" i="3" s="1"/>
  <c r="S16" i="3"/>
  <c r="R16" i="3"/>
  <c r="N16" i="3"/>
  <c r="J16" i="3"/>
  <c r="F16" i="3"/>
  <c r="R15" i="3"/>
  <c r="N15" i="3"/>
  <c r="J15" i="3"/>
  <c r="S15" i="3" s="1"/>
  <c r="F15" i="3"/>
  <c r="R14" i="3"/>
  <c r="N14" i="3"/>
  <c r="J14" i="3"/>
  <c r="F14" i="3"/>
  <c r="S14" i="3" s="1"/>
  <c r="R13" i="3"/>
  <c r="S13" i="3" s="1"/>
  <c r="N13" i="3"/>
  <c r="J13" i="3"/>
  <c r="F13" i="3"/>
  <c r="Q12" i="3"/>
  <c r="Q28" i="3" s="1"/>
  <c r="Q32" i="3" s="1"/>
  <c r="P12" i="3"/>
  <c r="P28" i="3" s="1"/>
  <c r="P32" i="3" s="1"/>
  <c r="O12" i="3"/>
  <c r="R12" i="3" s="1"/>
  <c r="M12" i="3"/>
  <c r="M28" i="3" s="1"/>
  <c r="M32" i="3" s="1"/>
  <c r="L12" i="3"/>
  <c r="L28" i="3" s="1"/>
  <c r="L32" i="3" s="1"/>
  <c r="K12" i="3"/>
  <c r="N12" i="3" s="1"/>
  <c r="I12" i="3"/>
  <c r="I28" i="3" s="1"/>
  <c r="I32" i="3" s="1"/>
  <c r="H12" i="3"/>
  <c r="H28" i="3" s="1"/>
  <c r="H32" i="3" s="1"/>
  <c r="G12" i="3"/>
  <c r="G28" i="3" s="1"/>
  <c r="E12" i="3"/>
  <c r="E28" i="3" s="1"/>
  <c r="E32" i="3" s="1"/>
  <c r="D12" i="3"/>
  <c r="D28" i="3" s="1"/>
  <c r="D32" i="3" s="1"/>
  <c r="C12" i="3"/>
  <c r="F12" i="3" s="1"/>
  <c r="R11" i="3"/>
  <c r="N11" i="3"/>
  <c r="J11" i="3"/>
  <c r="S11" i="3" s="1"/>
  <c r="F11" i="3"/>
  <c r="R10" i="3"/>
  <c r="N10" i="3"/>
  <c r="J10" i="3"/>
  <c r="F10" i="3"/>
  <c r="S10" i="3" s="1"/>
  <c r="R9" i="3"/>
  <c r="S9" i="3" s="1"/>
  <c r="N9" i="3"/>
  <c r="J9" i="3"/>
  <c r="F9" i="3"/>
  <c r="R8" i="3"/>
  <c r="N8" i="3"/>
  <c r="J8" i="3"/>
  <c r="F8" i="3"/>
  <c r="S8" i="3" s="1"/>
  <c r="R7" i="3"/>
  <c r="N7" i="3"/>
  <c r="J7" i="3"/>
  <c r="F7" i="3"/>
  <c r="S7" i="3" s="1"/>
  <c r="R6" i="3"/>
  <c r="N6" i="3"/>
  <c r="S6" i="3" s="1"/>
  <c r="J6" i="3"/>
  <c r="F6" i="3"/>
  <c r="J28" i="3" l="1"/>
  <c r="G32" i="3"/>
  <c r="J32" i="3" s="1"/>
  <c r="S27" i="3"/>
  <c r="O28" i="3"/>
  <c r="J12" i="3"/>
  <c r="S12" i="3" s="1"/>
  <c r="K28" i="3"/>
  <c r="C28" i="3"/>
  <c r="F28" i="3" l="1"/>
  <c r="C32" i="3"/>
  <c r="F32" i="3" s="1"/>
  <c r="N28" i="3"/>
  <c r="K32" i="3"/>
  <c r="N32" i="3" s="1"/>
  <c r="O32" i="3"/>
  <c r="R32" i="3" s="1"/>
  <c r="R28" i="3"/>
  <c r="S32" i="3" l="1"/>
  <c r="S28" i="3"/>
  <c r="H4" i="2" l="1"/>
</calcChain>
</file>

<file path=xl/sharedStrings.xml><?xml version="1.0" encoding="utf-8"?>
<sst xmlns="http://schemas.openxmlformats.org/spreadsheetml/2006/main" count="92" uniqueCount="88">
  <si>
    <t>第１競技場</t>
    <rPh sb="0" eb="1">
      <t>ダイ</t>
    </rPh>
    <rPh sb="2" eb="5">
      <t>キョウギジョウ</t>
    </rPh>
    <phoneticPr fontId="1"/>
  </si>
  <si>
    <t>第２競技場</t>
    <rPh sb="0" eb="1">
      <t>ダイ</t>
    </rPh>
    <rPh sb="2" eb="5">
      <t>キョウギジョウ</t>
    </rPh>
    <phoneticPr fontId="1"/>
  </si>
  <si>
    <t>柔道場</t>
    <rPh sb="0" eb="3">
      <t>ジュウドウジョウ</t>
    </rPh>
    <phoneticPr fontId="1"/>
  </si>
  <si>
    <t>剣道場</t>
    <rPh sb="0" eb="3">
      <t>ケンドウジョウ</t>
    </rPh>
    <phoneticPr fontId="1"/>
  </si>
  <si>
    <t>多目的ホール</t>
    <rPh sb="0" eb="3">
      <t>タモクテキ</t>
    </rPh>
    <phoneticPr fontId="1"/>
  </si>
  <si>
    <t>会議室等</t>
    <rPh sb="0" eb="3">
      <t>カイギシツ</t>
    </rPh>
    <rPh sb="3" eb="4">
      <t>トウ</t>
    </rPh>
    <phoneticPr fontId="1"/>
  </si>
  <si>
    <t>合計</t>
    <rPh sb="0" eb="2">
      <t>ゴウケイ</t>
    </rPh>
    <phoneticPr fontId="1"/>
  </si>
  <si>
    <t>メインアリーナ</t>
    <phoneticPr fontId="1"/>
  </si>
  <si>
    <t>サブアリーナ</t>
    <phoneticPr fontId="1"/>
  </si>
  <si>
    <t>サブプール</t>
  </si>
  <si>
    <t>サブプール</t>
    <phoneticPr fontId="1"/>
  </si>
  <si>
    <t>トレーニング室</t>
    <rPh sb="6" eb="7">
      <t>シツ</t>
    </rPh>
    <phoneticPr fontId="1"/>
  </si>
  <si>
    <t>（単位：人）</t>
    <rPh sb="1" eb="3">
      <t>タンイ</t>
    </rPh>
    <rPh sb="4" eb="5">
      <t>ヒト</t>
    </rPh>
    <phoneticPr fontId="1"/>
  </si>
  <si>
    <t>○府立体育会館</t>
    <rPh sb="1" eb="3">
      <t>フリツ</t>
    </rPh>
    <rPh sb="3" eb="7">
      <t>タイイクカイカン</t>
    </rPh>
    <phoneticPr fontId="1"/>
  </si>
  <si>
    <t>○府立門真スポーツセンター</t>
    <rPh sb="1" eb="3">
      <t>フリツ</t>
    </rPh>
    <rPh sb="3" eb="5">
      <t>カドマ</t>
    </rPh>
    <phoneticPr fontId="1"/>
  </si>
  <si>
    <t>令和6年度(2024年度)　大阪府立門真スポーツセンター　施設別利用者数</t>
    <phoneticPr fontId="5"/>
  </si>
  <si>
    <t>単位（人）</t>
    <rPh sb="0" eb="2">
      <t>タンイ</t>
    </rPh>
    <rPh sb="3" eb="4">
      <t>ニン</t>
    </rPh>
    <phoneticPr fontId="5"/>
  </si>
  <si>
    <t>区　　分</t>
  </si>
  <si>
    <t>施　　設</t>
  </si>
  <si>
    <t>４月</t>
  </si>
  <si>
    <t>５月</t>
  </si>
  <si>
    <t>６月</t>
  </si>
  <si>
    <t>１四半期</t>
    <rPh sb="1" eb="2">
      <t>シ</t>
    </rPh>
    <rPh sb="2" eb="4">
      <t>ハンキ</t>
    </rPh>
    <phoneticPr fontId="5"/>
  </si>
  <si>
    <t>７月</t>
  </si>
  <si>
    <t>８月</t>
  </si>
  <si>
    <t>９月</t>
  </si>
  <si>
    <t>２四半期</t>
    <rPh sb="1" eb="2">
      <t>シ</t>
    </rPh>
    <rPh sb="2" eb="4">
      <t>ハンキ</t>
    </rPh>
    <phoneticPr fontId="5"/>
  </si>
  <si>
    <t>１０月</t>
  </si>
  <si>
    <t>１１月</t>
  </si>
  <si>
    <t>１２月</t>
  </si>
  <si>
    <t>３四半期</t>
    <rPh sb="1" eb="2">
      <t>シ</t>
    </rPh>
    <rPh sb="2" eb="4">
      <t>ハンキ</t>
    </rPh>
    <phoneticPr fontId="5"/>
  </si>
  <si>
    <t>１月</t>
  </si>
  <si>
    <t>２月</t>
  </si>
  <si>
    <t>３月</t>
  </si>
  <si>
    <t>４四半期</t>
    <rPh sb="1" eb="2">
      <t>シ</t>
    </rPh>
    <rPh sb="2" eb="4">
      <t>ハンキ</t>
    </rPh>
    <phoneticPr fontId="5"/>
  </si>
  <si>
    <t>合計</t>
    <rPh sb="0" eb="2">
      <t>ゴウケイ</t>
    </rPh>
    <phoneticPr fontId="5"/>
  </si>
  <si>
    <t>一般開放</t>
  </si>
  <si>
    <t>プール（個人）</t>
  </si>
  <si>
    <t>　〃　 （団体）</t>
  </si>
  <si>
    <t>トレーニングルーム</t>
  </si>
  <si>
    <t>スケート（個人）</t>
  </si>
  <si>
    <t>　　〃　 （団体）</t>
  </si>
  <si>
    <t>スケート観覧券</t>
  </si>
  <si>
    <t>小　　計</t>
  </si>
  <si>
    <t>専用利用</t>
  </si>
  <si>
    <t>メインフロア</t>
  </si>
  <si>
    <t>スケート（メイン）</t>
  </si>
  <si>
    <t>スケート（サブ）</t>
  </si>
  <si>
    <t>メインプール（競泳）</t>
  </si>
  <si>
    <t>　　〃　　　（飛込）</t>
  </si>
  <si>
    <t>サブフロア</t>
  </si>
  <si>
    <t>多目的ホール</t>
  </si>
  <si>
    <t>大会議室</t>
    <rPh sb="0" eb="4">
      <t>ダイカイギシツ</t>
    </rPh>
    <phoneticPr fontId="5"/>
  </si>
  <si>
    <t>中会議室</t>
    <rPh sb="0" eb="1">
      <t>チュウ</t>
    </rPh>
    <rPh sb="1" eb="4">
      <t>カイギシツ</t>
    </rPh>
    <phoneticPr fontId="5"/>
  </si>
  <si>
    <t>フリールーム</t>
    <phoneticPr fontId="5"/>
  </si>
  <si>
    <t>貴賓室</t>
  </si>
  <si>
    <t>トランポリン室</t>
  </si>
  <si>
    <t>トレーニング室</t>
    <rPh sb="6" eb="7">
      <t>シツ</t>
    </rPh>
    <phoneticPr fontId="5"/>
  </si>
  <si>
    <t>合　　計</t>
  </si>
  <si>
    <t>情報コーナー利用者数</t>
  </si>
  <si>
    <t>総　合　計</t>
  </si>
  <si>
    <t>駐車場利用台数</t>
    <rPh sb="5" eb="6">
      <t>ダイ</t>
    </rPh>
    <phoneticPr fontId="5"/>
  </si>
  <si>
    <t>大阪府立体育会館等指定管理者管理運営評価基準（案）</t>
    <rPh sb="0" eb="2">
      <t>オオサカ</t>
    </rPh>
    <rPh sb="2" eb="4">
      <t>フリツ</t>
    </rPh>
    <rPh sb="4" eb="6">
      <t>タイイク</t>
    </rPh>
    <rPh sb="6" eb="8">
      <t>カイカン</t>
    </rPh>
    <rPh sb="8" eb="9">
      <t>トウ</t>
    </rPh>
    <rPh sb="9" eb="11">
      <t>シテイ</t>
    </rPh>
    <rPh sb="11" eb="13">
      <t>カンリ</t>
    </rPh>
    <rPh sb="13" eb="14">
      <t>シャ</t>
    </rPh>
    <rPh sb="14" eb="16">
      <t>カンリ</t>
    </rPh>
    <rPh sb="16" eb="18">
      <t>ウンエイ</t>
    </rPh>
    <rPh sb="18" eb="20">
      <t>ヒョウカ</t>
    </rPh>
    <rPh sb="20" eb="22">
      <t>キジュン</t>
    </rPh>
    <rPh sb="23" eb="24">
      <t>アン</t>
    </rPh>
    <phoneticPr fontId="5"/>
  </si>
  <si>
    <t>評価項目</t>
    <rPh sb="0" eb="2">
      <t>ヒョウカ</t>
    </rPh>
    <rPh sb="2" eb="4">
      <t>コウモク</t>
    </rPh>
    <phoneticPr fontId="5"/>
  </si>
  <si>
    <t>評価基準（内容）</t>
    <rPh sb="0" eb="2">
      <t>ヒョウカ</t>
    </rPh>
    <rPh sb="2" eb="4">
      <t>キジュン</t>
    </rPh>
    <rPh sb="5" eb="7">
      <t>ナイヨウ</t>
    </rPh>
    <phoneticPr fontId="5"/>
  </si>
  <si>
    <t>備考 （考え方）</t>
    <rPh sb="0" eb="2">
      <t>ビコウ</t>
    </rPh>
    <rPh sb="4" eb="5">
      <t>カンガ</t>
    </rPh>
    <rPh sb="6" eb="7">
      <t>カタ</t>
    </rPh>
    <phoneticPr fontId="5"/>
  </si>
  <si>
    <t>Ⅰ提案の履行状況に関する項目</t>
    <rPh sb="1" eb="3">
      <t>テイアン</t>
    </rPh>
    <rPh sb="4" eb="6">
      <t>リコウ</t>
    </rPh>
    <rPh sb="6" eb="8">
      <t>ジョウキョウ</t>
    </rPh>
    <rPh sb="9" eb="10">
      <t>カン</t>
    </rPh>
    <rPh sb="12" eb="14">
      <t>コウモク</t>
    </rPh>
    <phoneticPr fontId="5"/>
  </si>
  <si>
    <t>施設の効用を最大限発揮するための方策</t>
    <phoneticPr fontId="5"/>
  </si>
  <si>
    <t>(3)利用者の増加を図るための具体的手法・効果</t>
    <phoneticPr fontId="5"/>
  </si>
  <si>
    <t>Ⅱさらなるサービス
の向上に関する事項</t>
    <rPh sb="11" eb="13">
      <t>コウジョウ</t>
    </rPh>
    <rPh sb="14" eb="15">
      <t>カン</t>
    </rPh>
    <rPh sb="17" eb="19">
      <t>ジコウ</t>
    </rPh>
    <phoneticPr fontId="5"/>
  </si>
  <si>
    <t>(2)自主事業</t>
    <rPh sb="3" eb="5">
      <t>ジシュ</t>
    </rPh>
    <rPh sb="5" eb="7">
      <t>ジギョウ</t>
    </rPh>
    <phoneticPr fontId="5"/>
  </si>
  <si>
    <t>(1)収支計画の内容、適格性及び実現の程度</t>
    <rPh sb="19" eb="21">
      <t>テイド</t>
    </rPh>
    <phoneticPr fontId="5"/>
  </si>
  <si>
    <t>・体育会館 ：第１競技場休館（令和 7 年 4 月から令和 8 年 1 月まで）
・門真SC   ：メインアリーナ休館 （令和７年４月から令和７年10月まで）
　　　　　    サブプール休館（令和７年７月から令和８年３月まで）</t>
    <phoneticPr fontId="5"/>
  </si>
  <si>
    <t>〇大規模工事に伴う休館期間</t>
    <phoneticPr fontId="1"/>
  </si>
  <si>
    <r>
      <t xml:space="preserve">①利用者増をめざしたにぎわいづくり方策の取組み
②年間の広告・広報計画等の情報発信の取組み
</t>
    </r>
    <r>
      <rPr>
        <b/>
        <sz val="12"/>
        <rFont val="游ゴシック"/>
        <family val="3"/>
        <charset val="128"/>
        <scheme val="minor"/>
      </rPr>
      <t xml:space="preserve">〔指標〕
</t>
    </r>
    <r>
      <rPr>
        <b/>
        <u/>
        <sz val="12"/>
        <rFont val="游ゴシック"/>
        <family val="3"/>
        <charset val="128"/>
        <scheme val="minor"/>
      </rPr>
      <t>・利用者数</t>
    </r>
    <rPh sb="1" eb="4">
      <t>リヨウシャ</t>
    </rPh>
    <rPh sb="4" eb="5">
      <t>ゾウ</t>
    </rPh>
    <rPh sb="17" eb="19">
      <t>ホウサク</t>
    </rPh>
    <rPh sb="20" eb="22">
      <t>トリクミ</t>
    </rPh>
    <rPh sb="28" eb="30">
      <t>コウコク</t>
    </rPh>
    <rPh sb="47" eb="49">
      <t>シヒョウ</t>
    </rPh>
    <rPh sb="52" eb="55">
      <t>リヨウシャ</t>
    </rPh>
    <rPh sb="55" eb="56">
      <t>スウ</t>
    </rPh>
    <phoneticPr fontId="5"/>
  </si>
  <si>
    <r>
      <t xml:space="preserve">・スポーツとにぎわいの殿堂への転換を図り、にぎわいづくりを進めるための取組み。
　入館者100万人規模をめざしたにぎわいのある催物、興行等誘致などの利用拡大の取り組みは適切になされているか。また、取組み実績はどうか。
・年間の広告・広報計画、ホームページや情報誌等の情報発信の取組みは効果的に行われているか。
</t>
    </r>
    <r>
      <rPr>
        <b/>
        <sz val="12"/>
        <rFont val="游ゴシック"/>
        <family val="3"/>
        <charset val="128"/>
        <scheme val="minor"/>
      </rPr>
      <t xml:space="preserve">〔指標〕
</t>
    </r>
    <r>
      <rPr>
        <b/>
        <u/>
        <sz val="12"/>
        <rFont val="游ゴシック"/>
        <family val="3"/>
        <charset val="128"/>
        <scheme val="minor"/>
      </rPr>
      <t>・過去の利用者推移実績を踏まえた当該年度の状況分析及び今後の推移</t>
    </r>
    <rPh sb="18" eb="19">
      <t>ハカ</t>
    </rPh>
    <rPh sb="29" eb="30">
      <t>スス</t>
    </rPh>
    <rPh sb="35" eb="37">
      <t>トリクミ</t>
    </rPh>
    <rPh sb="63" eb="64">
      <t>モヨオ</t>
    </rPh>
    <rPh sb="64" eb="65">
      <t>モノ</t>
    </rPh>
    <rPh sb="66" eb="68">
      <t>コウギョウ</t>
    </rPh>
    <rPh sb="68" eb="69">
      <t>トウ</t>
    </rPh>
    <rPh sb="69" eb="71">
      <t>ユウチ</t>
    </rPh>
    <rPh sb="74" eb="76">
      <t>リヨウ</t>
    </rPh>
    <rPh sb="76" eb="78">
      <t>カクダイ</t>
    </rPh>
    <rPh sb="84" eb="86">
      <t>テキセツ</t>
    </rPh>
    <rPh sb="98" eb="100">
      <t>トリクミ</t>
    </rPh>
    <rPh sb="101" eb="103">
      <t>ジッセキ</t>
    </rPh>
    <rPh sb="113" eb="115">
      <t>コウコク</t>
    </rPh>
    <rPh sb="142" eb="145">
      <t>コウカテキ</t>
    </rPh>
    <rPh sb="146" eb="147">
      <t>オコナ</t>
    </rPh>
    <rPh sb="156" eb="158">
      <t>シヒョウ</t>
    </rPh>
    <rPh sb="161" eb="163">
      <t>カコ</t>
    </rPh>
    <rPh sb="164" eb="167">
      <t>リヨウシャ</t>
    </rPh>
    <rPh sb="167" eb="169">
      <t>スイイ</t>
    </rPh>
    <rPh sb="169" eb="171">
      <t>ジッセキ</t>
    </rPh>
    <rPh sb="172" eb="173">
      <t>フ</t>
    </rPh>
    <rPh sb="176" eb="178">
      <t>トウガイ</t>
    </rPh>
    <rPh sb="178" eb="180">
      <t>ネンド</t>
    </rPh>
    <rPh sb="181" eb="183">
      <t>ジョウキョウ</t>
    </rPh>
    <rPh sb="183" eb="185">
      <t>ブンセキ</t>
    </rPh>
    <rPh sb="185" eb="186">
      <t>オヨ</t>
    </rPh>
    <rPh sb="187" eb="189">
      <t>コンゴ</t>
    </rPh>
    <rPh sb="190" eb="192">
      <t>スイイ</t>
    </rPh>
    <phoneticPr fontId="5"/>
  </si>
  <si>
    <r>
      <t xml:space="preserve">①さらなるサービス向上の取組み
</t>
    </r>
    <r>
      <rPr>
        <b/>
        <sz val="12"/>
        <rFont val="游ゴシック"/>
        <family val="3"/>
        <charset val="128"/>
        <scheme val="minor"/>
      </rPr>
      <t xml:space="preserve">〔指標〕
</t>
    </r>
    <r>
      <rPr>
        <b/>
        <u/>
        <sz val="12"/>
        <rFont val="游ゴシック"/>
        <family val="3"/>
        <charset val="128"/>
        <scheme val="minor"/>
      </rPr>
      <t>・利用者数、収支状況</t>
    </r>
    <rPh sb="9" eb="11">
      <t>コウジョウ</t>
    </rPh>
    <rPh sb="12" eb="14">
      <t>トリクミ</t>
    </rPh>
    <rPh sb="17" eb="19">
      <t>シヒョウ</t>
    </rPh>
    <rPh sb="22" eb="25">
      <t>リヨウシャ</t>
    </rPh>
    <rPh sb="25" eb="26">
      <t>スウ</t>
    </rPh>
    <rPh sb="27" eb="29">
      <t>シュウシ</t>
    </rPh>
    <rPh sb="29" eb="31">
      <t>ジョウキョウ</t>
    </rPh>
    <phoneticPr fontId="5"/>
  </si>
  <si>
    <r>
      <t xml:space="preserve">・利用者のニーズ把握は適切か、また、ニーズに即してさらなるサービス向上の取組みがなされているか。
・利用、収支状況は向上しているか
</t>
    </r>
    <r>
      <rPr>
        <b/>
        <sz val="12"/>
        <rFont val="游ゴシック"/>
        <family val="3"/>
        <charset val="128"/>
        <scheme val="minor"/>
      </rPr>
      <t xml:space="preserve">〔指標〕
</t>
    </r>
    <r>
      <rPr>
        <b/>
        <u/>
        <sz val="12"/>
        <rFont val="游ゴシック"/>
        <family val="3"/>
        <charset val="128"/>
        <scheme val="minor"/>
      </rPr>
      <t>・過去の利用者推移実績を踏まえた当該年度の状況分析及び今後の推移</t>
    </r>
    <rPh sb="1" eb="4">
      <t>リヨウシャ</t>
    </rPh>
    <rPh sb="8" eb="10">
      <t>ハアク</t>
    </rPh>
    <rPh sb="11" eb="13">
      <t>テキセツ</t>
    </rPh>
    <rPh sb="22" eb="23">
      <t>ソク</t>
    </rPh>
    <rPh sb="33" eb="35">
      <t>コウジョウ</t>
    </rPh>
    <rPh sb="36" eb="38">
      <t>トリクミ</t>
    </rPh>
    <rPh sb="50" eb="52">
      <t>リヨウ</t>
    </rPh>
    <rPh sb="53" eb="55">
      <t>シュウシ</t>
    </rPh>
    <rPh sb="55" eb="57">
      <t>ジョウキョウ</t>
    </rPh>
    <rPh sb="58" eb="60">
      <t>コウジョウ</t>
    </rPh>
    <rPh sb="67" eb="69">
      <t>シヒョウ</t>
    </rPh>
    <phoneticPr fontId="5"/>
  </si>
  <si>
    <r>
      <t xml:space="preserve">①事業収支計画、事業収支実績状況
</t>
    </r>
    <r>
      <rPr>
        <b/>
        <sz val="12"/>
        <rFont val="游ゴシック"/>
        <family val="3"/>
        <charset val="128"/>
        <scheme val="minor"/>
      </rPr>
      <t xml:space="preserve">〔指標〕
</t>
    </r>
    <r>
      <rPr>
        <b/>
        <u/>
        <sz val="12"/>
        <rFont val="游ゴシック"/>
        <family val="3"/>
        <charset val="128"/>
        <scheme val="minor"/>
      </rPr>
      <t>・収支計算書</t>
    </r>
    <rPh sb="1" eb="3">
      <t>ジギョウ</t>
    </rPh>
    <rPh sb="3" eb="5">
      <t>シュウシ</t>
    </rPh>
    <rPh sb="5" eb="7">
      <t>ケイカク</t>
    </rPh>
    <rPh sb="8" eb="10">
      <t>ジギョウ</t>
    </rPh>
    <rPh sb="10" eb="12">
      <t>シュウシ</t>
    </rPh>
    <rPh sb="12" eb="14">
      <t>ジッセキ</t>
    </rPh>
    <rPh sb="14" eb="16">
      <t>ジョウキョウ</t>
    </rPh>
    <rPh sb="18" eb="20">
      <t>シヒョウ</t>
    </rPh>
    <rPh sb="23" eb="25">
      <t>シュウシ</t>
    </rPh>
    <rPh sb="25" eb="27">
      <t>ケイサン</t>
    </rPh>
    <rPh sb="27" eb="28">
      <t>ショ</t>
    </rPh>
    <phoneticPr fontId="5"/>
  </si>
  <si>
    <r>
      <t xml:space="preserve">・事業収支実績状況は、収支計画に比して妥当か。
・経費縮減等の取組み、効果はあがっているか。
</t>
    </r>
    <r>
      <rPr>
        <b/>
        <sz val="12"/>
        <rFont val="游ゴシック"/>
        <family val="3"/>
        <charset val="128"/>
        <scheme val="minor"/>
      </rPr>
      <t xml:space="preserve">〔指標〕
</t>
    </r>
    <r>
      <rPr>
        <b/>
        <u/>
        <sz val="12"/>
        <rFont val="游ゴシック"/>
        <family val="3"/>
        <charset val="128"/>
        <scheme val="minor"/>
      </rPr>
      <t>・過去の収支推移実績及び提案のあった収支計画に比べ、当該年度の状況分析</t>
    </r>
    <rPh sb="1" eb="3">
      <t>ジギョウ</t>
    </rPh>
    <rPh sb="3" eb="5">
      <t>シュウシ</t>
    </rPh>
    <rPh sb="5" eb="7">
      <t>ジッセキ</t>
    </rPh>
    <rPh sb="7" eb="9">
      <t>ジョウキョウ</t>
    </rPh>
    <rPh sb="11" eb="13">
      <t>シュウシ</t>
    </rPh>
    <rPh sb="13" eb="15">
      <t>ケイカク</t>
    </rPh>
    <rPh sb="16" eb="17">
      <t>ヒ</t>
    </rPh>
    <rPh sb="19" eb="21">
      <t>ダトウ</t>
    </rPh>
    <rPh sb="25" eb="27">
      <t>ケイヒ</t>
    </rPh>
    <rPh sb="27" eb="29">
      <t>シュクゲン</t>
    </rPh>
    <rPh sb="29" eb="30">
      <t>トウ</t>
    </rPh>
    <rPh sb="31" eb="33">
      <t>トリクミ</t>
    </rPh>
    <rPh sb="35" eb="37">
      <t>コウカ</t>
    </rPh>
    <rPh sb="48" eb="50">
      <t>シヒョウ</t>
    </rPh>
    <rPh sb="56" eb="58">
      <t>シュウシ</t>
    </rPh>
    <rPh sb="62" eb="63">
      <t>オヨ</t>
    </rPh>
    <rPh sb="64" eb="66">
      <t>テイアン</t>
    </rPh>
    <rPh sb="70" eb="72">
      <t>シュウシ</t>
    </rPh>
    <rPh sb="72" eb="74">
      <t>ケイカク</t>
    </rPh>
    <rPh sb="75" eb="76">
      <t>クラ</t>
    </rPh>
    <phoneticPr fontId="5"/>
  </si>
  <si>
    <t>Ⅲ適正な管理業務の遂行を図ることができる能力及び財政基盤に関する事項</t>
    <phoneticPr fontId="5"/>
  </si>
  <si>
    <t>　施設名称　：　府立体育会館・門真スポーツセンター</t>
    <rPh sb="1" eb="3">
      <t>シセツ</t>
    </rPh>
    <rPh sb="3" eb="5">
      <t>メイショウ</t>
    </rPh>
    <rPh sb="8" eb="9">
      <t>フ</t>
    </rPh>
    <rPh sb="9" eb="10">
      <t>リツ</t>
    </rPh>
    <rPh sb="10" eb="12">
      <t>タイイク</t>
    </rPh>
    <rPh sb="12" eb="14">
      <t>カイカン</t>
    </rPh>
    <rPh sb="15" eb="17">
      <t>カドマ</t>
    </rPh>
    <phoneticPr fontId="5"/>
  </si>
  <si>
    <t>＜参考＞府立体育会館及び府立門真スポーツセンターのフロア別の利用人数（令和６年度）</t>
    <phoneticPr fontId="1"/>
  </si>
  <si>
    <t>＜従前＞
「昨年度実績を踏まえて指定管理者が立てた今年度目標」と「今年度見込（４月～９月：実績、10月～３月：見込）」を比較。
＜令和７年度＞
・体育会館：「昨年度における第１競技場以外のフロアの利用者数」と「今年度における第１競技場以外のフロアの利用者
　　　　　　数（４月～９月：実績、10月～３月：見込）」を比較。
・門真SC：「昨年度におけるメインアリーナ及びサブプール以外のフロアの利用者数」と「今年度におけるメインアリー
　　　　　  ナ及びサブプール以外のフロアの利用者数（４月～９月：実績、10月～３月：見込）」を比較。</t>
    <rPh sb="1" eb="3">
      <t>ジュウゼン</t>
    </rPh>
    <rPh sb="6" eb="9">
      <t>サクネンド</t>
    </rPh>
    <rPh sb="9" eb="11">
      <t>ジッセキ</t>
    </rPh>
    <rPh sb="12" eb="13">
      <t>フ</t>
    </rPh>
    <rPh sb="16" eb="21">
      <t>シテイカンリシャ</t>
    </rPh>
    <rPh sb="22" eb="23">
      <t>タ</t>
    </rPh>
    <rPh sb="25" eb="28">
      <t>コンネンド</t>
    </rPh>
    <rPh sb="28" eb="30">
      <t>モクヒョウ</t>
    </rPh>
    <rPh sb="33" eb="36">
      <t>コンネンド</t>
    </rPh>
    <rPh sb="36" eb="38">
      <t>ミコミ</t>
    </rPh>
    <rPh sb="40" eb="41">
      <t>ガツ</t>
    </rPh>
    <rPh sb="43" eb="44">
      <t>ガツ</t>
    </rPh>
    <rPh sb="45" eb="47">
      <t>ジッセキ</t>
    </rPh>
    <rPh sb="50" eb="51">
      <t>ツキ</t>
    </rPh>
    <rPh sb="53" eb="54">
      <t>ガツ</t>
    </rPh>
    <rPh sb="55" eb="57">
      <t>ミコミ</t>
    </rPh>
    <rPh sb="60" eb="62">
      <t>ヒカク</t>
    </rPh>
    <rPh sb="65" eb="67">
      <t>レイワ</t>
    </rPh>
    <rPh sb="68" eb="70">
      <t>ネンド</t>
    </rPh>
    <rPh sb="73" eb="77">
      <t>タイイクカイカン</t>
    </rPh>
    <rPh sb="79" eb="82">
      <t>サクネンド</t>
    </rPh>
    <rPh sb="105" eb="108">
      <t>コンネンド</t>
    </rPh>
    <rPh sb="162" eb="164">
      <t>カドマ</t>
    </rPh>
    <rPh sb="168" eb="171">
      <t>サクネンド</t>
    </rPh>
    <rPh sb="203" eb="206">
      <t>コンネンド</t>
    </rPh>
    <phoneticPr fontId="1"/>
  </si>
  <si>
    <t>＜従前＞
「昨年度実績を踏まえて指定管理者が立てた今年度目標」と「今年度見込（４月～９月：実績、10月～３月：見込）」を比較。
＜令和７年度＞
・体育会館：「昨年度における第１競技場以外のフロアにおいて行われた自主事業参加者数及び収入状況」と「今年度にお
　　　　　　ける第１競技場以外のフロアにおいて行われた自主事業参加者数及び収入状況（４月～９月：実績、10月～３
　　　　　　月：見込）」を比較。
・門真SC：「昨年度におけるメインアリーナ及びサブプール以外のフロアにおいて行われた自主事業参加者数及び収入状
　　　　　　況」と「今年度におけるメインアリーナ及びサブプール以外のフロアにおいて行われた自主事業参加者数及び
　　　　　　収入状況（４月～９月：実績、10月～３月：見込）」を比較。</t>
    <rPh sb="73" eb="77">
      <t>タイイクカイカン</t>
    </rPh>
    <rPh sb="79" eb="82">
      <t>サクネンド</t>
    </rPh>
    <rPh sb="122" eb="125">
      <t>コンネンド</t>
    </rPh>
    <rPh sb="198" eb="200">
      <t>ヒカク</t>
    </rPh>
    <rPh sb="203" eb="205">
      <t>カドマ</t>
    </rPh>
    <rPh sb="209" eb="212">
      <t>サクネンド</t>
    </rPh>
    <rPh sb="268" eb="269">
      <t>イマ</t>
    </rPh>
    <rPh sb="346" eb="348">
      <t>ヒカク</t>
    </rPh>
    <phoneticPr fontId="1"/>
  </si>
  <si>
    <r>
      <t>【</t>
    </r>
    <r>
      <rPr>
        <b/>
        <u/>
        <sz val="14"/>
        <rFont val="游ゴシック"/>
        <family val="3"/>
        <charset val="128"/>
        <scheme val="minor"/>
      </rPr>
      <t>令和７年度における体育会館及び門真スポーツセンターの大規模工事に伴う休館にかかる評価方法について（案）</t>
    </r>
    <r>
      <rPr>
        <b/>
        <sz val="14"/>
        <rFont val="游ゴシック"/>
        <family val="3"/>
        <charset val="128"/>
        <scheme val="minor"/>
      </rPr>
      <t>】</t>
    </r>
    <phoneticPr fontId="5"/>
  </si>
  <si>
    <t>＜従前＞
「プロポーザル時の収入・支出」と「今年度見込（４月～９月：実績、10月～３月：見込）」を比較。
＜令和７年度＞
・体育会館：「今年度事業計画書の収入・支出」と「今年度収支状況（４月～９月：実績、10月～３月：見込）」を比較。
・門真SC：「今年度事業計画書の収入・支出」と「今年度収支状況（４月～９月：実績、10月～３月：見込）」を比較。</t>
    <rPh sb="12" eb="13">
      <t>ジ</t>
    </rPh>
    <rPh sb="14" eb="16">
      <t>シュウニュウ</t>
    </rPh>
    <rPh sb="17" eb="19">
      <t>シシュツ</t>
    </rPh>
    <rPh sb="49" eb="51">
      <t>ヒカク</t>
    </rPh>
    <rPh sb="62" eb="66">
      <t>タイイクカイカン</t>
    </rPh>
    <rPh sb="68" eb="71">
      <t>コンネンド</t>
    </rPh>
    <rPh sb="71" eb="73">
      <t>ジギョウ</t>
    </rPh>
    <rPh sb="73" eb="76">
      <t>ケイカクショ</t>
    </rPh>
    <rPh sb="77" eb="79">
      <t>シュウニュウ</t>
    </rPh>
    <rPh sb="80" eb="82">
      <t>シシュツ</t>
    </rPh>
    <rPh sb="88" eb="90">
      <t>シュウシ</t>
    </rPh>
    <rPh sb="90" eb="92">
      <t>ジョウキョウ</t>
    </rPh>
    <rPh sb="114" eb="116">
      <t>ヒカク</t>
    </rPh>
    <rPh sb="119" eb="121">
      <t>カドマ</t>
    </rPh>
    <rPh sb="125" eb="127">
      <t>コンネン</t>
    </rPh>
    <rPh sb="127" eb="128">
      <t>ド</t>
    </rPh>
    <rPh sb="145" eb="147">
      <t>シュウシ</t>
    </rPh>
    <rPh sb="147" eb="149">
      <t>ジョウキョウ</t>
    </rPh>
    <phoneticPr fontId="1"/>
  </si>
  <si>
    <t>〇各指標について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</si>
</sst>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 ;[Red]\-#,##0\ "/>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4"/>
      <name val="ＭＳ Ｐ明朝"/>
      <family val="1"/>
      <charset val="128"/>
    </font>
    <font>
      <sz val="6"/>
      <name val="ＭＳ Ｐゴシック"/>
      <family val="3"/>
      <charset val="128"/>
    </font>
    <font>
      <sz val="11"/>
      <name val="ＭＳ Ｐ明朝"/>
      <family val="1"/>
      <charset val="128"/>
    </font>
    <font>
      <sz val="10.5"/>
      <color theme="1"/>
      <name val="游ゴシック"/>
      <family val="3"/>
      <charset val="128"/>
      <scheme val="minor"/>
    </font>
    <font>
      <sz val="10.5"/>
      <color theme="1"/>
      <name val="游ゴシック"/>
      <family val="2"/>
      <charset val="128"/>
      <scheme val="minor"/>
    </font>
    <font>
      <sz val="18"/>
      <name val="游ゴシック"/>
      <family val="3"/>
      <charset val="128"/>
      <scheme val="minor"/>
    </font>
    <font>
      <sz val="14"/>
      <color theme="1"/>
      <name val="游ゴシック"/>
      <family val="3"/>
      <charset val="128"/>
      <scheme val="minor"/>
    </font>
    <font>
      <b/>
      <sz val="14"/>
      <name val="游ゴシック"/>
      <family val="3"/>
      <charset val="128"/>
      <scheme val="minor"/>
    </font>
    <font>
      <u/>
      <sz val="14"/>
      <name val="游ゴシック"/>
      <family val="3"/>
      <charset val="128"/>
      <scheme val="minor"/>
    </font>
    <font>
      <sz val="10"/>
      <name val="游ゴシック"/>
      <family val="3"/>
      <charset val="128"/>
      <scheme val="minor"/>
    </font>
    <font>
      <sz val="14"/>
      <name val="游ゴシック"/>
      <family val="3"/>
      <charset val="128"/>
      <scheme val="minor"/>
    </font>
    <font>
      <sz val="12"/>
      <name val="游ゴシック"/>
      <family val="3"/>
      <charset val="128"/>
      <scheme val="minor"/>
    </font>
    <font>
      <sz val="11"/>
      <name val="游ゴシック"/>
      <family val="3"/>
      <charset val="128"/>
      <scheme val="minor"/>
    </font>
    <font>
      <u/>
      <sz val="18"/>
      <name val="游ゴシック"/>
      <family val="3"/>
      <charset val="128"/>
      <scheme val="minor"/>
    </font>
    <font>
      <b/>
      <sz val="10"/>
      <name val="游ゴシック"/>
      <family val="3"/>
      <charset val="128"/>
      <scheme val="minor"/>
    </font>
    <font>
      <b/>
      <sz val="12"/>
      <name val="游ゴシック"/>
      <family val="3"/>
      <charset val="128"/>
      <scheme val="minor"/>
    </font>
    <font>
      <b/>
      <u/>
      <sz val="12"/>
      <name val="游ゴシック"/>
      <family val="3"/>
      <charset val="128"/>
      <scheme val="minor"/>
    </font>
    <font>
      <b/>
      <sz val="20"/>
      <name val="游ゴシック"/>
      <family val="3"/>
      <charset val="128"/>
      <scheme val="minor"/>
    </font>
    <font>
      <sz val="16"/>
      <name val="游ゴシック"/>
      <family val="3"/>
      <charset val="128"/>
      <scheme val="minor"/>
    </font>
    <font>
      <b/>
      <u/>
      <sz val="14"/>
      <name val="游ゴシック"/>
      <family val="3"/>
      <charset val="128"/>
      <scheme val="minor"/>
    </font>
  </fonts>
  <fills count="9">
    <fill>
      <patternFill patternType="none"/>
    </fill>
    <fill>
      <patternFill patternType="gray125"/>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0000"/>
        <bgColor indexed="64"/>
      </patternFill>
    </fill>
    <fill>
      <patternFill patternType="solid">
        <fgColor theme="7" tint="-0.249977111117893"/>
        <bgColor indexed="64"/>
      </patternFill>
    </fill>
    <fill>
      <patternFill patternType="solid">
        <fgColor indexed="2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diagonalUp="1">
      <left style="double">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xf numFmtId="0" fontId="3" fillId="0" borderId="0"/>
  </cellStyleXfs>
  <cellXfs count="131">
    <xf numFmtId="0" fontId="0" fillId="0" borderId="0" xfId="0">
      <alignment vertical="center"/>
    </xf>
    <xf numFmtId="0" fontId="3" fillId="0" borderId="0" xfId="0" applyFont="1" applyAlignment="1"/>
    <xf numFmtId="176" fontId="3" fillId="0" borderId="0" xfId="0" applyNumberFormat="1" applyFont="1" applyAlignment="1"/>
    <xf numFmtId="0" fontId="4" fillId="0" borderId="0" xfId="0" applyFont="1" applyAlignment="1"/>
    <xf numFmtId="0" fontId="6" fillId="0" borderId="0" xfId="0" applyFont="1" applyAlignment="1"/>
    <xf numFmtId="176" fontId="6" fillId="0" borderId="0" xfId="0" applyNumberFormat="1" applyFont="1" applyAlignment="1"/>
    <xf numFmtId="0" fontId="6" fillId="0" borderId="2" xfId="0" applyFont="1" applyBorder="1" applyAlignment="1">
      <alignment shrinkToFit="1"/>
    </xf>
    <xf numFmtId="0" fontId="6" fillId="0" borderId="3" xfId="0" applyFont="1" applyBorder="1" applyAlignment="1">
      <alignment shrinkToFit="1"/>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10" xfId="0" applyFont="1" applyBorder="1" applyAlignment="1">
      <alignment shrinkToFit="1"/>
    </xf>
    <xf numFmtId="176" fontId="6" fillId="0" borderId="11" xfId="0" applyNumberFormat="1" applyFont="1" applyBorder="1" applyAlignment="1"/>
    <xf numFmtId="176" fontId="6" fillId="0" borderId="12" xfId="0" applyNumberFormat="1" applyFont="1" applyBorder="1" applyAlignment="1"/>
    <xf numFmtId="176" fontId="6" fillId="0" borderId="13" xfId="0" applyNumberFormat="1" applyFont="1" applyBorder="1" applyAlignment="1"/>
    <xf numFmtId="176" fontId="6" fillId="0" borderId="14" xfId="0" applyNumberFormat="1" applyFont="1" applyBorder="1" applyAlignment="1"/>
    <xf numFmtId="176" fontId="6" fillId="0" borderId="15" xfId="0" applyNumberFormat="1" applyFont="1" applyBorder="1" applyAlignment="1"/>
    <xf numFmtId="0" fontId="6" fillId="0" borderId="18" xfId="0" applyFont="1" applyBorder="1" applyAlignment="1">
      <alignment shrinkToFit="1"/>
    </xf>
    <xf numFmtId="176" fontId="6" fillId="0" borderId="19" xfId="0" applyNumberFormat="1" applyFont="1" applyBorder="1" applyAlignment="1"/>
    <xf numFmtId="176" fontId="6" fillId="0" borderId="1" xfId="0" applyNumberFormat="1" applyFont="1" applyBorder="1" applyAlignment="1"/>
    <xf numFmtId="176" fontId="6" fillId="0" borderId="20" xfId="0" applyNumberFormat="1" applyFont="1" applyBorder="1" applyAlignment="1"/>
    <xf numFmtId="176" fontId="6" fillId="0" borderId="21" xfId="0" applyNumberFormat="1" applyFont="1" applyBorder="1" applyAlignment="1"/>
    <xf numFmtId="176" fontId="6" fillId="2" borderId="21" xfId="0" applyNumberFormat="1" applyFont="1" applyFill="1" applyBorder="1" applyAlignment="1"/>
    <xf numFmtId="176" fontId="6" fillId="0" borderId="23" xfId="0" applyNumberFormat="1" applyFont="1" applyBorder="1" applyAlignment="1"/>
    <xf numFmtId="176" fontId="6" fillId="0" borderId="24" xfId="0" applyNumberFormat="1" applyFont="1" applyBorder="1" applyAlignment="1"/>
    <xf numFmtId="177" fontId="6" fillId="0" borderId="23" xfId="0" applyNumberFormat="1" applyFont="1" applyBorder="1" applyAlignment="1"/>
    <xf numFmtId="177" fontId="6" fillId="0" borderId="24" xfId="0" applyNumberFormat="1" applyFont="1" applyBorder="1" applyAlignment="1"/>
    <xf numFmtId="176" fontId="6" fillId="0" borderId="27" xfId="0" applyNumberFormat="1" applyFont="1" applyBorder="1" applyAlignment="1"/>
    <xf numFmtId="176" fontId="6" fillId="0" borderId="28" xfId="0" applyNumberFormat="1" applyFont="1" applyBorder="1" applyAlignment="1"/>
    <xf numFmtId="176" fontId="6" fillId="0" borderId="29" xfId="0" applyNumberFormat="1" applyFont="1" applyBorder="1" applyAlignment="1"/>
    <xf numFmtId="176" fontId="6" fillId="0" borderId="30" xfId="0" applyNumberFormat="1" applyFont="1" applyBorder="1" applyAlignment="1"/>
    <xf numFmtId="176" fontId="6" fillId="0" borderId="31" xfId="0" applyNumberFormat="1" applyFont="1" applyBorder="1" applyAlignment="1"/>
    <xf numFmtId="176" fontId="6" fillId="0" borderId="32" xfId="0" applyNumberFormat="1" applyFont="1" applyBorder="1" applyAlignment="1"/>
    <xf numFmtId="0" fontId="6" fillId="0" borderId="33" xfId="0" applyFont="1" applyBorder="1" applyAlignment="1">
      <alignment shrinkToFit="1"/>
    </xf>
    <xf numFmtId="176" fontId="6" fillId="0" borderId="34" xfId="0" applyNumberFormat="1" applyFont="1" applyBorder="1" applyAlignment="1"/>
    <xf numFmtId="176" fontId="6" fillId="0" borderId="35" xfId="0" applyNumberFormat="1" applyFont="1" applyBorder="1" applyAlignment="1"/>
    <xf numFmtId="176" fontId="6" fillId="0" borderId="11" xfId="2" applyNumberFormat="1" applyFont="1" applyBorder="1"/>
    <xf numFmtId="176" fontId="6" fillId="0" borderId="12" xfId="2" applyNumberFormat="1" applyFont="1" applyBorder="1"/>
    <xf numFmtId="176" fontId="6" fillId="0" borderId="35" xfId="2" applyNumberFormat="1" applyFont="1" applyBorder="1"/>
    <xf numFmtId="178" fontId="6" fillId="0" borderId="34" xfId="0" applyNumberFormat="1" applyFont="1" applyBorder="1" applyAlignment="1"/>
    <xf numFmtId="178" fontId="6" fillId="0" borderId="35" xfId="0" applyNumberFormat="1" applyFont="1" applyBorder="1" applyAlignment="1"/>
    <xf numFmtId="176" fontId="6" fillId="0" borderId="23" xfId="2" applyNumberFormat="1" applyFont="1" applyBorder="1"/>
    <xf numFmtId="176" fontId="6" fillId="0" borderId="24" xfId="2" applyNumberFormat="1" applyFont="1" applyBorder="1"/>
    <xf numFmtId="176" fontId="6" fillId="0" borderId="1" xfId="2" applyNumberFormat="1" applyFont="1" applyBorder="1"/>
    <xf numFmtId="176" fontId="6" fillId="0" borderId="19" xfId="0" applyNumberFormat="1" applyFont="1" applyBorder="1" applyAlignment="1">
      <alignment shrinkToFit="1"/>
    </xf>
    <xf numFmtId="176" fontId="6" fillId="0" borderId="1" xfId="0" applyNumberFormat="1" applyFont="1" applyBorder="1" applyAlignment="1">
      <alignment shrinkToFit="1"/>
    </xf>
    <xf numFmtId="176" fontId="6" fillId="0" borderId="20" xfId="0" applyNumberFormat="1" applyFont="1" applyBorder="1" applyAlignment="1">
      <alignment shrinkToFit="1"/>
    </xf>
    <xf numFmtId="176" fontId="6" fillId="0" borderId="19" xfId="2" applyNumberFormat="1" applyFont="1" applyBorder="1"/>
    <xf numFmtId="176" fontId="6" fillId="0" borderId="31" xfId="2" applyNumberFormat="1" applyFont="1" applyBorder="1"/>
    <xf numFmtId="176" fontId="6" fillId="0" borderId="28" xfId="2" applyNumberFormat="1" applyFont="1" applyBorder="1"/>
    <xf numFmtId="176" fontId="6" fillId="0" borderId="40" xfId="0" applyNumberFormat="1" applyFont="1" applyBorder="1" applyAlignment="1"/>
    <xf numFmtId="176" fontId="6" fillId="0" borderId="41" xfId="0" applyNumberFormat="1" applyFont="1" applyBorder="1" applyAlignment="1"/>
    <xf numFmtId="176" fontId="6" fillId="0" borderId="42" xfId="0" applyNumberFormat="1" applyFont="1" applyBorder="1" applyAlignment="1"/>
    <xf numFmtId="176" fontId="6" fillId="0" borderId="43" xfId="0" applyNumberFormat="1" applyFont="1" applyBorder="1" applyAlignment="1"/>
    <xf numFmtId="176" fontId="6" fillId="0" borderId="44" xfId="0" applyNumberFormat="1" applyFont="1" applyBorder="1" applyAlignment="1"/>
    <xf numFmtId="0" fontId="6" fillId="0" borderId="0" xfId="0" applyFont="1" applyAlignment="1">
      <alignment shrinkToFit="1"/>
    </xf>
    <xf numFmtId="176" fontId="6" fillId="0" borderId="45" xfId="0" applyNumberFormat="1" applyFont="1" applyBorder="1" applyAlignment="1"/>
    <xf numFmtId="176" fontId="6" fillId="0" borderId="47" xfId="0" applyNumberFormat="1" applyFont="1" applyBorder="1" applyAlignment="1"/>
    <xf numFmtId="176" fontId="6" fillId="0" borderId="48" xfId="0" applyNumberFormat="1" applyFont="1" applyBorder="1" applyAlignment="1"/>
    <xf numFmtId="176" fontId="6" fillId="0" borderId="49" xfId="0" applyNumberFormat="1" applyFont="1" applyBorder="1" applyAlignment="1"/>
    <xf numFmtId="176" fontId="6" fillId="0" borderId="50" xfId="0" applyNumberFormat="1" applyFont="1" applyBorder="1" applyAlignment="1"/>
    <xf numFmtId="176" fontId="6" fillId="2" borderId="48" xfId="0" applyNumberFormat="1" applyFont="1" applyFill="1" applyBorder="1" applyAlignment="1"/>
    <xf numFmtId="176" fontId="6" fillId="0" borderId="51" xfId="0" applyNumberFormat="1" applyFont="1" applyBorder="1" applyAlignment="1"/>
    <xf numFmtId="0" fontId="0" fillId="0" borderId="0" xfId="0" applyAlignment="1"/>
    <xf numFmtId="176" fontId="6" fillId="3" borderId="16" xfId="0" applyNumberFormat="1" applyFont="1" applyFill="1" applyBorder="1" applyAlignment="1"/>
    <xf numFmtId="176" fontId="6" fillId="3" borderId="22" xfId="0" applyNumberFormat="1" applyFont="1" applyFill="1" applyBorder="1" applyAlignment="1"/>
    <xf numFmtId="176" fontId="6" fillId="4" borderId="22" xfId="0" applyNumberFormat="1" applyFont="1" applyFill="1" applyBorder="1" applyAlignment="1"/>
    <xf numFmtId="176" fontId="6" fillId="4" borderId="37" xfId="0" applyNumberFormat="1" applyFont="1" applyFill="1" applyBorder="1" applyAlignment="1"/>
    <xf numFmtId="176" fontId="6" fillId="5" borderId="22" xfId="0" applyNumberFormat="1" applyFont="1" applyFill="1" applyBorder="1" applyAlignment="1"/>
    <xf numFmtId="176" fontId="6" fillId="5" borderId="36" xfId="0" applyNumberFormat="1" applyFont="1" applyFill="1" applyBorder="1" applyAlignment="1"/>
    <xf numFmtId="176" fontId="6" fillId="6" borderId="22" xfId="0" applyNumberFormat="1" applyFont="1" applyFill="1" applyBorder="1" applyAlignment="1"/>
    <xf numFmtId="176" fontId="6" fillId="6" borderId="37" xfId="0" applyNumberFormat="1" applyFont="1" applyFill="1" applyBorder="1" applyAlignment="1"/>
    <xf numFmtId="176" fontId="6" fillId="7" borderId="22" xfId="0" applyNumberFormat="1" applyFont="1" applyFill="1" applyBorder="1" applyAlignment="1"/>
    <xf numFmtId="0" fontId="8" fillId="0" borderId="0" xfId="0" applyFont="1">
      <alignment vertical="center"/>
    </xf>
    <xf numFmtId="0" fontId="7" fillId="0" borderId="0" xfId="0" applyFont="1" applyAlignment="1">
      <alignment horizontal="right" vertical="center"/>
    </xf>
    <xf numFmtId="0" fontId="7" fillId="0" borderId="1" xfId="0" applyFont="1" applyBorder="1" applyAlignment="1">
      <alignment horizontal="center" vertical="center"/>
    </xf>
    <xf numFmtId="38" fontId="7" fillId="0" borderId="1" xfId="1" applyFont="1" applyBorder="1">
      <alignment vertical="center"/>
    </xf>
    <xf numFmtId="38" fontId="7" fillId="0" borderId="1" xfId="1" applyFont="1" applyBorder="1" applyAlignment="1">
      <alignment horizontal="right" vertical="center"/>
    </xf>
    <xf numFmtId="0" fontId="9" fillId="0" borderId="0" xfId="3" applyFont="1"/>
    <xf numFmtId="0" fontId="11" fillId="0" borderId="0" xfId="3" applyFont="1" applyBorder="1" applyAlignment="1">
      <alignment horizontal="left" vertical="top"/>
    </xf>
    <xf numFmtId="0" fontId="12" fillId="0" borderId="0" xfId="3" applyFont="1" applyBorder="1" applyAlignment="1">
      <alignment horizontal="left" vertical="top"/>
    </xf>
    <xf numFmtId="0" fontId="13" fillId="0" borderId="0" xfId="3" applyFont="1" applyFill="1"/>
    <xf numFmtId="0" fontId="13" fillId="0" borderId="0" xfId="3" applyFont="1"/>
    <xf numFmtId="0" fontId="11" fillId="0" borderId="0" xfId="3" applyFont="1" applyBorder="1" applyAlignment="1">
      <alignment horizontal="center" vertical="center"/>
    </xf>
    <xf numFmtId="0" fontId="15" fillId="0" borderId="39" xfId="3" applyFont="1" applyBorder="1" applyAlignment="1">
      <alignment horizontal="center" vertical="center"/>
    </xf>
    <xf numFmtId="0" fontId="15" fillId="0" borderId="0" xfId="3" applyFont="1" applyAlignment="1">
      <alignment horizontal="center" vertical="center"/>
    </xf>
    <xf numFmtId="0" fontId="16" fillId="0" borderId="0" xfId="3" applyFont="1"/>
    <xf numFmtId="0" fontId="17" fillId="0" borderId="0" xfId="3" applyFont="1" applyAlignment="1">
      <alignment horizontal="center"/>
    </xf>
    <xf numFmtId="0" fontId="13" fillId="0" borderId="0" xfId="3" applyFont="1" applyAlignment="1">
      <alignment vertical="center"/>
    </xf>
    <xf numFmtId="0" fontId="21" fillId="0" borderId="0" xfId="3" applyFont="1" applyAlignment="1">
      <alignment vertical="center"/>
    </xf>
    <xf numFmtId="0" fontId="12" fillId="0" borderId="0" xfId="3" applyFont="1" applyAlignment="1">
      <alignment vertical="center"/>
    </xf>
    <xf numFmtId="0" fontId="14" fillId="0" borderId="0" xfId="3" applyFont="1" applyAlignment="1">
      <alignment horizontal="left" vertical="top"/>
    </xf>
    <xf numFmtId="0" fontId="15" fillId="0" borderId="8" xfId="3" applyFont="1" applyBorder="1" applyAlignment="1">
      <alignment horizontal="left" vertical="center" wrapText="1"/>
    </xf>
    <xf numFmtId="0" fontId="15" fillId="0" borderId="57" xfId="3" applyFont="1" applyBorder="1" applyAlignment="1">
      <alignment horizontal="left" vertical="center" wrapText="1"/>
    </xf>
    <xf numFmtId="0" fontId="15" fillId="0" borderId="8" xfId="3" applyFont="1" applyBorder="1" applyAlignment="1">
      <alignment vertical="center" wrapText="1"/>
    </xf>
    <xf numFmtId="0" fontId="15" fillId="0" borderId="57" xfId="3" applyFont="1" applyBorder="1" applyAlignment="1">
      <alignment vertical="center" wrapText="1"/>
    </xf>
    <xf numFmtId="0" fontId="11" fillId="0" borderId="0" xfId="3" applyFont="1" applyBorder="1" applyAlignment="1">
      <alignment horizontal="center" vertical="center"/>
    </xf>
    <xf numFmtId="0" fontId="10" fillId="0" borderId="18" xfId="3" applyFont="1" applyBorder="1" applyAlignment="1">
      <alignment horizontal="left" vertical="center" wrapText="1"/>
    </xf>
    <xf numFmtId="0" fontId="10" fillId="0" borderId="54" xfId="3" applyFont="1" applyBorder="1" applyAlignment="1">
      <alignment horizontal="left" vertical="center" wrapText="1"/>
    </xf>
    <xf numFmtId="0" fontId="10" fillId="0" borderId="21" xfId="3" applyFont="1" applyBorder="1" applyAlignment="1">
      <alignment horizontal="left" vertical="center" wrapText="1"/>
    </xf>
    <xf numFmtId="0" fontId="22" fillId="0" borderId="0" xfId="3" applyFont="1" applyAlignment="1">
      <alignment horizontal="center" vertical="center"/>
    </xf>
    <xf numFmtId="0" fontId="14" fillId="0" borderId="0" xfId="3" applyFont="1" applyAlignment="1">
      <alignment horizontal="left"/>
    </xf>
    <xf numFmtId="0" fontId="15" fillId="0" borderId="46" xfId="3" applyFont="1" applyBorder="1" applyAlignment="1">
      <alignment horizontal="center" vertical="center"/>
    </xf>
    <xf numFmtId="0" fontId="15" fillId="0" borderId="45" xfId="3" applyFont="1" applyBorder="1" applyAlignment="1">
      <alignment horizontal="center" vertical="center"/>
    </xf>
    <xf numFmtId="0" fontId="15" fillId="0" borderId="50" xfId="3" applyFont="1" applyBorder="1" applyAlignment="1">
      <alignment horizontal="center" vertical="center"/>
    </xf>
    <xf numFmtId="0" fontId="15" fillId="0" borderId="58" xfId="3" applyFont="1" applyBorder="1" applyAlignment="1">
      <alignment horizontal="center" vertical="center"/>
    </xf>
    <xf numFmtId="0" fontId="15" fillId="0" borderId="53" xfId="3" applyFont="1" applyBorder="1" applyAlignment="1">
      <alignment horizontal="center" vertical="center"/>
    </xf>
    <xf numFmtId="0" fontId="15" fillId="0" borderId="55" xfId="3" applyFont="1" applyBorder="1" applyAlignment="1">
      <alignment horizontal="left" vertical="center" wrapText="1"/>
    </xf>
    <xf numFmtId="0" fontId="15" fillId="0" borderId="56" xfId="3" applyFont="1" applyBorder="1" applyAlignment="1">
      <alignment horizontal="left" vertical="center" wrapText="1"/>
    </xf>
    <xf numFmtId="0" fontId="18" fillId="8" borderId="52" xfId="3" applyFont="1" applyFill="1" applyBorder="1" applyAlignment="1">
      <alignment horizontal="center" vertical="center" textRotation="255" wrapText="1"/>
    </xf>
    <xf numFmtId="0" fontId="18" fillId="8" borderId="38" xfId="3" applyFont="1" applyFill="1" applyBorder="1" applyAlignment="1">
      <alignment horizontal="center" vertical="center" textRotation="255" wrapText="1"/>
    </xf>
    <xf numFmtId="0" fontId="15" fillId="0" borderId="7" xfId="3" applyFont="1" applyBorder="1" applyAlignment="1">
      <alignment horizontal="center" vertical="center" wrapText="1"/>
    </xf>
    <xf numFmtId="0" fontId="15" fillId="0" borderId="43" xfId="3" applyFont="1" applyBorder="1" applyAlignment="1">
      <alignment horizontal="center" vertical="center" wrapText="1"/>
    </xf>
    <xf numFmtId="0" fontId="15" fillId="0" borderId="5" xfId="3" applyFont="1" applyBorder="1" applyAlignment="1">
      <alignment vertical="center" wrapText="1"/>
    </xf>
    <xf numFmtId="0" fontId="15" fillId="0" borderId="41" xfId="3" applyFont="1" applyBorder="1" applyAlignment="1">
      <alignment vertical="center" wrapText="1"/>
    </xf>
    <xf numFmtId="0" fontId="18" fillId="8" borderId="7" xfId="3" applyFont="1" applyFill="1" applyBorder="1" applyAlignment="1">
      <alignment horizontal="center" vertical="center" textRotation="255" wrapText="1"/>
    </xf>
    <xf numFmtId="0" fontId="18" fillId="8" borderId="43" xfId="3" applyFont="1" applyFill="1" applyBorder="1" applyAlignment="1">
      <alignment horizontal="center" vertical="center" textRotation="255" wrapText="1"/>
    </xf>
    <xf numFmtId="0" fontId="18" fillId="8" borderId="46" xfId="3" applyFont="1" applyFill="1" applyBorder="1" applyAlignment="1">
      <alignment horizontal="center" vertical="center" textRotation="255" wrapText="1"/>
    </xf>
    <xf numFmtId="0" fontId="18" fillId="8" borderId="50" xfId="3" applyFont="1" applyFill="1" applyBorder="1" applyAlignment="1">
      <alignment horizontal="center" vertical="center" textRotation="255" wrapText="1"/>
    </xf>
    <xf numFmtId="0" fontId="15" fillId="0" borderId="48" xfId="3" applyFont="1" applyBorder="1" applyAlignment="1">
      <alignment vertical="center" wrapText="1"/>
    </xf>
    <xf numFmtId="0" fontId="6" fillId="0" borderId="46" xfId="0" applyFont="1" applyBorder="1" applyAlignment="1">
      <alignment shrinkToFit="1"/>
    </xf>
    <xf numFmtId="0" fontId="3" fillId="0" borderId="45" xfId="0" applyFont="1" applyBorder="1" applyAlignment="1">
      <alignment shrinkToFit="1"/>
    </xf>
    <xf numFmtId="0" fontId="6" fillId="0" borderId="9" xfId="0" applyFont="1" applyBorder="1" applyAlignment="1">
      <alignment vertical="center" shrinkToFit="1"/>
    </xf>
    <xf numFmtId="0" fontId="3" fillId="0" borderId="17" xfId="0" applyFont="1" applyBorder="1" applyAlignment="1">
      <alignment vertical="center" shrinkToFit="1"/>
    </xf>
    <xf numFmtId="0" fontId="6" fillId="0" borderId="25" xfId="0" applyFont="1" applyBorder="1" applyAlignment="1">
      <alignment shrinkToFit="1"/>
    </xf>
    <xf numFmtId="0" fontId="3" fillId="0" borderId="26" xfId="0" applyFont="1" applyBorder="1" applyAlignment="1">
      <alignment shrinkToFit="1"/>
    </xf>
    <xf numFmtId="0" fontId="6" fillId="0" borderId="17" xfId="0" applyFont="1" applyBorder="1" applyAlignment="1">
      <alignment vertical="center" shrinkToFit="1"/>
    </xf>
    <xf numFmtId="0" fontId="6" fillId="0" borderId="38" xfId="0" applyFont="1" applyBorder="1" applyAlignment="1">
      <alignment shrinkToFit="1"/>
    </xf>
    <xf numFmtId="0" fontId="3" fillId="0" borderId="39" xfId="0" applyFont="1" applyBorder="1" applyAlignment="1">
      <alignment shrinkToFit="1"/>
    </xf>
  </cellXfs>
  <cellStyles count="4">
    <cellStyle name="桁区切り" xfId="1" builtinId="6"/>
    <cellStyle name="標準" xfId="0" builtinId="0"/>
    <cellStyle name="標準 2" xfId="3" xr:uid="{4E6DC62E-5A92-43B4-9933-45C33060C9FA}"/>
    <cellStyle name="標準_資料　④　平成24年度　施設別　利用者数20121111" xfId="2" xr:uid="{5D379187-7456-4ACB-B1D0-8E01378883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4251234</xdr:colOff>
      <xdr:row>7</xdr:row>
      <xdr:rowOff>34836</xdr:rowOff>
    </xdr:from>
    <xdr:ext cx="1441420" cy="400592"/>
    <xdr:sp macro="" textlink="">
      <xdr:nvSpPr>
        <xdr:cNvPr id="2" name="テキスト ボックス 1">
          <a:extLst>
            <a:ext uri="{FF2B5EF4-FFF2-40B4-BE49-F238E27FC236}">
              <a16:creationId xmlns:a16="http://schemas.microsoft.com/office/drawing/2014/main" id="{153533EB-5A1C-417C-A1FF-E1984BC3DCA8}"/>
            </a:ext>
          </a:extLst>
        </xdr:cNvPr>
        <xdr:cNvSpPr txBox="1"/>
      </xdr:nvSpPr>
      <xdr:spPr>
        <a:xfrm>
          <a:off x="9519920" y="2756265"/>
          <a:ext cx="1441420" cy="4005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latin typeface="+mn-ea"/>
              <a:ea typeface="+mn-ea"/>
              <a:cs typeface="+mn-cs"/>
            </a:rPr>
            <a:t>＜</a:t>
          </a:r>
          <a:r>
            <a:rPr lang="ja-JP" altLang="ja-JP" sz="1400">
              <a:solidFill>
                <a:schemeClr val="tx1"/>
              </a:solidFill>
              <a:effectLst/>
              <a:latin typeface="+mn-ea"/>
              <a:ea typeface="+mn-ea"/>
              <a:cs typeface="+mn-cs"/>
            </a:rPr>
            <a:t>資料５</a:t>
          </a:r>
          <a:r>
            <a:rPr lang="ja-JP" altLang="en-US" sz="1400">
              <a:solidFill>
                <a:schemeClr val="tx1"/>
              </a:solidFill>
              <a:effectLst/>
              <a:latin typeface="+mn-ea"/>
              <a:ea typeface="+mn-ea"/>
              <a:cs typeface="+mn-cs"/>
            </a:rPr>
            <a:t>抜粋＞</a:t>
          </a:r>
          <a:endParaRPr lang="ja-JP" altLang="ja-JP" sz="1400">
            <a:effectLst/>
            <a:latin typeface="+mn-ea"/>
            <a:ea typeface="+mn-ea"/>
          </a:endParaRPr>
        </a:p>
        <a:p>
          <a:endParaRPr kumimoji="1" lang="ja-JP" altLang="en-US" sz="1600">
            <a:latin typeface="ＭＳ 明朝" panose="02020609040205080304" pitchFamily="17" charset="-128"/>
            <a:ea typeface="ＭＳ 明朝" panose="02020609040205080304" pitchFamily="17" charset="-128"/>
          </a:endParaRPr>
        </a:p>
      </xdr:txBody>
    </xdr:sp>
    <xdr:clientData/>
  </xdr:oneCellAnchor>
  <xdr:twoCellAnchor>
    <xdr:from>
      <xdr:col>4</xdr:col>
      <xdr:colOff>1817915</xdr:colOff>
      <xdr:row>14</xdr:row>
      <xdr:rowOff>1872345</xdr:rowOff>
    </xdr:from>
    <xdr:to>
      <xdr:col>4</xdr:col>
      <xdr:colOff>2198916</xdr:colOff>
      <xdr:row>15</xdr:row>
      <xdr:rowOff>239487</xdr:rowOff>
    </xdr:to>
    <xdr:sp macro="" textlink="">
      <xdr:nvSpPr>
        <xdr:cNvPr id="5" name="矢印: 下 4">
          <a:extLst>
            <a:ext uri="{FF2B5EF4-FFF2-40B4-BE49-F238E27FC236}">
              <a16:creationId xmlns:a16="http://schemas.microsoft.com/office/drawing/2014/main" id="{D2A85C36-B106-401C-AFC4-0AC8342EAC65}"/>
            </a:ext>
          </a:extLst>
        </xdr:cNvPr>
        <xdr:cNvSpPr/>
      </xdr:nvSpPr>
      <xdr:spPr>
        <a:xfrm>
          <a:off x="4833258" y="5486402"/>
          <a:ext cx="381001" cy="54428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1796142</xdr:colOff>
      <xdr:row>16</xdr:row>
      <xdr:rowOff>1012372</xdr:rowOff>
    </xdr:from>
    <xdr:to>
      <xdr:col>4</xdr:col>
      <xdr:colOff>2177143</xdr:colOff>
      <xdr:row>17</xdr:row>
      <xdr:rowOff>195943</xdr:rowOff>
    </xdr:to>
    <xdr:sp macro="" textlink="">
      <xdr:nvSpPr>
        <xdr:cNvPr id="6" name="矢印: 下 5">
          <a:extLst>
            <a:ext uri="{FF2B5EF4-FFF2-40B4-BE49-F238E27FC236}">
              <a16:creationId xmlns:a16="http://schemas.microsoft.com/office/drawing/2014/main" id="{C21C671C-EF70-4831-8A88-7F93F2FC141D}"/>
            </a:ext>
          </a:extLst>
        </xdr:cNvPr>
        <xdr:cNvSpPr/>
      </xdr:nvSpPr>
      <xdr:spPr>
        <a:xfrm>
          <a:off x="4811485" y="8893629"/>
          <a:ext cx="381001" cy="54428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1796144</xdr:colOff>
      <xdr:row>18</xdr:row>
      <xdr:rowOff>936173</xdr:rowOff>
    </xdr:from>
    <xdr:to>
      <xdr:col>4</xdr:col>
      <xdr:colOff>2198914</xdr:colOff>
      <xdr:row>19</xdr:row>
      <xdr:rowOff>272144</xdr:rowOff>
    </xdr:to>
    <xdr:sp macro="" textlink="">
      <xdr:nvSpPr>
        <xdr:cNvPr id="7" name="矢印: 下 6">
          <a:extLst>
            <a:ext uri="{FF2B5EF4-FFF2-40B4-BE49-F238E27FC236}">
              <a16:creationId xmlns:a16="http://schemas.microsoft.com/office/drawing/2014/main" id="{ADDB8135-00D8-4AF2-A6D1-C84F1B93DF2B}"/>
            </a:ext>
          </a:extLst>
        </xdr:cNvPr>
        <xdr:cNvSpPr/>
      </xdr:nvSpPr>
      <xdr:spPr>
        <a:xfrm>
          <a:off x="4811487" y="12779830"/>
          <a:ext cx="402770" cy="52251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228597</xdr:colOff>
      <xdr:row>21</xdr:row>
      <xdr:rowOff>283030</xdr:rowOff>
    </xdr:from>
    <xdr:to>
      <xdr:col>5</xdr:col>
      <xdr:colOff>1817914</xdr:colOff>
      <xdr:row>24</xdr:row>
      <xdr:rowOff>261257</xdr:rowOff>
    </xdr:to>
    <xdr:pic>
      <xdr:nvPicPr>
        <xdr:cNvPr id="8" name="図 7">
          <a:extLst>
            <a:ext uri="{FF2B5EF4-FFF2-40B4-BE49-F238E27FC236}">
              <a16:creationId xmlns:a16="http://schemas.microsoft.com/office/drawing/2014/main" id="{EB13C4F7-64DE-4E80-A1C3-B5D502C68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3626" y="14771916"/>
          <a:ext cx="6313717" cy="225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199913</xdr:colOff>
      <xdr:row>0</xdr:row>
      <xdr:rowOff>203947</xdr:rowOff>
    </xdr:from>
    <xdr:to>
      <xdr:col>12</xdr:col>
      <xdr:colOff>634988</xdr:colOff>
      <xdr:row>26</xdr:row>
      <xdr:rowOff>196841</xdr:rowOff>
    </xdr:to>
    <xdr:pic>
      <xdr:nvPicPr>
        <xdr:cNvPr id="2" name="図 1">
          <a:extLst>
            <a:ext uri="{FF2B5EF4-FFF2-40B4-BE49-F238E27FC236}">
              <a16:creationId xmlns:a16="http://schemas.microsoft.com/office/drawing/2014/main" id="{F97953D4-C7F4-4CC3-B372-ACC0857325C7}"/>
            </a:ext>
          </a:extLst>
        </xdr:cNvPr>
        <xdr:cNvPicPr>
          <a:picLocks noChangeAspect="1"/>
        </xdr:cNvPicPr>
      </xdr:nvPicPr>
      <xdr:blipFill>
        <a:blip xmlns:r="http://schemas.openxmlformats.org/officeDocument/2006/relationships" r:embed="rId1"/>
        <a:stretch>
          <a:fillRect/>
        </a:stretch>
      </xdr:blipFill>
      <xdr:spPr>
        <a:xfrm>
          <a:off x="199913" y="203947"/>
          <a:ext cx="8503310" cy="60530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114300</xdr:colOff>
      <xdr:row>0</xdr:row>
      <xdr:rowOff>66675</xdr:rowOff>
    </xdr:from>
    <xdr:to>
      <xdr:col>18</xdr:col>
      <xdr:colOff>723900</xdr:colOff>
      <xdr:row>3</xdr:row>
      <xdr:rowOff>28575</xdr:rowOff>
    </xdr:to>
    <xdr:sp macro="" textlink="">
      <xdr:nvSpPr>
        <xdr:cNvPr id="2" name="Text Box 1">
          <a:extLst>
            <a:ext uri="{FF2B5EF4-FFF2-40B4-BE49-F238E27FC236}">
              <a16:creationId xmlns:a16="http://schemas.microsoft.com/office/drawing/2014/main" id="{A7C03B95-607A-4963-9AF6-70AF62E81DAC}"/>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3" name="Text Box 1">
          <a:extLst>
            <a:ext uri="{FF2B5EF4-FFF2-40B4-BE49-F238E27FC236}">
              <a16:creationId xmlns:a16="http://schemas.microsoft.com/office/drawing/2014/main" id="{2AC103B6-E891-4CCC-9D6F-9C5DAFA77108}"/>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4" name="Text Box 1">
          <a:extLst>
            <a:ext uri="{FF2B5EF4-FFF2-40B4-BE49-F238E27FC236}">
              <a16:creationId xmlns:a16="http://schemas.microsoft.com/office/drawing/2014/main" id="{B9864E25-C328-4B55-8C1B-D6305A79651B}"/>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5" name="Text Box 1">
          <a:extLst>
            <a:ext uri="{FF2B5EF4-FFF2-40B4-BE49-F238E27FC236}">
              <a16:creationId xmlns:a16="http://schemas.microsoft.com/office/drawing/2014/main" id="{DF899B32-6322-47EB-A216-9A9AF14CD773}"/>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6" name="Text Box 1">
          <a:extLst>
            <a:ext uri="{FF2B5EF4-FFF2-40B4-BE49-F238E27FC236}">
              <a16:creationId xmlns:a16="http://schemas.microsoft.com/office/drawing/2014/main" id="{36EB4600-BF71-497C-87E4-56723814CA10}"/>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7" name="Text Box 1">
          <a:extLst>
            <a:ext uri="{FF2B5EF4-FFF2-40B4-BE49-F238E27FC236}">
              <a16:creationId xmlns:a16="http://schemas.microsoft.com/office/drawing/2014/main" id="{B0B7EDB7-BB32-4F0D-8C02-FA1249BE985B}"/>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8" name="Text Box 1">
          <a:extLst>
            <a:ext uri="{FF2B5EF4-FFF2-40B4-BE49-F238E27FC236}">
              <a16:creationId xmlns:a16="http://schemas.microsoft.com/office/drawing/2014/main" id="{D41BC8DB-83EC-4F4C-B4B3-45349353ABCE}"/>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9" name="Text Box 1">
          <a:extLst>
            <a:ext uri="{FF2B5EF4-FFF2-40B4-BE49-F238E27FC236}">
              <a16:creationId xmlns:a16="http://schemas.microsoft.com/office/drawing/2014/main" id="{8D59A479-ADD8-4D84-A4BC-E211E2FF0273}"/>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10" name="Text Box 1">
          <a:extLst>
            <a:ext uri="{FF2B5EF4-FFF2-40B4-BE49-F238E27FC236}">
              <a16:creationId xmlns:a16="http://schemas.microsoft.com/office/drawing/2014/main" id="{CA23FFDB-0977-4A9C-B5FA-6A0BB38297E0}"/>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11" name="Text Box 1">
          <a:extLst>
            <a:ext uri="{FF2B5EF4-FFF2-40B4-BE49-F238E27FC236}">
              <a16:creationId xmlns:a16="http://schemas.microsoft.com/office/drawing/2014/main" id="{29A81DE0-70F4-49EF-A31F-2C9EA4797299}"/>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12" name="Text Box 1">
          <a:extLst>
            <a:ext uri="{FF2B5EF4-FFF2-40B4-BE49-F238E27FC236}">
              <a16:creationId xmlns:a16="http://schemas.microsoft.com/office/drawing/2014/main" id="{34F6051E-6CBB-4184-AFFA-AC036FF74C7A}"/>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13" name="Text Box 1">
          <a:extLst>
            <a:ext uri="{FF2B5EF4-FFF2-40B4-BE49-F238E27FC236}">
              <a16:creationId xmlns:a16="http://schemas.microsoft.com/office/drawing/2014/main" id="{E5A60EC1-EDE2-46F5-A090-3303EB062580}"/>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twoCellAnchor>
    <xdr:from>
      <xdr:col>17</xdr:col>
      <xdr:colOff>114300</xdr:colOff>
      <xdr:row>0</xdr:row>
      <xdr:rowOff>66675</xdr:rowOff>
    </xdr:from>
    <xdr:to>
      <xdr:col>18</xdr:col>
      <xdr:colOff>723900</xdr:colOff>
      <xdr:row>3</xdr:row>
      <xdr:rowOff>28575</xdr:rowOff>
    </xdr:to>
    <xdr:sp macro="" textlink="">
      <xdr:nvSpPr>
        <xdr:cNvPr id="14" name="Text Box 1">
          <a:extLst>
            <a:ext uri="{FF2B5EF4-FFF2-40B4-BE49-F238E27FC236}">
              <a16:creationId xmlns:a16="http://schemas.microsoft.com/office/drawing/2014/main" id="{540F7A66-376A-41AB-9B6B-00BB61EDFAC5}"/>
            </a:ext>
          </a:extLst>
        </xdr:cNvPr>
        <xdr:cNvSpPr txBox="1">
          <a:spLocks noChangeArrowheads="1"/>
        </xdr:cNvSpPr>
      </xdr:nvSpPr>
      <xdr:spPr bwMode="auto">
        <a:xfrm>
          <a:off x="12786360" y="66675"/>
          <a:ext cx="1341120" cy="487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資料　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B698B-05FE-4B1B-AA4B-FD43800EF0EC}">
  <sheetPr>
    <tabColor rgb="FFFFFF00"/>
    <pageSetUpPr fitToPage="1"/>
  </sheetPr>
  <dimension ref="A1:F25"/>
  <sheetViews>
    <sheetView tabSelected="1" view="pageBreakPreview" zoomScale="70" zoomScaleNormal="75" zoomScaleSheetLayoutView="70" zoomScalePageLayoutView="55" workbookViewId="0">
      <selection activeCell="E16" sqref="E16:F16"/>
    </sheetView>
  </sheetViews>
  <sheetFormatPr defaultColWidth="8.09765625" defaultRowHeight="16.2" x14ac:dyDescent="0.4"/>
  <cols>
    <col min="1" max="1" width="13.69921875" style="83" customWidth="1"/>
    <col min="2" max="2" width="4.8984375" style="90" customWidth="1"/>
    <col min="3" max="3" width="7.5" style="84" customWidth="1"/>
    <col min="4" max="4" width="13.3984375" style="84" customWidth="1"/>
    <col min="5" max="5" width="36.09765625" style="84" customWidth="1"/>
    <col min="6" max="6" width="74.8984375" style="84" customWidth="1"/>
    <col min="7" max="257" width="8.09765625" style="84"/>
    <col min="258" max="258" width="4.8984375" style="84" customWidth="1"/>
    <col min="259" max="259" width="7.5" style="84" customWidth="1"/>
    <col min="260" max="260" width="18.3984375" style="84" customWidth="1"/>
    <col min="261" max="261" width="36.09765625" style="84" customWidth="1"/>
    <col min="262" max="262" width="74.8984375" style="84" customWidth="1"/>
    <col min="263" max="513" width="8.09765625" style="84"/>
    <col min="514" max="514" width="4.8984375" style="84" customWidth="1"/>
    <col min="515" max="515" width="7.5" style="84" customWidth="1"/>
    <col min="516" max="516" width="18.3984375" style="84" customWidth="1"/>
    <col min="517" max="517" width="36.09765625" style="84" customWidth="1"/>
    <col min="518" max="518" width="74.8984375" style="84" customWidth="1"/>
    <col min="519" max="769" width="8.09765625" style="84"/>
    <col min="770" max="770" width="4.8984375" style="84" customWidth="1"/>
    <col min="771" max="771" width="7.5" style="84" customWidth="1"/>
    <col min="772" max="772" width="18.3984375" style="84" customWidth="1"/>
    <col min="773" max="773" width="36.09765625" style="84" customWidth="1"/>
    <col min="774" max="774" width="74.8984375" style="84" customWidth="1"/>
    <col min="775" max="1025" width="8.09765625" style="84"/>
    <col min="1026" max="1026" width="4.8984375" style="84" customWidth="1"/>
    <col min="1027" max="1027" width="7.5" style="84" customWidth="1"/>
    <col min="1028" max="1028" width="18.3984375" style="84" customWidth="1"/>
    <col min="1029" max="1029" width="36.09765625" style="84" customWidth="1"/>
    <col min="1030" max="1030" width="74.8984375" style="84" customWidth="1"/>
    <col min="1031" max="1281" width="8.09765625" style="84"/>
    <col min="1282" max="1282" width="4.8984375" style="84" customWidth="1"/>
    <col min="1283" max="1283" width="7.5" style="84" customWidth="1"/>
    <col min="1284" max="1284" width="18.3984375" style="84" customWidth="1"/>
    <col min="1285" max="1285" width="36.09765625" style="84" customWidth="1"/>
    <col min="1286" max="1286" width="74.8984375" style="84" customWidth="1"/>
    <col min="1287" max="1537" width="8.09765625" style="84"/>
    <col min="1538" max="1538" width="4.8984375" style="84" customWidth="1"/>
    <col min="1539" max="1539" width="7.5" style="84" customWidth="1"/>
    <col min="1540" max="1540" width="18.3984375" style="84" customWidth="1"/>
    <col min="1541" max="1541" width="36.09765625" style="84" customWidth="1"/>
    <col min="1542" max="1542" width="74.8984375" style="84" customWidth="1"/>
    <col min="1543" max="1793" width="8.09765625" style="84"/>
    <col min="1794" max="1794" width="4.8984375" style="84" customWidth="1"/>
    <col min="1795" max="1795" width="7.5" style="84" customWidth="1"/>
    <col min="1796" max="1796" width="18.3984375" style="84" customWidth="1"/>
    <col min="1797" max="1797" width="36.09765625" style="84" customWidth="1"/>
    <col min="1798" max="1798" width="74.8984375" style="84" customWidth="1"/>
    <col min="1799" max="2049" width="8.09765625" style="84"/>
    <col min="2050" max="2050" width="4.8984375" style="84" customWidth="1"/>
    <col min="2051" max="2051" width="7.5" style="84" customWidth="1"/>
    <col min="2052" max="2052" width="18.3984375" style="84" customWidth="1"/>
    <col min="2053" max="2053" width="36.09765625" style="84" customWidth="1"/>
    <col min="2054" max="2054" width="74.8984375" style="84" customWidth="1"/>
    <col min="2055" max="2305" width="8.09765625" style="84"/>
    <col min="2306" max="2306" width="4.8984375" style="84" customWidth="1"/>
    <col min="2307" max="2307" width="7.5" style="84" customWidth="1"/>
    <col min="2308" max="2308" width="18.3984375" style="84" customWidth="1"/>
    <col min="2309" max="2309" width="36.09765625" style="84" customWidth="1"/>
    <col min="2310" max="2310" width="74.8984375" style="84" customWidth="1"/>
    <col min="2311" max="2561" width="8.09765625" style="84"/>
    <col min="2562" max="2562" width="4.8984375" style="84" customWidth="1"/>
    <col min="2563" max="2563" width="7.5" style="84" customWidth="1"/>
    <col min="2564" max="2564" width="18.3984375" style="84" customWidth="1"/>
    <col min="2565" max="2565" width="36.09765625" style="84" customWidth="1"/>
    <col min="2566" max="2566" width="74.8984375" style="84" customWidth="1"/>
    <col min="2567" max="2817" width="8.09765625" style="84"/>
    <col min="2818" max="2818" width="4.8984375" style="84" customWidth="1"/>
    <col min="2819" max="2819" width="7.5" style="84" customWidth="1"/>
    <col min="2820" max="2820" width="18.3984375" style="84" customWidth="1"/>
    <col min="2821" max="2821" width="36.09765625" style="84" customWidth="1"/>
    <col min="2822" max="2822" width="74.8984375" style="84" customWidth="1"/>
    <col min="2823" max="3073" width="8.09765625" style="84"/>
    <col min="3074" max="3074" width="4.8984375" style="84" customWidth="1"/>
    <col min="3075" max="3075" width="7.5" style="84" customWidth="1"/>
    <col min="3076" max="3076" width="18.3984375" style="84" customWidth="1"/>
    <col min="3077" max="3077" width="36.09765625" style="84" customWidth="1"/>
    <col min="3078" max="3078" width="74.8984375" style="84" customWidth="1"/>
    <col min="3079" max="3329" width="8.09765625" style="84"/>
    <col min="3330" max="3330" width="4.8984375" style="84" customWidth="1"/>
    <col min="3331" max="3331" width="7.5" style="84" customWidth="1"/>
    <col min="3332" max="3332" width="18.3984375" style="84" customWidth="1"/>
    <col min="3333" max="3333" width="36.09765625" style="84" customWidth="1"/>
    <col min="3334" max="3334" width="74.8984375" style="84" customWidth="1"/>
    <col min="3335" max="3585" width="8.09765625" style="84"/>
    <col min="3586" max="3586" width="4.8984375" style="84" customWidth="1"/>
    <col min="3587" max="3587" width="7.5" style="84" customWidth="1"/>
    <col min="3588" max="3588" width="18.3984375" style="84" customWidth="1"/>
    <col min="3589" max="3589" width="36.09765625" style="84" customWidth="1"/>
    <col min="3590" max="3590" width="74.8984375" style="84" customWidth="1"/>
    <col min="3591" max="3841" width="8.09765625" style="84"/>
    <col min="3842" max="3842" width="4.8984375" style="84" customWidth="1"/>
    <col min="3843" max="3843" width="7.5" style="84" customWidth="1"/>
    <col min="3844" max="3844" width="18.3984375" style="84" customWidth="1"/>
    <col min="3845" max="3845" width="36.09765625" style="84" customWidth="1"/>
    <col min="3846" max="3846" width="74.8984375" style="84" customWidth="1"/>
    <col min="3847" max="4097" width="8.09765625" style="84"/>
    <col min="4098" max="4098" width="4.8984375" style="84" customWidth="1"/>
    <col min="4099" max="4099" width="7.5" style="84" customWidth="1"/>
    <col min="4100" max="4100" width="18.3984375" style="84" customWidth="1"/>
    <col min="4101" max="4101" width="36.09765625" style="84" customWidth="1"/>
    <col min="4102" max="4102" width="74.8984375" style="84" customWidth="1"/>
    <col min="4103" max="4353" width="8.09765625" style="84"/>
    <col min="4354" max="4354" width="4.8984375" style="84" customWidth="1"/>
    <col min="4355" max="4355" width="7.5" style="84" customWidth="1"/>
    <col min="4356" max="4356" width="18.3984375" style="84" customWidth="1"/>
    <col min="4357" max="4357" width="36.09765625" style="84" customWidth="1"/>
    <col min="4358" max="4358" width="74.8984375" style="84" customWidth="1"/>
    <col min="4359" max="4609" width="8.09765625" style="84"/>
    <col min="4610" max="4610" width="4.8984375" style="84" customWidth="1"/>
    <col min="4611" max="4611" width="7.5" style="84" customWidth="1"/>
    <col min="4612" max="4612" width="18.3984375" style="84" customWidth="1"/>
    <col min="4613" max="4613" width="36.09765625" style="84" customWidth="1"/>
    <col min="4614" max="4614" width="74.8984375" style="84" customWidth="1"/>
    <col min="4615" max="4865" width="8.09765625" style="84"/>
    <col min="4866" max="4866" width="4.8984375" style="84" customWidth="1"/>
    <col min="4867" max="4867" width="7.5" style="84" customWidth="1"/>
    <col min="4868" max="4868" width="18.3984375" style="84" customWidth="1"/>
    <col min="4869" max="4869" width="36.09765625" style="84" customWidth="1"/>
    <col min="4870" max="4870" width="74.8984375" style="84" customWidth="1"/>
    <col min="4871" max="5121" width="8.09765625" style="84"/>
    <col min="5122" max="5122" width="4.8984375" style="84" customWidth="1"/>
    <col min="5123" max="5123" width="7.5" style="84" customWidth="1"/>
    <col min="5124" max="5124" width="18.3984375" style="84" customWidth="1"/>
    <col min="5125" max="5125" width="36.09765625" style="84" customWidth="1"/>
    <col min="5126" max="5126" width="74.8984375" style="84" customWidth="1"/>
    <col min="5127" max="5377" width="8.09765625" style="84"/>
    <col min="5378" max="5378" width="4.8984375" style="84" customWidth="1"/>
    <col min="5379" max="5379" width="7.5" style="84" customWidth="1"/>
    <col min="5380" max="5380" width="18.3984375" style="84" customWidth="1"/>
    <col min="5381" max="5381" width="36.09765625" style="84" customWidth="1"/>
    <col min="5382" max="5382" width="74.8984375" style="84" customWidth="1"/>
    <col min="5383" max="5633" width="8.09765625" style="84"/>
    <col min="5634" max="5634" width="4.8984375" style="84" customWidth="1"/>
    <col min="5635" max="5635" width="7.5" style="84" customWidth="1"/>
    <col min="5636" max="5636" width="18.3984375" style="84" customWidth="1"/>
    <col min="5637" max="5637" width="36.09765625" style="84" customWidth="1"/>
    <col min="5638" max="5638" width="74.8984375" style="84" customWidth="1"/>
    <col min="5639" max="5889" width="8.09765625" style="84"/>
    <col min="5890" max="5890" width="4.8984375" style="84" customWidth="1"/>
    <col min="5891" max="5891" width="7.5" style="84" customWidth="1"/>
    <col min="5892" max="5892" width="18.3984375" style="84" customWidth="1"/>
    <col min="5893" max="5893" width="36.09765625" style="84" customWidth="1"/>
    <col min="5894" max="5894" width="74.8984375" style="84" customWidth="1"/>
    <col min="5895" max="6145" width="8.09765625" style="84"/>
    <col min="6146" max="6146" width="4.8984375" style="84" customWidth="1"/>
    <col min="6147" max="6147" width="7.5" style="84" customWidth="1"/>
    <col min="6148" max="6148" width="18.3984375" style="84" customWidth="1"/>
    <col min="6149" max="6149" width="36.09765625" style="84" customWidth="1"/>
    <col min="6150" max="6150" width="74.8984375" style="84" customWidth="1"/>
    <col min="6151" max="6401" width="8.09765625" style="84"/>
    <col min="6402" max="6402" width="4.8984375" style="84" customWidth="1"/>
    <col min="6403" max="6403" width="7.5" style="84" customWidth="1"/>
    <col min="6404" max="6404" width="18.3984375" style="84" customWidth="1"/>
    <col min="6405" max="6405" width="36.09765625" style="84" customWidth="1"/>
    <col min="6406" max="6406" width="74.8984375" style="84" customWidth="1"/>
    <col min="6407" max="6657" width="8.09765625" style="84"/>
    <col min="6658" max="6658" width="4.8984375" style="84" customWidth="1"/>
    <col min="6659" max="6659" width="7.5" style="84" customWidth="1"/>
    <col min="6660" max="6660" width="18.3984375" style="84" customWidth="1"/>
    <col min="6661" max="6661" width="36.09765625" style="84" customWidth="1"/>
    <col min="6662" max="6662" width="74.8984375" style="84" customWidth="1"/>
    <col min="6663" max="6913" width="8.09765625" style="84"/>
    <col min="6914" max="6914" width="4.8984375" style="84" customWidth="1"/>
    <col min="6915" max="6915" width="7.5" style="84" customWidth="1"/>
    <col min="6916" max="6916" width="18.3984375" style="84" customWidth="1"/>
    <col min="6917" max="6917" width="36.09765625" style="84" customWidth="1"/>
    <col min="6918" max="6918" width="74.8984375" style="84" customWidth="1"/>
    <col min="6919" max="7169" width="8.09765625" style="84"/>
    <col min="7170" max="7170" width="4.8984375" style="84" customWidth="1"/>
    <col min="7171" max="7171" width="7.5" style="84" customWidth="1"/>
    <col min="7172" max="7172" width="18.3984375" style="84" customWidth="1"/>
    <col min="7173" max="7173" width="36.09765625" style="84" customWidth="1"/>
    <col min="7174" max="7174" width="74.8984375" style="84" customWidth="1"/>
    <col min="7175" max="7425" width="8.09765625" style="84"/>
    <col min="7426" max="7426" width="4.8984375" style="84" customWidth="1"/>
    <col min="7427" max="7427" width="7.5" style="84" customWidth="1"/>
    <col min="7428" max="7428" width="18.3984375" style="84" customWidth="1"/>
    <col min="7429" max="7429" width="36.09765625" style="84" customWidth="1"/>
    <col min="7430" max="7430" width="74.8984375" style="84" customWidth="1"/>
    <col min="7431" max="7681" width="8.09765625" style="84"/>
    <col min="7682" max="7682" width="4.8984375" style="84" customWidth="1"/>
    <col min="7683" max="7683" width="7.5" style="84" customWidth="1"/>
    <col min="7684" max="7684" width="18.3984375" style="84" customWidth="1"/>
    <col min="7685" max="7685" width="36.09765625" style="84" customWidth="1"/>
    <col min="7686" max="7686" width="74.8984375" style="84" customWidth="1"/>
    <col min="7687" max="7937" width="8.09765625" style="84"/>
    <col min="7938" max="7938" width="4.8984375" style="84" customWidth="1"/>
    <col min="7939" max="7939" width="7.5" style="84" customWidth="1"/>
    <col min="7940" max="7940" width="18.3984375" style="84" customWidth="1"/>
    <col min="7941" max="7941" width="36.09765625" style="84" customWidth="1"/>
    <col min="7942" max="7942" width="74.8984375" style="84" customWidth="1"/>
    <col min="7943" max="8193" width="8.09765625" style="84"/>
    <col min="8194" max="8194" width="4.8984375" style="84" customWidth="1"/>
    <col min="8195" max="8195" width="7.5" style="84" customWidth="1"/>
    <col min="8196" max="8196" width="18.3984375" style="84" customWidth="1"/>
    <col min="8197" max="8197" width="36.09765625" style="84" customWidth="1"/>
    <col min="8198" max="8198" width="74.8984375" style="84" customWidth="1"/>
    <col min="8199" max="8449" width="8.09765625" style="84"/>
    <col min="8450" max="8450" width="4.8984375" style="84" customWidth="1"/>
    <col min="8451" max="8451" width="7.5" style="84" customWidth="1"/>
    <col min="8452" max="8452" width="18.3984375" style="84" customWidth="1"/>
    <col min="8453" max="8453" width="36.09765625" style="84" customWidth="1"/>
    <col min="8454" max="8454" width="74.8984375" style="84" customWidth="1"/>
    <col min="8455" max="8705" width="8.09765625" style="84"/>
    <col min="8706" max="8706" width="4.8984375" style="84" customWidth="1"/>
    <col min="8707" max="8707" width="7.5" style="84" customWidth="1"/>
    <col min="8708" max="8708" width="18.3984375" style="84" customWidth="1"/>
    <col min="8709" max="8709" width="36.09765625" style="84" customWidth="1"/>
    <col min="8710" max="8710" width="74.8984375" style="84" customWidth="1"/>
    <col min="8711" max="8961" width="8.09765625" style="84"/>
    <col min="8962" max="8962" width="4.8984375" style="84" customWidth="1"/>
    <col min="8963" max="8963" width="7.5" style="84" customWidth="1"/>
    <col min="8964" max="8964" width="18.3984375" style="84" customWidth="1"/>
    <col min="8965" max="8965" width="36.09765625" style="84" customWidth="1"/>
    <col min="8966" max="8966" width="74.8984375" style="84" customWidth="1"/>
    <col min="8967" max="9217" width="8.09765625" style="84"/>
    <col min="9218" max="9218" width="4.8984375" style="84" customWidth="1"/>
    <col min="9219" max="9219" width="7.5" style="84" customWidth="1"/>
    <col min="9220" max="9220" width="18.3984375" style="84" customWidth="1"/>
    <col min="9221" max="9221" width="36.09765625" style="84" customWidth="1"/>
    <col min="9222" max="9222" width="74.8984375" style="84" customWidth="1"/>
    <col min="9223" max="9473" width="8.09765625" style="84"/>
    <col min="9474" max="9474" width="4.8984375" style="84" customWidth="1"/>
    <col min="9475" max="9475" width="7.5" style="84" customWidth="1"/>
    <col min="9476" max="9476" width="18.3984375" style="84" customWidth="1"/>
    <col min="9477" max="9477" width="36.09765625" style="84" customWidth="1"/>
    <col min="9478" max="9478" width="74.8984375" style="84" customWidth="1"/>
    <col min="9479" max="9729" width="8.09765625" style="84"/>
    <col min="9730" max="9730" width="4.8984375" style="84" customWidth="1"/>
    <col min="9731" max="9731" width="7.5" style="84" customWidth="1"/>
    <col min="9732" max="9732" width="18.3984375" style="84" customWidth="1"/>
    <col min="9733" max="9733" width="36.09765625" style="84" customWidth="1"/>
    <col min="9734" max="9734" width="74.8984375" style="84" customWidth="1"/>
    <col min="9735" max="9985" width="8.09765625" style="84"/>
    <col min="9986" max="9986" width="4.8984375" style="84" customWidth="1"/>
    <col min="9987" max="9987" width="7.5" style="84" customWidth="1"/>
    <col min="9988" max="9988" width="18.3984375" style="84" customWidth="1"/>
    <col min="9989" max="9989" width="36.09765625" style="84" customWidth="1"/>
    <col min="9990" max="9990" width="74.8984375" style="84" customWidth="1"/>
    <col min="9991" max="10241" width="8.09765625" style="84"/>
    <col min="10242" max="10242" width="4.8984375" style="84" customWidth="1"/>
    <col min="10243" max="10243" width="7.5" style="84" customWidth="1"/>
    <col min="10244" max="10244" width="18.3984375" style="84" customWidth="1"/>
    <col min="10245" max="10245" width="36.09765625" style="84" customWidth="1"/>
    <col min="10246" max="10246" width="74.8984375" style="84" customWidth="1"/>
    <col min="10247" max="10497" width="8.09765625" style="84"/>
    <col min="10498" max="10498" width="4.8984375" style="84" customWidth="1"/>
    <col min="10499" max="10499" width="7.5" style="84" customWidth="1"/>
    <col min="10500" max="10500" width="18.3984375" style="84" customWidth="1"/>
    <col min="10501" max="10501" width="36.09765625" style="84" customWidth="1"/>
    <col min="10502" max="10502" width="74.8984375" style="84" customWidth="1"/>
    <col min="10503" max="10753" width="8.09765625" style="84"/>
    <col min="10754" max="10754" width="4.8984375" style="84" customWidth="1"/>
    <col min="10755" max="10755" width="7.5" style="84" customWidth="1"/>
    <col min="10756" max="10756" width="18.3984375" style="84" customWidth="1"/>
    <col min="10757" max="10757" width="36.09765625" style="84" customWidth="1"/>
    <col min="10758" max="10758" width="74.8984375" style="84" customWidth="1"/>
    <col min="10759" max="11009" width="8.09765625" style="84"/>
    <col min="11010" max="11010" width="4.8984375" style="84" customWidth="1"/>
    <col min="11011" max="11011" width="7.5" style="84" customWidth="1"/>
    <col min="11012" max="11012" width="18.3984375" style="84" customWidth="1"/>
    <col min="11013" max="11013" width="36.09765625" style="84" customWidth="1"/>
    <col min="11014" max="11014" width="74.8984375" style="84" customWidth="1"/>
    <col min="11015" max="11265" width="8.09765625" style="84"/>
    <col min="11266" max="11266" width="4.8984375" style="84" customWidth="1"/>
    <col min="11267" max="11267" width="7.5" style="84" customWidth="1"/>
    <col min="11268" max="11268" width="18.3984375" style="84" customWidth="1"/>
    <col min="11269" max="11269" width="36.09765625" style="84" customWidth="1"/>
    <col min="11270" max="11270" width="74.8984375" style="84" customWidth="1"/>
    <col min="11271" max="11521" width="8.09765625" style="84"/>
    <col min="11522" max="11522" width="4.8984375" style="84" customWidth="1"/>
    <col min="11523" max="11523" width="7.5" style="84" customWidth="1"/>
    <col min="11524" max="11524" width="18.3984375" style="84" customWidth="1"/>
    <col min="11525" max="11525" width="36.09765625" style="84" customWidth="1"/>
    <col min="11526" max="11526" width="74.8984375" style="84" customWidth="1"/>
    <col min="11527" max="11777" width="8.09765625" style="84"/>
    <col min="11778" max="11778" width="4.8984375" style="84" customWidth="1"/>
    <col min="11779" max="11779" width="7.5" style="84" customWidth="1"/>
    <col min="11780" max="11780" width="18.3984375" style="84" customWidth="1"/>
    <col min="11781" max="11781" width="36.09765625" style="84" customWidth="1"/>
    <col min="11782" max="11782" width="74.8984375" style="84" customWidth="1"/>
    <col min="11783" max="12033" width="8.09765625" style="84"/>
    <col min="12034" max="12034" width="4.8984375" style="84" customWidth="1"/>
    <col min="12035" max="12035" width="7.5" style="84" customWidth="1"/>
    <col min="12036" max="12036" width="18.3984375" style="84" customWidth="1"/>
    <col min="12037" max="12037" width="36.09765625" style="84" customWidth="1"/>
    <col min="12038" max="12038" width="74.8984375" style="84" customWidth="1"/>
    <col min="12039" max="12289" width="8.09765625" style="84"/>
    <col min="12290" max="12290" width="4.8984375" style="84" customWidth="1"/>
    <col min="12291" max="12291" width="7.5" style="84" customWidth="1"/>
    <col min="12292" max="12292" width="18.3984375" style="84" customWidth="1"/>
    <col min="12293" max="12293" width="36.09765625" style="84" customWidth="1"/>
    <col min="12294" max="12294" width="74.8984375" style="84" customWidth="1"/>
    <col min="12295" max="12545" width="8.09765625" style="84"/>
    <col min="12546" max="12546" width="4.8984375" style="84" customWidth="1"/>
    <col min="12547" max="12547" width="7.5" style="84" customWidth="1"/>
    <col min="12548" max="12548" width="18.3984375" style="84" customWidth="1"/>
    <col min="12549" max="12549" width="36.09765625" style="84" customWidth="1"/>
    <col min="12550" max="12550" width="74.8984375" style="84" customWidth="1"/>
    <col min="12551" max="12801" width="8.09765625" style="84"/>
    <col min="12802" max="12802" width="4.8984375" style="84" customWidth="1"/>
    <col min="12803" max="12803" width="7.5" style="84" customWidth="1"/>
    <col min="12804" max="12804" width="18.3984375" style="84" customWidth="1"/>
    <col min="12805" max="12805" width="36.09765625" style="84" customWidth="1"/>
    <col min="12806" max="12806" width="74.8984375" style="84" customWidth="1"/>
    <col min="12807" max="13057" width="8.09765625" style="84"/>
    <col min="13058" max="13058" width="4.8984375" style="84" customWidth="1"/>
    <col min="13059" max="13059" width="7.5" style="84" customWidth="1"/>
    <col min="13060" max="13060" width="18.3984375" style="84" customWidth="1"/>
    <col min="13061" max="13061" width="36.09765625" style="84" customWidth="1"/>
    <col min="13062" max="13062" width="74.8984375" style="84" customWidth="1"/>
    <col min="13063" max="13313" width="8.09765625" style="84"/>
    <col min="13314" max="13314" width="4.8984375" style="84" customWidth="1"/>
    <col min="13315" max="13315" width="7.5" style="84" customWidth="1"/>
    <col min="13316" max="13316" width="18.3984375" style="84" customWidth="1"/>
    <col min="13317" max="13317" width="36.09765625" style="84" customWidth="1"/>
    <col min="13318" max="13318" width="74.8984375" style="84" customWidth="1"/>
    <col min="13319" max="13569" width="8.09765625" style="84"/>
    <col min="13570" max="13570" width="4.8984375" style="84" customWidth="1"/>
    <col min="13571" max="13571" width="7.5" style="84" customWidth="1"/>
    <col min="13572" max="13572" width="18.3984375" style="84" customWidth="1"/>
    <col min="13573" max="13573" width="36.09765625" style="84" customWidth="1"/>
    <col min="13574" max="13574" width="74.8984375" style="84" customWidth="1"/>
    <col min="13575" max="13825" width="8.09765625" style="84"/>
    <col min="13826" max="13826" width="4.8984375" style="84" customWidth="1"/>
    <col min="13827" max="13827" width="7.5" style="84" customWidth="1"/>
    <col min="13828" max="13828" width="18.3984375" style="84" customWidth="1"/>
    <col min="13829" max="13829" width="36.09765625" style="84" customWidth="1"/>
    <col min="13830" max="13830" width="74.8984375" style="84" customWidth="1"/>
    <col min="13831" max="14081" width="8.09765625" style="84"/>
    <col min="14082" max="14082" width="4.8984375" style="84" customWidth="1"/>
    <col min="14083" max="14083" width="7.5" style="84" customWidth="1"/>
    <col min="14084" max="14084" width="18.3984375" style="84" customWidth="1"/>
    <col min="14085" max="14085" width="36.09765625" style="84" customWidth="1"/>
    <col min="14086" max="14086" width="74.8984375" style="84" customWidth="1"/>
    <col min="14087" max="14337" width="8.09765625" style="84"/>
    <col min="14338" max="14338" width="4.8984375" style="84" customWidth="1"/>
    <col min="14339" max="14339" width="7.5" style="84" customWidth="1"/>
    <col min="14340" max="14340" width="18.3984375" style="84" customWidth="1"/>
    <col min="14341" max="14341" width="36.09765625" style="84" customWidth="1"/>
    <col min="14342" max="14342" width="74.8984375" style="84" customWidth="1"/>
    <col min="14343" max="14593" width="8.09765625" style="84"/>
    <col min="14594" max="14594" width="4.8984375" style="84" customWidth="1"/>
    <col min="14595" max="14595" width="7.5" style="84" customWidth="1"/>
    <col min="14596" max="14596" width="18.3984375" style="84" customWidth="1"/>
    <col min="14597" max="14597" width="36.09765625" style="84" customWidth="1"/>
    <col min="14598" max="14598" width="74.8984375" style="84" customWidth="1"/>
    <col min="14599" max="14849" width="8.09765625" style="84"/>
    <col min="14850" max="14850" width="4.8984375" style="84" customWidth="1"/>
    <col min="14851" max="14851" width="7.5" style="84" customWidth="1"/>
    <col min="14852" max="14852" width="18.3984375" style="84" customWidth="1"/>
    <col min="14853" max="14853" width="36.09765625" style="84" customWidth="1"/>
    <col min="14854" max="14854" width="74.8984375" style="84" customWidth="1"/>
    <col min="14855" max="15105" width="8.09765625" style="84"/>
    <col min="15106" max="15106" width="4.8984375" style="84" customWidth="1"/>
    <col min="15107" max="15107" width="7.5" style="84" customWidth="1"/>
    <col min="15108" max="15108" width="18.3984375" style="84" customWidth="1"/>
    <col min="15109" max="15109" width="36.09765625" style="84" customWidth="1"/>
    <col min="15110" max="15110" width="74.8984375" style="84" customWidth="1"/>
    <col min="15111" max="15361" width="8.09765625" style="84"/>
    <col min="15362" max="15362" width="4.8984375" style="84" customWidth="1"/>
    <col min="15363" max="15363" width="7.5" style="84" customWidth="1"/>
    <col min="15364" max="15364" width="18.3984375" style="84" customWidth="1"/>
    <col min="15365" max="15365" width="36.09765625" style="84" customWidth="1"/>
    <col min="15366" max="15366" width="74.8984375" style="84" customWidth="1"/>
    <col min="15367" max="15617" width="8.09765625" style="84"/>
    <col min="15618" max="15618" width="4.8984375" style="84" customWidth="1"/>
    <col min="15619" max="15619" width="7.5" style="84" customWidth="1"/>
    <col min="15620" max="15620" width="18.3984375" style="84" customWidth="1"/>
    <col min="15621" max="15621" width="36.09765625" style="84" customWidth="1"/>
    <col min="15622" max="15622" width="74.8984375" style="84" customWidth="1"/>
    <col min="15623" max="15873" width="8.09765625" style="84"/>
    <col min="15874" max="15874" width="4.8984375" style="84" customWidth="1"/>
    <col min="15875" max="15875" width="7.5" style="84" customWidth="1"/>
    <col min="15876" max="15876" width="18.3984375" style="84" customWidth="1"/>
    <col min="15877" max="15877" width="36.09765625" style="84" customWidth="1"/>
    <col min="15878" max="15878" width="74.8984375" style="84" customWidth="1"/>
    <col min="15879" max="16129" width="8.09765625" style="84"/>
    <col min="16130" max="16130" width="4.8984375" style="84" customWidth="1"/>
    <col min="16131" max="16131" width="7.5" style="84" customWidth="1"/>
    <col min="16132" max="16132" width="18.3984375" style="84" customWidth="1"/>
    <col min="16133" max="16133" width="36.09765625" style="84" customWidth="1"/>
    <col min="16134" max="16134" width="74.8984375" style="84" customWidth="1"/>
    <col min="16135" max="16384" width="8.09765625" style="84"/>
  </cols>
  <sheetData>
    <row r="1" spans="2:6" ht="31.2" customHeight="1" x14ac:dyDescent="0.4">
      <c r="B1" s="98" t="s">
        <v>85</v>
      </c>
      <c r="C1" s="98"/>
      <c r="D1" s="98"/>
      <c r="E1" s="98"/>
      <c r="F1" s="98"/>
    </row>
    <row r="2" spans="2:6" ht="15.6" customHeight="1" x14ac:dyDescent="0.4">
      <c r="B2" s="85"/>
      <c r="C2" s="85"/>
      <c r="D2" s="85"/>
      <c r="E2" s="85"/>
      <c r="F2" s="85"/>
    </row>
    <row r="3" spans="2:6" ht="18" customHeight="1" x14ac:dyDescent="0.4">
      <c r="B3" s="82" t="s">
        <v>73</v>
      </c>
      <c r="C3" s="85"/>
      <c r="D3" s="85"/>
      <c r="E3" s="85"/>
      <c r="F3" s="85"/>
    </row>
    <row r="4" spans="2:6" ht="6" customHeight="1" x14ac:dyDescent="0.4">
      <c r="B4" s="81"/>
      <c r="C4" s="85"/>
      <c r="D4" s="85"/>
      <c r="E4" s="85"/>
      <c r="F4" s="85"/>
    </row>
    <row r="5" spans="2:6" ht="90.6" customHeight="1" x14ac:dyDescent="0.4">
      <c r="B5" s="99" t="s">
        <v>72</v>
      </c>
      <c r="C5" s="100"/>
      <c r="D5" s="100"/>
      <c r="E5" s="100"/>
      <c r="F5" s="101"/>
    </row>
    <row r="6" spans="2:6" ht="10.8" customHeight="1" x14ac:dyDescent="0.4"/>
    <row r="7" spans="2:6" ht="22.2" x14ac:dyDescent="0.4">
      <c r="B7" s="92" t="s">
        <v>87</v>
      </c>
    </row>
    <row r="8" spans="2:6" ht="6" customHeight="1" x14ac:dyDescent="0.4">
      <c r="B8" s="92"/>
    </row>
    <row r="9" spans="2:6" ht="19.8" customHeight="1" x14ac:dyDescent="0.4">
      <c r="B9" s="102" t="s">
        <v>62</v>
      </c>
      <c r="C9" s="102"/>
      <c r="D9" s="102"/>
      <c r="E9" s="102"/>
      <c r="F9" s="102"/>
    </row>
    <row r="10" spans="2:6" ht="24" customHeight="1" x14ac:dyDescent="0.55000000000000004">
      <c r="B10" s="103" t="s">
        <v>81</v>
      </c>
      <c r="C10" s="103"/>
      <c r="D10" s="103"/>
      <c r="E10" s="103"/>
    </row>
    <row r="11" spans="2:6" ht="12" customHeight="1" thickBot="1" x14ac:dyDescent="0.75">
      <c r="B11" s="86"/>
      <c r="C11" s="87"/>
      <c r="D11" s="88"/>
      <c r="E11" s="89"/>
    </row>
    <row r="12" spans="2:6" ht="9.9" customHeight="1" thickBot="1" x14ac:dyDescent="0.45">
      <c r="B12" s="104" t="s">
        <v>63</v>
      </c>
      <c r="C12" s="105"/>
      <c r="D12" s="106"/>
      <c r="E12" s="107" t="s">
        <v>64</v>
      </c>
      <c r="F12" s="108" t="s">
        <v>65</v>
      </c>
    </row>
    <row r="13" spans="2:6" ht="9.9" customHeight="1" thickBot="1" x14ac:dyDescent="0.45">
      <c r="B13" s="104"/>
      <c r="C13" s="105"/>
      <c r="D13" s="106"/>
      <c r="E13" s="107"/>
      <c r="F13" s="108"/>
    </row>
    <row r="14" spans="2:6" ht="9.9" customHeight="1" thickBot="1" x14ac:dyDescent="0.45">
      <c r="B14" s="104"/>
      <c r="C14" s="105"/>
      <c r="D14" s="106"/>
      <c r="E14" s="107"/>
      <c r="F14" s="108"/>
    </row>
    <row r="15" spans="2:6" ht="171.6" customHeight="1" x14ac:dyDescent="0.4">
      <c r="B15" s="111" t="s">
        <v>66</v>
      </c>
      <c r="C15" s="113" t="s">
        <v>67</v>
      </c>
      <c r="D15" s="115" t="s">
        <v>68</v>
      </c>
      <c r="E15" s="95" t="s">
        <v>74</v>
      </c>
      <c r="F15" s="94" t="s">
        <v>75</v>
      </c>
    </row>
    <row r="16" spans="2:6" ht="164.4" customHeight="1" thickBot="1" x14ac:dyDescent="0.45">
      <c r="B16" s="112"/>
      <c r="C16" s="114"/>
      <c r="D16" s="116"/>
      <c r="E16" s="109" t="s">
        <v>83</v>
      </c>
      <c r="F16" s="110"/>
    </row>
    <row r="17" spans="2:6" ht="106.8" customHeight="1" x14ac:dyDescent="0.4">
      <c r="B17" s="111" t="s">
        <v>69</v>
      </c>
      <c r="C17" s="117"/>
      <c r="D17" s="115" t="s">
        <v>70</v>
      </c>
      <c r="E17" s="97" t="s">
        <v>76</v>
      </c>
      <c r="F17" s="96" t="s">
        <v>77</v>
      </c>
    </row>
    <row r="18" spans="2:6" ht="205.2" customHeight="1" thickBot="1" x14ac:dyDescent="0.45">
      <c r="B18" s="112"/>
      <c r="C18" s="118"/>
      <c r="D18" s="116"/>
      <c r="E18" s="109" t="s">
        <v>84</v>
      </c>
      <c r="F18" s="110"/>
    </row>
    <row r="19" spans="2:6" ht="93.6" customHeight="1" thickBot="1" x14ac:dyDescent="0.45">
      <c r="B19" s="119" t="s">
        <v>80</v>
      </c>
      <c r="C19" s="120"/>
      <c r="D19" s="121" t="s">
        <v>71</v>
      </c>
      <c r="E19" s="97" t="s">
        <v>78</v>
      </c>
      <c r="F19" s="96" t="s">
        <v>79</v>
      </c>
    </row>
    <row r="20" spans="2:6" ht="107.4" customHeight="1" thickBot="1" x14ac:dyDescent="0.45">
      <c r="B20" s="119"/>
      <c r="C20" s="120"/>
      <c r="D20" s="121"/>
      <c r="E20" s="109" t="s">
        <v>86</v>
      </c>
      <c r="F20" s="110"/>
    </row>
    <row r="21" spans="2:6" ht="7.8" customHeight="1" x14ac:dyDescent="0.4"/>
    <row r="22" spans="2:6" ht="27" customHeight="1" x14ac:dyDescent="0.7">
      <c r="B22" s="93" t="s">
        <v>82</v>
      </c>
      <c r="C22" s="80"/>
      <c r="D22" s="80"/>
      <c r="E22" s="80"/>
      <c r="F22" s="80"/>
    </row>
    <row r="23" spans="2:6" ht="90" customHeight="1" x14ac:dyDescent="0.7">
      <c r="B23" s="80"/>
      <c r="C23" s="80"/>
      <c r="D23" s="80"/>
      <c r="E23" s="80"/>
      <c r="F23" s="80"/>
    </row>
    <row r="24" spans="2:6" ht="61.8" customHeight="1" x14ac:dyDescent="0.7">
      <c r="B24" s="80"/>
      <c r="C24" s="80"/>
      <c r="D24" s="80"/>
      <c r="E24" s="80"/>
      <c r="F24" s="80"/>
    </row>
    <row r="25" spans="2:6" ht="90" customHeight="1" x14ac:dyDescent="0.4">
      <c r="B25" s="91"/>
      <c r="C25" s="91"/>
      <c r="D25" s="91"/>
      <c r="E25" s="91"/>
      <c r="F25" s="91"/>
    </row>
  </sheetData>
  <mergeCells count="17">
    <mergeCell ref="E16:F16"/>
    <mergeCell ref="E18:F18"/>
    <mergeCell ref="E20:F20"/>
    <mergeCell ref="B15:B16"/>
    <mergeCell ref="C15:C16"/>
    <mergeCell ref="D15:D16"/>
    <mergeCell ref="B17:C18"/>
    <mergeCell ref="D17:D18"/>
    <mergeCell ref="B19:C20"/>
    <mergeCell ref="D19:D20"/>
    <mergeCell ref="B1:F1"/>
    <mergeCell ref="B5:F5"/>
    <mergeCell ref="B9:F9"/>
    <mergeCell ref="B10:E10"/>
    <mergeCell ref="B12:D14"/>
    <mergeCell ref="E12:E14"/>
    <mergeCell ref="F12:F14"/>
  </mergeCells>
  <phoneticPr fontId="1"/>
  <printOptions horizontalCentered="1"/>
  <pageMargins left="0.19685039370078741" right="0.15748031496062992" top="0.70866141732283472" bottom="0.74803149606299213" header="0.31496062992125984" footer="0.31496062992125984"/>
  <pageSetup paperSize="9" scale="54" orientation="portrait" r:id="rId1"/>
  <headerFooter differentOddEven="1" alignWithMargins="0">
    <oddHeader>&amp;R&amp;"游明朝,標準"&amp;14資料８</oddHeader>
    <oddFooter xml:space="preserve">&amp;C&amp;20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E46A2-BBBC-4B13-8F76-E6DF1696E367}">
  <dimension ref="B2:H8"/>
  <sheetViews>
    <sheetView showGridLines="0" workbookViewId="0">
      <selection activeCell="B5" sqref="B5"/>
    </sheetView>
  </sheetViews>
  <sheetFormatPr defaultRowHeight="18" x14ac:dyDescent="0.45"/>
  <cols>
    <col min="2" max="8" width="14" customWidth="1"/>
    <col min="9" max="9" width="8.09765625" customWidth="1"/>
  </cols>
  <sheetData>
    <row r="2" spans="2:8" x14ac:dyDescent="0.45">
      <c r="B2" s="75" t="s">
        <v>13</v>
      </c>
      <c r="C2" s="75"/>
      <c r="D2" s="75"/>
      <c r="E2" s="75"/>
      <c r="F2" s="75"/>
      <c r="G2" s="75"/>
      <c r="H2" s="76" t="s">
        <v>12</v>
      </c>
    </row>
    <row r="3" spans="2:8" x14ac:dyDescent="0.45">
      <c r="B3" s="77" t="s">
        <v>0</v>
      </c>
      <c r="C3" s="77" t="s">
        <v>1</v>
      </c>
      <c r="D3" s="77" t="s">
        <v>2</v>
      </c>
      <c r="E3" s="77" t="s">
        <v>3</v>
      </c>
      <c r="F3" s="77" t="s">
        <v>4</v>
      </c>
      <c r="G3" s="77" t="s">
        <v>5</v>
      </c>
      <c r="H3" s="77" t="s">
        <v>6</v>
      </c>
    </row>
    <row r="4" spans="2:8" x14ac:dyDescent="0.45">
      <c r="B4" s="78">
        <v>485328</v>
      </c>
      <c r="C4" s="78">
        <v>100693</v>
      </c>
      <c r="D4" s="79">
        <v>19448</v>
      </c>
      <c r="E4" s="78">
        <v>21288</v>
      </c>
      <c r="F4" s="78">
        <v>28169</v>
      </c>
      <c r="G4" s="78">
        <v>34971</v>
      </c>
      <c r="H4" s="78">
        <f>SUM(B4:G4)</f>
        <v>689897</v>
      </c>
    </row>
    <row r="5" spans="2:8" x14ac:dyDescent="0.45">
      <c r="B5" s="75"/>
      <c r="C5" s="75"/>
      <c r="D5" s="75"/>
      <c r="E5" s="75"/>
      <c r="F5" s="75"/>
      <c r="G5" s="75"/>
      <c r="H5" s="75"/>
    </row>
    <row r="6" spans="2:8" x14ac:dyDescent="0.45">
      <c r="B6" s="75" t="s">
        <v>14</v>
      </c>
      <c r="C6" s="75"/>
      <c r="D6" s="75"/>
      <c r="E6" s="75"/>
      <c r="F6" s="75"/>
      <c r="G6" s="76" t="s">
        <v>12</v>
      </c>
      <c r="H6" s="75"/>
    </row>
    <row r="7" spans="2:8" x14ac:dyDescent="0.45">
      <c r="B7" s="77" t="s">
        <v>7</v>
      </c>
      <c r="C7" s="77" t="s">
        <v>8</v>
      </c>
      <c r="D7" s="77" t="s">
        <v>10</v>
      </c>
      <c r="E7" s="77" t="s">
        <v>11</v>
      </c>
      <c r="F7" s="77" t="s">
        <v>5</v>
      </c>
      <c r="G7" s="77" t="s">
        <v>6</v>
      </c>
      <c r="H7" s="75"/>
    </row>
    <row r="8" spans="2:8" x14ac:dyDescent="0.45">
      <c r="B8" s="78">
        <v>329949</v>
      </c>
      <c r="C8" s="78">
        <v>96471</v>
      </c>
      <c r="D8" s="78">
        <v>93923</v>
      </c>
      <c r="E8" s="78">
        <v>39444</v>
      </c>
      <c r="F8" s="78">
        <v>13041</v>
      </c>
      <c r="G8" s="78">
        <f>SUM(B8:F8)</f>
        <v>572828</v>
      </c>
      <c r="H8" s="75"/>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E9329-2D1F-420E-B35F-53C71F545A37}">
  <dimension ref="A1"/>
  <sheetViews>
    <sheetView topLeftCell="A2" zoomScale="85" zoomScaleNormal="85" workbookViewId="0">
      <selection activeCell="P18" sqref="P18"/>
    </sheetView>
  </sheetViews>
  <sheetFormatPr defaultRowHeight="18" x14ac:dyDescent="0.45"/>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36222-3FFE-4CDD-8300-95AB0DD9A571}">
  <sheetPr>
    <pageSetUpPr fitToPage="1"/>
  </sheetPr>
  <dimension ref="A1:S34"/>
  <sheetViews>
    <sheetView topLeftCell="A10" zoomScale="85" zoomScaleNormal="85" workbookViewId="0">
      <selection activeCell="S30" sqref="S30"/>
    </sheetView>
  </sheetViews>
  <sheetFormatPr defaultRowHeight="18" x14ac:dyDescent="0.45"/>
  <cols>
    <col min="1" max="1" width="8.796875" style="65"/>
    <col min="2" max="2" width="14.19921875" style="65" customWidth="1"/>
    <col min="3" max="19" width="9.59765625" style="65" customWidth="1"/>
  </cols>
  <sheetData>
    <row r="1" spans="1:19" x14ac:dyDescent="0.2">
      <c r="A1" s="1"/>
      <c r="B1" s="1"/>
      <c r="C1" s="2"/>
      <c r="D1" s="2"/>
      <c r="E1" s="2"/>
      <c r="F1" s="2"/>
      <c r="G1" s="2"/>
      <c r="H1" s="2"/>
      <c r="I1" s="2"/>
      <c r="J1" s="2"/>
      <c r="K1" s="2"/>
      <c r="L1" s="2"/>
      <c r="M1" s="2"/>
      <c r="N1" s="2"/>
      <c r="O1" s="1"/>
      <c r="P1" s="1"/>
      <c r="Q1" s="1"/>
      <c r="R1" s="1"/>
      <c r="S1" s="1"/>
    </row>
    <row r="2" spans="1:19" x14ac:dyDescent="0.2">
      <c r="A2" s="1"/>
      <c r="B2" s="1"/>
      <c r="C2" s="3" t="s">
        <v>15</v>
      </c>
      <c r="D2" s="1"/>
      <c r="E2" s="1"/>
      <c r="F2" s="1"/>
      <c r="G2" s="1"/>
      <c r="H2" s="1"/>
      <c r="I2" s="1"/>
      <c r="J2" s="1"/>
      <c r="K2" s="1"/>
      <c r="L2" s="1"/>
      <c r="M2" s="1"/>
      <c r="N2" s="1"/>
      <c r="O2" s="1"/>
      <c r="P2" s="1"/>
      <c r="Q2" s="1"/>
      <c r="R2" s="1"/>
      <c r="S2" s="1"/>
    </row>
    <row r="3" spans="1:19" x14ac:dyDescent="0.2">
      <c r="A3" s="1"/>
      <c r="B3" s="1"/>
      <c r="C3" s="4"/>
      <c r="D3" s="1"/>
      <c r="E3" s="1"/>
      <c r="F3" s="1"/>
      <c r="G3" s="1"/>
      <c r="H3" s="1"/>
      <c r="I3" s="1"/>
      <c r="J3" s="1"/>
      <c r="K3" s="5"/>
      <c r="L3" s="5"/>
      <c r="M3" s="5"/>
      <c r="N3" s="1"/>
      <c r="O3" s="1"/>
      <c r="P3" s="1"/>
      <c r="Q3" s="1"/>
      <c r="R3" s="1"/>
      <c r="S3" s="1"/>
    </row>
    <row r="4" spans="1:19" ht="18.600000000000001" thickBot="1" x14ac:dyDescent="0.25">
      <c r="A4" s="1"/>
      <c r="B4" s="4"/>
      <c r="C4" s="5"/>
      <c r="D4" s="4"/>
      <c r="E4" s="4"/>
      <c r="F4" s="4"/>
      <c r="G4" s="4"/>
      <c r="H4" s="4"/>
      <c r="I4" s="4"/>
      <c r="J4" s="4"/>
      <c r="K4" s="4"/>
      <c r="L4" s="4"/>
      <c r="M4" s="5"/>
      <c r="N4" s="5"/>
      <c r="O4" s="2"/>
      <c r="P4" s="5"/>
      <c r="Q4" s="5"/>
      <c r="R4" s="4"/>
      <c r="S4" s="4" t="s">
        <v>16</v>
      </c>
    </row>
    <row r="5" spans="1:19" ht="22.5" customHeight="1" thickBot="1" x14ac:dyDescent="0.25">
      <c r="A5" s="6" t="s">
        <v>17</v>
      </c>
      <c r="B5" s="7" t="s">
        <v>18</v>
      </c>
      <c r="C5" s="8" t="s">
        <v>19</v>
      </c>
      <c r="D5" s="9" t="s">
        <v>20</v>
      </c>
      <c r="E5" s="9" t="s">
        <v>21</v>
      </c>
      <c r="F5" s="10" t="s">
        <v>22</v>
      </c>
      <c r="G5" s="11" t="s">
        <v>23</v>
      </c>
      <c r="H5" s="9" t="s">
        <v>24</v>
      </c>
      <c r="I5" s="9" t="s">
        <v>25</v>
      </c>
      <c r="J5" s="10" t="s">
        <v>26</v>
      </c>
      <c r="K5" s="11" t="s">
        <v>27</v>
      </c>
      <c r="L5" s="9" t="s">
        <v>28</v>
      </c>
      <c r="M5" s="9" t="s">
        <v>29</v>
      </c>
      <c r="N5" s="10" t="s">
        <v>30</v>
      </c>
      <c r="O5" s="11" t="s">
        <v>31</v>
      </c>
      <c r="P5" s="9" t="s">
        <v>32</v>
      </c>
      <c r="Q5" s="9" t="s">
        <v>33</v>
      </c>
      <c r="R5" s="10" t="s">
        <v>34</v>
      </c>
      <c r="S5" s="12" t="s">
        <v>35</v>
      </c>
    </row>
    <row r="6" spans="1:19" ht="22.5" customHeight="1" thickTop="1" x14ac:dyDescent="0.2">
      <c r="A6" s="124" t="s">
        <v>36</v>
      </c>
      <c r="B6" s="13" t="s">
        <v>37</v>
      </c>
      <c r="C6" s="14">
        <v>2638</v>
      </c>
      <c r="D6" s="15">
        <v>1822</v>
      </c>
      <c r="E6" s="15">
        <v>4460</v>
      </c>
      <c r="F6" s="16">
        <f t="shared" ref="F6:F28" si="0">SUM(C6:E6)</f>
        <v>8920</v>
      </c>
      <c r="G6" s="14">
        <v>3994</v>
      </c>
      <c r="H6" s="17">
        <v>4626</v>
      </c>
      <c r="I6" s="17">
        <v>2954</v>
      </c>
      <c r="J6" s="18">
        <f t="shared" ref="J6:J28" si="1">SUM(G6:I6)</f>
        <v>11574</v>
      </c>
      <c r="K6" s="14">
        <v>2780</v>
      </c>
      <c r="L6" s="15">
        <v>2374</v>
      </c>
      <c r="M6" s="15">
        <v>1592</v>
      </c>
      <c r="N6" s="18">
        <f t="shared" ref="N6:N28" si="2">SUM(K6:M6)</f>
        <v>6746</v>
      </c>
      <c r="O6" s="17">
        <v>2487</v>
      </c>
      <c r="P6" s="17">
        <v>2061</v>
      </c>
      <c r="Q6" s="17">
        <v>1966</v>
      </c>
      <c r="R6" s="18">
        <f t="shared" ref="R6:R28" si="3">SUM(O6:Q6)</f>
        <v>6514</v>
      </c>
      <c r="S6" s="66">
        <f t="shared" ref="S6:S28" si="4">F6+J6+N6+R6</f>
        <v>33754</v>
      </c>
    </row>
    <row r="7" spans="1:19" ht="22.5" customHeight="1" x14ac:dyDescent="0.2">
      <c r="A7" s="125"/>
      <c r="B7" s="19" t="s">
        <v>38</v>
      </c>
      <c r="C7" s="20">
        <v>1142</v>
      </c>
      <c r="D7" s="21">
        <v>491</v>
      </c>
      <c r="E7" s="21">
        <v>1050</v>
      </c>
      <c r="F7" s="22">
        <f t="shared" si="0"/>
        <v>2683</v>
      </c>
      <c r="G7" s="20">
        <v>986</v>
      </c>
      <c r="H7" s="21">
        <v>726</v>
      </c>
      <c r="I7" s="21">
        <v>1769</v>
      </c>
      <c r="J7" s="22">
        <f t="shared" si="1"/>
        <v>3481</v>
      </c>
      <c r="K7" s="20">
        <v>1376</v>
      </c>
      <c r="L7" s="21">
        <v>968</v>
      </c>
      <c r="M7" s="21">
        <v>3335</v>
      </c>
      <c r="N7" s="22">
        <f>SUM(K7:M7)</f>
        <v>5679</v>
      </c>
      <c r="O7" s="23">
        <v>936</v>
      </c>
      <c r="P7" s="23">
        <v>609</v>
      </c>
      <c r="Q7" s="24">
        <v>1137</v>
      </c>
      <c r="R7" s="22">
        <f t="shared" si="3"/>
        <v>2682</v>
      </c>
      <c r="S7" s="67">
        <f>F7+J7+N7+R7</f>
        <v>14525</v>
      </c>
    </row>
    <row r="8" spans="1:19" ht="22.5" customHeight="1" x14ac:dyDescent="0.2">
      <c r="A8" s="125"/>
      <c r="B8" s="19" t="s">
        <v>39</v>
      </c>
      <c r="C8" s="20">
        <v>3505</v>
      </c>
      <c r="D8" s="21">
        <v>3546</v>
      </c>
      <c r="E8" s="21">
        <v>3462</v>
      </c>
      <c r="F8" s="22">
        <f t="shared" si="0"/>
        <v>10513</v>
      </c>
      <c r="G8" s="20">
        <v>3578</v>
      </c>
      <c r="H8" s="21">
        <v>3513</v>
      </c>
      <c r="I8" s="21">
        <v>3423</v>
      </c>
      <c r="J8" s="22">
        <f t="shared" si="1"/>
        <v>10514</v>
      </c>
      <c r="K8" s="20">
        <v>3388</v>
      </c>
      <c r="L8" s="21">
        <v>3217</v>
      </c>
      <c r="M8" s="21">
        <v>2240</v>
      </c>
      <c r="N8" s="22">
        <f t="shared" si="2"/>
        <v>8845</v>
      </c>
      <c r="O8" s="23">
        <v>2966</v>
      </c>
      <c r="P8" s="21">
        <v>3164</v>
      </c>
      <c r="Q8" s="21">
        <v>3442</v>
      </c>
      <c r="R8" s="22">
        <f t="shared" si="3"/>
        <v>9572</v>
      </c>
      <c r="S8" s="68">
        <f t="shared" si="4"/>
        <v>39444</v>
      </c>
    </row>
    <row r="9" spans="1:19" ht="22.5" customHeight="1" x14ac:dyDescent="0.2">
      <c r="A9" s="125"/>
      <c r="B9" s="19" t="s">
        <v>40</v>
      </c>
      <c r="C9" s="25"/>
      <c r="D9" s="26"/>
      <c r="E9" s="26"/>
      <c r="F9" s="22">
        <f t="shared" si="0"/>
        <v>0</v>
      </c>
      <c r="G9" s="27"/>
      <c r="H9" s="28"/>
      <c r="I9" s="28"/>
      <c r="J9" s="22">
        <f t="shared" si="1"/>
        <v>0</v>
      </c>
      <c r="K9" s="25"/>
      <c r="L9" s="26"/>
      <c r="M9" s="21">
        <v>605</v>
      </c>
      <c r="N9" s="22">
        <f t="shared" si="2"/>
        <v>605</v>
      </c>
      <c r="O9" s="23">
        <v>4644</v>
      </c>
      <c r="P9" s="21">
        <v>4531</v>
      </c>
      <c r="Q9" s="21">
        <v>4445</v>
      </c>
      <c r="R9" s="22">
        <f t="shared" si="3"/>
        <v>13620</v>
      </c>
      <c r="S9" s="70">
        <f t="shared" si="4"/>
        <v>14225</v>
      </c>
    </row>
    <row r="10" spans="1:19" ht="22.5" customHeight="1" x14ac:dyDescent="0.2">
      <c r="A10" s="125"/>
      <c r="B10" s="19" t="s">
        <v>41</v>
      </c>
      <c r="C10" s="25"/>
      <c r="D10" s="26"/>
      <c r="E10" s="26"/>
      <c r="F10" s="22">
        <f t="shared" si="0"/>
        <v>0</v>
      </c>
      <c r="G10" s="27"/>
      <c r="H10" s="28"/>
      <c r="I10" s="28"/>
      <c r="J10" s="22">
        <f t="shared" si="1"/>
        <v>0</v>
      </c>
      <c r="K10" s="25"/>
      <c r="L10" s="26"/>
      <c r="M10" s="21">
        <v>0</v>
      </c>
      <c r="N10" s="22">
        <f t="shared" si="2"/>
        <v>0</v>
      </c>
      <c r="O10" s="23">
        <v>238</v>
      </c>
      <c r="P10" s="23">
        <v>728</v>
      </c>
      <c r="Q10" s="21">
        <v>332</v>
      </c>
      <c r="R10" s="22">
        <f t="shared" si="3"/>
        <v>1298</v>
      </c>
      <c r="S10" s="70">
        <f t="shared" si="4"/>
        <v>1298</v>
      </c>
    </row>
    <row r="11" spans="1:19" ht="22.5" customHeight="1" x14ac:dyDescent="0.2">
      <c r="A11" s="125"/>
      <c r="B11" s="19" t="s">
        <v>42</v>
      </c>
      <c r="C11" s="25"/>
      <c r="D11" s="26"/>
      <c r="E11" s="26"/>
      <c r="F11" s="22">
        <f t="shared" si="0"/>
        <v>0</v>
      </c>
      <c r="G11" s="27"/>
      <c r="H11" s="28"/>
      <c r="I11" s="28"/>
      <c r="J11" s="22">
        <f t="shared" si="1"/>
        <v>0</v>
      </c>
      <c r="K11" s="25"/>
      <c r="L11" s="26"/>
      <c r="M11" s="21">
        <v>29</v>
      </c>
      <c r="N11" s="22">
        <f t="shared" si="2"/>
        <v>29</v>
      </c>
      <c r="O11" s="23">
        <v>340</v>
      </c>
      <c r="P11" s="21">
        <v>412</v>
      </c>
      <c r="Q11" s="21">
        <v>371</v>
      </c>
      <c r="R11" s="22">
        <f t="shared" si="3"/>
        <v>1123</v>
      </c>
      <c r="S11" s="70">
        <f t="shared" si="4"/>
        <v>1152</v>
      </c>
    </row>
    <row r="12" spans="1:19" ht="22.5" customHeight="1" thickBot="1" x14ac:dyDescent="0.25">
      <c r="A12" s="126" t="s">
        <v>43</v>
      </c>
      <c r="B12" s="127"/>
      <c r="C12" s="29">
        <f>SUM(C6:C11)</f>
        <v>7285</v>
      </c>
      <c r="D12" s="30">
        <f>SUM(D6:D11)</f>
        <v>5859</v>
      </c>
      <c r="E12" s="30">
        <f>SUM(E6:E11)</f>
        <v>8972</v>
      </c>
      <c r="F12" s="31">
        <f t="shared" si="0"/>
        <v>22116</v>
      </c>
      <c r="G12" s="29">
        <f>SUM(G6:G11)</f>
        <v>8558</v>
      </c>
      <c r="H12" s="30">
        <f>SUM(H6:H11)</f>
        <v>8865</v>
      </c>
      <c r="I12" s="30">
        <f>SUM(I6:I11)</f>
        <v>8146</v>
      </c>
      <c r="J12" s="32">
        <f t="shared" si="1"/>
        <v>25569</v>
      </c>
      <c r="K12" s="33">
        <f>SUM(K6:K11)</f>
        <v>7544</v>
      </c>
      <c r="L12" s="30">
        <f>SUM(L6:L11)</f>
        <v>6559</v>
      </c>
      <c r="M12" s="30">
        <f>SUM(M6:M11)</f>
        <v>7801</v>
      </c>
      <c r="N12" s="32">
        <f t="shared" si="2"/>
        <v>21904</v>
      </c>
      <c r="O12" s="33">
        <f>SUM(O6:O11)</f>
        <v>11611</v>
      </c>
      <c r="P12" s="33">
        <f>SUM(P6:P11)</f>
        <v>11505</v>
      </c>
      <c r="Q12" s="33">
        <f>SUM(Q6:Q11)</f>
        <v>11693</v>
      </c>
      <c r="R12" s="32">
        <f t="shared" si="3"/>
        <v>34809</v>
      </c>
      <c r="S12" s="34">
        <f t="shared" si="4"/>
        <v>104398</v>
      </c>
    </row>
    <row r="13" spans="1:19" ht="22.5" customHeight="1" thickTop="1" x14ac:dyDescent="0.2">
      <c r="A13" s="128" t="s">
        <v>44</v>
      </c>
      <c r="B13" s="35" t="s">
        <v>45</v>
      </c>
      <c r="C13" s="36"/>
      <c r="D13" s="37"/>
      <c r="E13" s="37"/>
      <c r="F13" s="16">
        <f t="shared" si="0"/>
        <v>0</v>
      </c>
      <c r="G13" s="36"/>
      <c r="H13" s="37"/>
      <c r="I13" s="15">
        <v>19340</v>
      </c>
      <c r="J13" s="18">
        <f t="shared" si="1"/>
        <v>19340</v>
      </c>
      <c r="K13" s="38">
        <v>44928</v>
      </c>
      <c r="L13" s="39">
        <v>23818</v>
      </c>
      <c r="M13" s="40"/>
      <c r="N13" s="18">
        <f t="shared" si="2"/>
        <v>68746</v>
      </c>
      <c r="O13" s="41"/>
      <c r="P13" s="42"/>
      <c r="Q13" s="42"/>
      <c r="R13" s="16">
        <f t="shared" si="3"/>
        <v>0</v>
      </c>
      <c r="S13" s="71">
        <f t="shared" si="4"/>
        <v>88086</v>
      </c>
    </row>
    <row r="14" spans="1:19" ht="22.5" customHeight="1" x14ac:dyDescent="0.2">
      <c r="A14" s="128"/>
      <c r="B14" s="19" t="s">
        <v>46</v>
      </c>
      <c r="C14" s="25"/>
      <c r="D14" s="26"/>
      <c r="E14" s="26"/>
      <c r="F14" s="22">
        <f t="shared" si="0"/>
        <v>0</v>
      </c>
      <c r="G14" s="25"/>
      <c r="H14" s="26"/>
      <c r="I14" s="26"/>
      <c r="J14" s="22">
        <f t="shared" si="1"/>
        <v>0</v>
      </c>
      <c r="K14" s="43"/>
      <c r="L14" s="44"/>
      <c r="M14" s="45">
        <v>39158</v>
      </c>
      <c r="N14" s="22">
        <f t="shared" si="2"/>
        <v>39158</v>
      </c>
      <c r="O14" s="20">
        <v>1274</v>
      </c>
      <c r="P14" s="21">
        <v>1068</v>
      </c>
      <c r="Q14" s="21">
        <v>3107</v>
      </c>
      <c r="R14" s="22">
        <f t="shared" si="3"/>
        <v>5449</v>
      </c>
      <c r="S14" s="70">
        <f t="shared" si="4"/>
        <v>44607</v>
      </c>
    </row>
    <row r="15" spans="1:19" ht="22.5" customHeight="1" x14ac:dyDescent="0.2">
      <c r="A15" s="128"/>
      <c r="B15" s="19" t="s">
        <v>47</v>
      </c>
      <c r="C15" s="25"/>
      <c r="D15" s="26"/>
      <c r="E15" s="26"/>
      <c r="F15" s="22">
        <f t="shared" si="0"/>
        <v>0</v>
      </c>
      <c r="G15" s="25"/>
      <c r="H15" s="26"/>
      <c r="I15" s="26"/>
      <c r="J15" s="22">
        <f t="shared" si="1"/>
        <v>0</v>
      </c>
      <c r="K15" s="43"/>
      <c r="L15" s="44"/>
      <c r="M15" s="45">
        <v>38975</v>
      </c>
      <c r="N15" s="22">
        <f t="shared" si="2"/>
        <v>38975</v>
      </c>
      <c r="O15" s="20">
        <v>886</v>
      </c>
      <c r="P15" s="21">
        <v>1003</v>
      </c>
      <c r="Q15" s="21">
        <v>809</v>
      </c>
      <c r="R15" s="22">
        <f t="shared" si="3"/>
        <v>2698</v>
      </c>
      <c r="S15" s="70">
        <f t="shared" si="4"/>
        <v>41673</v>
      </c>
    </row>
    <row r="16" spans="1:19" ht="22.5" customHeight="1" x14ac:dyDescent="0.2">
      <c r="A16" s="128"/>
      <c r="B16" s="19" t="s">
        <v>48</v>
      </c>
      <c r="C16" s="46">
        <v>8571</v>
      </c>
      <c r="D16" s="47">
        <v>13046</v>
      </c>
      <c r="E16" s="47">
        <v>16810</v>
      </c>
      <c r="F16" s="48">
        <f t="shared" si="0"/>
        <v>38427</v>
      </c>
      <c r="G16" s="20">
        <v>20215</v>
      </c>
      <c r="H16" s="21">
        <v>32104</v>
      </c>
      <c r="I16" s="26"/>
      <c r="J16" s="22">
        <f t="shared" si="1"/>
        <v>52319</v>
      </c>
      <c r="K16" s="43"/>
      <c r="L16" s="44"/>
      <c r="M16" s="44"/>
      <c r="N16" s="22">
        <f t="shared" si="2"/>
        <v>0</v>
      </c>
      <c r="O16" s="25"/>
      <c r="P16" s="26"/>
      <c r="Q16" s="26"/>
      <c r="R16" s="22">
        <f t="shared" si="3"/>
        <v>0</v>
      </c>
      <c r="S16" s="70">
        <f t="shared" si="4"/>
        <v>90746</v>
      </c>
    </row>
    <row r="17" spans="1:19" ht="22.5" customHeight="1" x14ac:dyDescent="0.2">
      <c r="A17" s="128"/>
      <c r="B17" s="19" t="s">
        <v>49</v>
      </c>
      <c r="C17" s="20">
        <v>8601</v>
      </c>
      <c r="D17" s="21">
        <v>12375</v>
      </c>
      <c r="E17" s="21">
        <v>2793</v>
      </c>
      <c r="F17" s="22">
        <f t="shared" si="0"/>
        <v>23769</v>
      </c>
      <c r="G17" s="20">
        <v>2189</v>
      </c>
      <c r="H17" s="21">
        <v>22204</v>
      </c>
      <c r="I17" s="26"/>
      <c r="J17" s="22">
        <f t="shared" si="1"/>
        <v>24393</v>
      </c>
      <c r="K17" s="43"/>
      <c r="L17" s="44"/>
      <c r="M17" s="44"/>
      <c r="N17" s="22">
        <f t="shared" si="2"/>
        <v>0</v>
      </c>
      <c r="O17" s="25"/>
      <c r="P17" s="26"/>
      <c r="Q17" s="26"/>
      <c r="R17" s="22">
        <f t="shared" si="3"/>
        <v>0</v>
      </c>
      <c r="S17" s="70">
        <f t="shared" si="4"/>
        <v>48162</v>
      </c>
    </row>
    <row r="18" spans="1:19" ht="22.5" customHeight="1" x14ac:dyDescent="0.2">
      <c r="A18" s="128"/>
      <c r="B18" s="19" t="s">
        <v>9</v>
      </c>
      <c r="C18" s="20">
        <v>1995</v>
      </c>
      <c r="D18" s="21">
        <v>1710</v>
      </c>
      <c r="E18" s="21">
        <v>2700</v>
      </c>
      <c r="F18" s="22">
        <f t="shared" si="0"/>
        <v>6405</v>
      </c>
      <c r="G18" s="20">
        <v>3213</v>
      </c>
      <c r="H18" s="21">
        <v>2930</v>
      </c>
      <c r="I18" s="21">
        <v>4327</v>
      </c>
      <c r="J18" s="22">
        <f t="shared" si="1"/>
        <v>10470</v>
      </c>
      <c r="K18" s="49">
        <v>5209</v>
      </c>
      <c r="L18" s="45">
        <v>5033</v>
      </c>
      <c r="M18" s="45">
        <v>3943</v>
      </c>
      <c r="N18" s="22">
        <f t="shared" si="2"/>
        <v>14185</v>
      </c>
      <c r="O18" s="20">
        <v>5431</v>
      </c>
      <c r="P18" s="21">
        <v>3844</v>
      </c>
      <c r="Q18" s="21">
        <v>5309</v>
      </c>
      <c r="R18" s="22">
        <f t="shared" si="3"/>
        <v>14584</v>
      </c>
      <c r="S18" s="67">
        <f t="shared" si="4"/>
        <v>45644</v>
      </c>
    </row>
    <row r="19" spans="1:19" ht="22.5" customHeight="1" x14ac:dyDescent="0.2">
      <c r="A19" s="128"/>
      <c r="B19" s="19" t="s">
        <v>50</v>
      </c>
      <c r="C19" s="20">
        <v>4501</v>
      </c>
      <c r="D19" s="21">
        <v>5415</v>
      </c>
      <c r="E19" s="21">
        <v>8753</v>
      </c>
      <c r="F19" s="22">
        <f t="shared" si="0"/>
        <v>18669</v>
      </c>
      <c r="G19" s="20">
        <v>5743</v>
      </c>
      <c r="H19" s="21">
        <v>12052</v>
      </c>
      <c r="I19" s="21">
        <v>10549</v>
      </c>
      <c r="J19" s="22">
        <f t="shared" si="1"/>
        <v>28344</v>
      </c>
      <c r="K19" s="49">
        <v>9253</v>
      </c>
      <c r="L19" s="45">
        <v>8280</v>
      </c>
      <c r="M19" s="45">
        <v>6843</v>
      </c>
      <c r="N19" s="22">
        <f t="shared" si="2"/>
        <v>24376</v>
      </c>
      <c r="O19" s="20">
        <v>8273</v>
      </c>
      <c r="P19" s="21">
        <v>6413</v>
      </c>
      <c r="Q19" s="21">
        <v>10396</v>
      </c>
      <c r="R19" s="22">
        <f t="shared" si="3"/>
        <v>25082</v>
      </c>
      <c r="S19" s="74">
        <f t="shared" si="4"/>
        <v>96471</v>
      </c>
    </row>
    <row r="20" spans="1:19" ht="22.5" customHeight="1" x14ac:dyDescent="0.2">
      <c r="A20" s="128"/>
      <c r="B20" s="19" t="s">
        <v>51</v>
      </c>
      <c r="C20" s="20">
        <v>337</v>
      </c>
      <c r="D20" s="21">
        <v>160</v>
      </c>
      <c r="E20" s="21">
        <v>320</v>
      </c>
      <c r="F20" s="22">
        <f t="shared" si="0"/>
        <v>817</v>
      </c>
      <c r="G20" s="20">
        <v>442</v>
      </c>
      <c r="H20" s="21">
        <v>264</v>
      </c>
      <c r="I20" s="21">
        <v>613</v>
      </c>
      <c r="J20" s="22">
        <f t="shared" si="1"/>
        <v>1319</v>
      </c>
      <c r="K20" s="49">
        <v>450</v>
      </c>
      <c r="L20" s="45">
        <v>837</v>
      </c>
      <c r="M20" s="45">
        <v>411</v>
      </c>
      <c r="N20" s="22">
        <f t="shared" si="2"/>
        <v>1698</v>
      </c>
      <c r="O20" s="20">
        <v>90</v>
      </c>
      <c r="P20" s="21">
        <v>357</v>
      </c>
      <c r="Q20" s="21">
        <v>174</v>
      </c>
      <c r="R20" s="22">
        <f t="shared" si="3"/>
        <v>621</v>
      </c>
      <c r="S20" s="72">
        <f t="shared" si="4"/>
        <v>4455</v>
      </c>
    </row>
    <row r="21" spans="1:19" ht="22.5" customHeight="1" x14ac:dyDescent="0.2">
      <c r="A21" s="128"/>
      <c r="B21" s="19" t="s">
        <v>52</v>
      </c>
      <c r="C21" s="20">
        <v>185</v>
      </c>
      <c r="D21" s="21">
        <v>30</v>
      </c>
      <c r="E21" s="21">
        <v>262</v>
      </c>
      <c r="F21" s="22">
        <f t="shared" si="0"/>
        <v>477</v>
      </c>
      <c r="G21" s="20">
        <v>397</v>
      </c>
      <c r="H21" s="21">
        <v>313</v>
      </c>
      <c r="I21" s="21">
        <v>989</v>
      </c>
      <c r="J21" s="22">
        <f t="shared" si="1"/>
        <v>1699</v>
      </c>
      <c r="K21" s="49">
        <v>1090</v>
      </c>
      <c r="L21" s="45">
        <v>712</v>
      </c>
      <c r="M21" s="45">
        <v>71</v>
      </c>
      <c r="N21" s="22">
        <f t="shared" si="2"/>
        <v>1873</v>
      </c>
      <c r="O21" s="20">
        <v>82</v>
      </c>
      <c r="P21" s="21">
        <v>514</v>
      </c>
      <c r="Q21" s="21">
        <v>526</v>
      </c>
      <c r="R21" s="22">
        <f t="shared" si="3"/>
        <v>1122</v>
      </c>
      <c r="S21" s="72">
        <f t="shared" si="4"/>
        <v>5171</v>
      </c>
    </row>
    <row r="22" spans="1:19" ht="22.5" customHeight="1" x14ac:dyDescent="0.2">
      <c r="A22" s="128"/>
      <c r="B22" s="19" t="s">
        <v>53</v>
      </c>
      <c r="C22" s="20">
        <v>23</v>
      </c>
      <c r="D22" s="21">
        <v>28</v>
      </c>
      <c r="E22" s="21">
        <v>55</v>
      </c>
      <c r="F22" s="22">
        <f t="shared" si="0"/>
        <v>106</v>
      </c>
      <c r="G22" s="20">
        <v>193</v>
      </c>
      <c r="H22" s="21">
        <v>54</v>
      </c>
      <c r="I22" s="21">
        <v>140</v>
      </c>
      <c r="J22" s="22">
        <f t="shared" si="1"/>
        <v>387</v>
      </c>
      <c r="K22" s="49">
        <v>100</v>
      </c>
      <c r="L22" s="45">
        <v>237</v>
      </c>
      <c r="M22" s="45">
        <v>74</v>
      </c>
      <c r="N22" s="22">
        <f t="shared" si="2"/>
        <v>411</v>
      </c>
      <c r="O22" s="20">
        <v>149</v>
      </c>
      <c r="P22" s="21">
        <v>44</v>
      </c>
      <c r="Q22" s="21">
        <v>34</v>
      </c>
      <c r="R22" s="22">
        <f t="shared" si="3"/>
        <v>227</v>
      </c>
      <c r="S22" s="72">
        <f t="shared" si="4"/>
        <v>1131</v>
      </c>
    </row>
    <row r="23" spans="1:19" ht="22.5" customHeight="1" x14ac:dyDescent="0.2">
      <c r="A23" s="128"/>
      <c r="B23" s="19" t="s">
        <v>54</v>
      </c>
      <c r="C23" s="20">
        <v>120</v>
      </c>
      <c r="D23" s="21">
        <v>105</v>
      </c>
      <c r="E23" s="21">
        <v>80</v>
      </c>
      <c r="F23" s="22">
        <f>SUM(C23:E23)</f>
        <v>305</v>
      </c>
      <c r="G23" s="20">
        <v>65</v>
      </c>
      <c r="H23" s="21">
        <v>30</v>
      </c>
      <c r="I23" s="21">
        <v>265</v>
      </c>
      <c r="J23" s="22">
        <f>SUM(G23:I23)</f>
        <v>360</v>
      </c>
      <c r="K23" s="49">
        <v>45</v>
      </c>
      <c r="L23" s="45">
        <v>60</v>
      </c>
      <c r="M23" s="45">
        <v>135</v>
      </c>
      <c r="N23" s="22">
        <f>SUM(K23:M23)</f>
        <v>240</v>
      </c>
      <c r="O23" s="20">
        <v>90</v>
      </c>
      <c r="P23" s="21">
        <v>30</v>
      </c>
      <c r="Q23" s="21">
        <v>90</v>
      </c>
      <c r="R23" s="22">
        <f>SUM(O23:Q23)</f>
        <v>210</v>
      </c>
      <c r="S23" s="72">
        <f>F23+J23+N23+R23</f>
        <v>1115</v>
      </c>
    </row>
    <row r="24" spans="1:19" ht="22.5" customHeight="1" x14ac:dyDescent="0.2">
      <c r="A24" s="128"/>
      <c r="B24" s="19" t="s">
        <v>55</v>
      </c>
      <c r="C24" s="20">
        <v>0</v>
      </c>
      <c r="D24" s="21">
        <v>0</v>
      </c>
      <c r="E24" s="21">
        <v>0</v>
      </c>
      <c r="F24" s="22">
        <f t="shared" si="0"/>
        <v>0</v>
      </c>
      <c r="G24" s="20">
        <v>0</v>
      </c>
      <c r="H24" s="21">
        <v>0</v>
      </c>
      <c r="I24" s="21">
        <v>0</v>
      </c>
      <c r="J24" s="22">
        <f t="shared" si="1"/>
        <v>0</v>
      </c>
      <c r="K24" s="49">
        <v>0</v>
      </c>
      <c r="L24" s="45">
        <v>0</v>
      </c>
      <c r="M24" s="45">
        <v>40</v>
      </c>
      <c r="N24" s="22">
        <f t="shared" si="2"/>
        <v>40</v>
      </c>
      <c r="O24" s="20">
        <v>0</v>
      </c>
      <c r="P24" s="21">
        <v>0</v>
      </c>
      <c r="Q24" s="21">
        <v>0</v>
      </c>
      <c r="R24" s="22">
        <f t="shared" si="3"/>
        <v>0</v>
      </c>
      <c r="S24" s="73">
        <f t="shared" si="4"/>
        <v>40</v>
      </c>
    </row>
    <row r="25" spans="1:19" ht="22.5" customHeight="1" x14ac:dyDescent="0.2">
      <c r="A25" s="128"/>
      <c r="B25" s="19" t="s">
        <v>56</v>
      </c>
      <c r="C25" s="20">
        <v>75</v>
      </c>
      <c r="D25" s="21">
        <v>75</v>
      </c>
      <c r="E25" s="21">
        <v>75</v>
      </c>
      <c r="F25" s="22">
        <f t="shared" si="0"/>
        <v>225</v>
      </c>
      <c r="G25" s="20">
        <v>75</v>
      </c>
      <c r="H25" s="21">
        <v>125</v>
      </c>
      <c r="I25" s="21">
        <v>105</v>
      </c>
      <c r="J25" s="22">
        <f t="shared" si="1"/>
        <v>305</v>
      </c>
      <c r="K25" s="49">
        <v>115</v>
      </c>
      <c r="L25" s="45">
        <v>90</v>
      </c>
      <c r="M25" s="45">
        <v>105</v>
      </c>
      <c r="N25" s="22">
        <f t="shared" si="2"/>
        <v>310</v>
      </c>
      <c r="O25" s="20">
        <v>105</v>
      </c>
      <c r="P25" s="21">
        <v>94</v>
      </c>
      <c r="Q25" s="21">
        <v>90</v>
      </c>
      <c r="R25" s="22">
        <f t="shared" si="3"/>
        <v>289</v>
      </c>
      <c r="S25" s="73">
        <f t="shared" si="4"/>
        <v>1129</v>
      </c>
    </row>
    <row r="26" spans="1:19" ht="22.5" customHeight="1" x14ac:dyDescent="0.2">
      <c r="A26" s="128"/>
      <c r="B26" s="19" t="s">
        <v>57</v>
      </c>
      <c r="C26" s="20">
        <v>0</v>
      </c>
      <c r="D26" s="21">
        <v>0</v>
      </c>
      <c r="E26" s="21">
        <v>0</v>
      </c>
      <c r="F26" s="22">
        <f t="shared" si="0"/>
        <v>0</v>
      </c>
      <c r="G26" s="20">
        <v>0</v>
      </c>
      <c r="H26" s="21">
        <v>0</v>
      </c>
      <c r="I26" s="21">
        <v>0</v>
      </c>
      <c r="J26" s="22">
        <f t="shared" si="1"/>
        <v>0</v>
      </c>
      <c r="K26" s="49">
        <v>0</v>
      </c>
      <c r="L26" s="45">
        <v>0</v>
      </c>
      <c r="M26" s="45">
        <v>0</v>
      </c>
      <c r="N26" s="22">
        <f t="shared" si="2"/>
        <v>0</v>
      </c>
      <c r="O26" s="20">
        <v>0</v>
      </c>
      <c r="P26" s="21">
        <v>0</v>
      </c>
      <c r="Q26" s="21">
        <v>0</v>
      </c>
      <c r="R26" s="22">
        <f t="shared" si="3"/>
        <v>0</v>
      </c>
      <c r="S26" s="69">
        <f t="shared" si="4"/>
        <v>0</v>
      </c>
    </row>
    <row r="27" spans="1:19" ht="22.5" customHeight="1" thickBot="1" x14ac:dyDescent="0.25">
      <c r="A27" s="126" t="s">
        <v>43</v>
      </c>
      <c r="B27" s="127"/>
      <c r="C27" s="29">
        <f>SUM(C13:C26)</f>
        <v>24408</v>
      </c>
      <c r="D27" s="30">
        <f>SUM(D13:D26)</f>
        <v>32944</v>
      </c>
      <c r="E27" s="30">
        <f>SUM(E13:E26)</f>
        <v>31848</v>
      </c>
      <c r="F27" s="32">
        <f t="shared" si="0"/>
        <v>89200</v>
      </c>
      <c r="G27" s="29">
        <f>SUM(G13:G26)</f>
        <v>32532</v>
      </c>
      <c r="H27" s="30">
        <f>SUM(H13:H26)</f>
        <v>70076</v>
      </c>
      <c r="I27" s="30">
        <f>SUM(I13:I26)</f>
        <v>36328</v>
      </c>
      <c r="J27" s="32">
        <f t="shared" si="1"/>
        <v>138936</v>
      </c>
      <c r="K27" s="50">
        <f>K13+K14+K15+K16+K17+K18+K19+K20+K21+K22+K23+K24+K25+K26</f>
        <v>61190</v>
      </c>
      <c r="L27" s="51">
        <f>L13+L14+L15+L16+L17+L18+L19+L20+L21+L22+L23+L24+L25+L26</f>
        <v>39067</v>
      </c>
      <c r="M27" s="51">
        <f>SUM(M13:M26)</f>
        <v>89755</v>
      </c>
      <c r="N27" s="32">
        <f t="shared" si="2"/>
        <v>190012</v>
      </c>
      <c r="O27" s="33">
        <f>SUM(O13:O26)</f>
        <v>16380</v>
      </c>
      <c r="P27" s="33">
        <f>SUM(P13:P26)</f>
        <v>13367</v>
      </c>
      <c r="Q27" s="33">
        <f>SUM(Q13:Q26)</f>
        <v>20535</v>
      </c>
      <c r="R27" s="32">
        <f t="shared" si="3"/>
        <v>50282</v>
      </c>
      <c r="S27" s="34">
        <f t="shared" si="4"/>
        <v>468430</v>
      </c>
    </row>
    <row r="28" spans="1:19" ht="22.5" customHeight="1" thickTop="1" thickBot="1" x14ac:dyDescent="0.25">
      <c r="A28" s="129" t="s">
        <v>58</v>
      </c>
      <c r="B28" s="130"/>
      <c r="C28" s="52">
        <f>C12+C27</f>
        <v>31693</v>
      </c>
      <c r="D28" s="53">
        <f>D12+D27</f>
        <v>38803</v>
      </c>
      <c r="E28" s="53">
        <f>E12+E27</f>
        <v>40820</v>
      </c>
      <c r="F28" s="54">
        <f t="shared" si="0"/>
        <v>111316</v>
      </c>
      <c r="G28" s="52">
        <f>G12+G27</f>
        <v>41090</v>
      </c>
      <c r="H28" s="53">
        <f>H12+H27</f>
        <v>78941</v>
      </c>
      <c r="I28" s="53">
        <f>I12+I27</f>
        <v>44474</v>
      </c>
      <c r="J28" s="54">
        <f t="shared" si="1"/>
        <v>164505</v>
      </c>
      <c r="K28" s="55">
        <f>K12+K27</f>
        <v>68734</v>
      </c>
      <c r="L28" s="53">
        <f>L12+L27</f>
        <v>45626</v>
      </c>
      <c r="M28" s="53">
        <f>M12+M27</f>
        <v>97556</v>
      </c>
      <c r="N28" s="54">
        <f t="shared" si="2"/>
        <v>211916</v>
      </c>
      <c r="O28" s="55">
        <f>O12+O27</f>
        <v>27991</v>
      </c>
      <c r="P28" s="53">
        <f>P12+P27</f>
        <v>24872</v>
      </c>
      <c r="Q28" s="53">
        <f>Q12+Q27</f>
        <v>32228</v>
      </c>
      <c r="R28" s="54">
        <f t="shared" si="3"/>
        <v>85091</v>
      </c>
      <c r="S28" s="56">
        <f t="shared" si="4"/>
        <v>572828</v>
      </c>
    </row>
    <row r="29" spans="1:19" ht="22.5" customHeight="1" thickBot="1" x14ac:dyDescent="0.25">
      <c r="A29" s="57"/>
      <c r="B29" s="57"/>
      <c r="C29" s="58"/>
      <c r="D29" s="5"/>
      <c r="E29" s="5"/>
      <c r="F29" s="58"/>
      <c r="G29" s="5"/>
      <c r="H29" s="5"/>
      <c r="I29" s="5"/>
      <c r="J29" s="58"/>
      <c r="K29" s="5"/>
      <c r="L29" s="5"/>
      <c r="M29" s="5"/>
      <c r="N29" s="58"/>
      <c r="O29" s="5"/>
      <c r="P29" s="5"/>
      <c r="Q29" s="5"/>
      <c r="R29" s="58"/>
      <c r="S29" s="5"/>
    </row>
    <row r="30" spans="1:19" ht="22.5" customHeight="1" thickBot="1" x14ac:dyDescent="0.25">
      <c r="A30" s="122" t="s">
        <v>59</v>
      </c>
      <c r="B30" s="123"/>
      <c r="C30" s="59">
        <v>382</v>
      </c>
      <c r="D30" s="60">
        <v>601</v>
      </c>
      <c r="E30" s="60">
        <v>597</v>
      </c>
      <c r="F30" s="61">
        <f>SUM(C30:E30)</f>
        <v>1580</v>
      </c>
      <c r="G30" s="62">
        <v>741</v>
      </c>
      <c r="H30" s="60">
        <v>1054</v>
      </c>
      <c r="I30" s="60">
        <v>1008</v>
      </c>
      <c r="J30" s="61">
        <f>SUM(G30:I30)</f>
        <v>2803</v>
      </c>
      <c r="K30" s="62">
        <v>979</v>
      </c>
      <c r="L30" s="60">
        <v>924</v>
      </c>
      <c r="M30" s="60">
        <v>335</v>
      </c>
      <c r="N30" s="61">
        <f>SUM(K30:M30)</f>
        <v>2238</v>
      </c>
      <c r="O30" s="62">
        <v>754</v>
      </c>
      <c r="P30" s="60">
        <v>651</v>
      </c>
      <c r="Q30" s="63">
        <v>453</v>
      </c>
      <c r="R30" s="61">
        <f>SUM(O30:Q30)</f>
        <v>1858</v>
      </c>
      <c r="S30" s="64">
        <f>F30+J30+N30+R30</f>
        <v>8479</v>
      </c>
    </row>
    <row r="31" spans="1:19" ht="22.5" customHeight="1" thickBot="1" x14ac:dyDescent="0.25">
      <c r="A31" s="57"/>
      <c r="B31" s="57"/>
      <c r="C31" s="58"/>
      <c r="D31" s="5"/>
      <c r="E31" s="5"/>
      <c r="F31" s="58"/>
      <c r="G31" s="5"/>
      <c r="H31" s="5"/>
      <c r="I31" s="5"/>
      <c r="J31" s="58"/>
      <c r="K31" s="5"/>
      <c r="L31" s="5"/>
      <c r="M31" s="5"/>
      <c r="N31" s="58"/>
      <c r="O31" s="5"/>
      <c r="P31" s="5"/>
      <c r="Q31" s="5"/>
      <c r="R31" s="58"/>
      <c r="S31" s="5"/>
    </row>
    <row r="32" spans="1:19" ht="22.5" customHeight="1" thickBot="1" x14ac:dyDescent="0.25">
      <c r="A32" s="122" t="s">
        <v>60</v>
      </c>
      <c r="B32" s="123"/>
      <c r="C32" s="59">
        <f>C28+C30</f>
        <v>32075</v>
      </c>
      <c r="D32" s="60">
        <f>D28+D30</f>
        <v>39404</v>
      </c>
      <c r="E32" s="60">
        <f>E28+E30</f>
        <v>41417</v>
      </c>
      <c r="F32" s="61">
        <f>SUM(C32:E32)</f>
        <v>112896</v>
      </c>
      <c r="G32" s="62">
        <f>G28+G30</f>
        <v>41831</v>
      </c>
      <c r="H32" s="60">
        <f>H28+H30</f>
        <v>79995</v>
      </c>
      <c r="I32" s="60">
        <f>I28+I30</f>
        <v>45482</v>
      </c>
      <c r="J32" s="61">
        <f>SUM(G32:I32)</f>
        <v>167308</v>
      </c>
      <c r="K32" s="62">
        <f>K28+K30</f>
        <v>69713</v>
      </c>
      <c r="L32" s="60">
        <f>L28+L30</f>
        <v>46550</v>
      </c>
      <c r="M32" s="60">
        <f>M28+M30</f>
        <v>97891</v>
      </c>
      <c r="N32" s="61">
        <f>SUM(K32:M32)</f>
        <v>214154</v>
      </c>
      <c r="O32" s="62">
        <f>O28+O30</f>
        <v>28745</v>
      </c>
      <c r="P32" s="60">
        <f>P28+P30</f>
        <v>25523</v>
      </c>
      <c r="Q32" s="60">
        <f>Q28+Q30</f>
        <v>32681</v>
      </c>
      <c r="R32" s="61">
        <f>SUM(O32:Q32)</f>
        <v>86949</v>
      </c>
      <c r="S32" s="64">
        <f>F32+J32+N32+R32</f>
        <v>581307</v>
      </c>
    </row>
    <row r="33" spans="1:19" ht="22.5" customHeight="1" thickBot="1" x14ac:dyDescent="0.25">
      <c r="A33" s="57"/>
      <c r="B33" s="57"/>
      <c r="C33" s="58"/>
      <c r="D33" s="5"/>
      <c r="E33" s="5"/>
      <c r="F33" s="58"/>
      <c r="G33" s="5"/>
      <c r="H33" s="5"/>
      <c r="I33" s="5"/>
      <c r="J33" s="58"/>
      <c r="K33" s="5"/>
      <c r="L33" s="5"/>
      <c r="M33" s="5"/>
      <c r="N33" s="58"/>
      <c r="O33" s="5"/>
      <c r="P33" s="5"/>
      <c r="Q33" s="5"/>
      <c r="R33" s="58"/>
      <c r="S33" s="5"/>
    </row>
    <row r="34" spans="1:19" ht="22.5" customHeight="1" thickBot="1" x14ac:dyDescent="0.25">
      <c r="A34" s="122" t="s">
        <v>61</v>
      </c>
      <c r="B34" s="123"/>
      <c r="C34" s="59">
        <v>4361</v>
      </c>
      <c r="D34" s="60">
        <v>5506</v>
      </c>
      <c r="E34" s="60">
        <v>6113</v>
      </c>
      <c r="F34" s="61">
        <f>SUM(C34:E34)</f>
        <v>15980</v>
      </c>
      <c r="G34" s="62">
        <v>7952</v>
      </c>
      <c r="H34" s="60">
        <v>7912</v>
      </c>
      <c r="I34" s="60">
        <v>6141</v>
      </c>
      <c r="J34" s="61">
        <f>SUM(G34:I34)</f>
        <v>22005</v>
      </c>
      <c r="K34" s="62">
        <v>7805</v>
      </c>
      <c r="L34" s="60">
        <v>6563</v>
      </c>
      <c r="M34" s="60">
        <v>3477</v>
      </c>
      <c r="N34" s="61">
        <f>SUM(K34:M34)</f>
        <v>17845</v>
      </c>
      <c r="O34" s="62">
        <v>5094</v>
      </c>
      <c r="P34" s="60">
        <v>5442</v>
      </c>
      <c r="Q34" s="63">
        <v>5799</v>
      </c>
      <c r="R34" s="61">
        <f>SUM(O34:Q34)</f>
        <v>16335</v>
      </c>
      <c r="S34" s="64">
        <f>F34+J34+N34+R34</f>
        <v>72165</v>
      </c>
    </row>
  </sheetData>
  <mergeCells count="8">
    <mergeCell ref="A32:B32"/>
    <mergeCell ref="A34:B34"/>
    <mergeCell ref="A6:A11"/>
    <mergeCell ref="A12:B12"/>
    <mergeCell ref="A13:A26"/>
    <mergeCell ref="A27:B27"/>
    <mergeCell ref="A28:B28"/>
    <mergeCell ref="A30:B30"/>
  </mergeCells>
  <phoneticPr fontId="1"/>
  <printOptions horizontalCentered="1" verticalCentered="1"/>
  <pageMargins left="0.23622047244094491" right="0.23622047244094491"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案</vt:lpstr>
      <vt:lpstr>（参）表</vt:lpstr>
      <vt:lpstr>（参）体育会館</vt:lpstr>
      <vt:lpstr>（参）門真SC</vt:lpstr>
      <vt:lpstr>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　隼平</dc:creator>
  <cp:lastModifiedBy>安立　怜那</cp:lastModifiedBy>
  <cp:lastPrinted>2025-07-16T07:27:02Z</cp:lastPrinted>
  <dcterms:created xsi:type="dcterms:W3CDTF">2025-07-01T10:07:44Z</dcterms:created>
  <dcterms:modified xsi:type="dcterms:W3CDTF">2025-08-06T04:37:58Z</dcterms:modified>
</cp:coreProperties>
</file>