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heckCompatibility="1" defaultThemeVersion="124226"/>
  <xr:revisionPtr revIDLastSave="0" documentId="13_ncr:1_{A6F33445-A6F2-4F16-B1F9-B86A19EEC382}" xr6:coauthVersionLast="47" xr6:coauthVersionMax="47" xr10:uidLastSave="{00000000-0000-0000-0000-000000000000}"/>
  <bookViews>
    <workbookView xWindow="4296" yWindow="336" windowWidth="17220" windowHeight="12432" xr2:uid="{00000000-000D-0000-FFFF-FFFF00000000}"/>
  </bookViews>
  <sheets>
    <sheet name="利用状況 (4-1) (R2-R5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4" l="1"/>
  <c r="N15" i="4"/>
  <c r="G25" i="4"/>
  <c r="P25" i="4"/>
  <c r="L25" i="4"/>
  <c r="E25" i="4"/>
  <c r="R20" i="4"/>
  <c r="N20" i="4"/>
  <c r="I20" i="4"/>
  <c r="R15" i="4"/>
  <c r="I15" i="4"/>
  <c r="I10" i="4"/>
  <c r="R10" i="4"/>
  <c r="N10" i="4"/>
  <c r="I9" i="4"/>
  <c r="P21" i="4"/>
  <c r="L21" i="4"/>
  <c r="N25" i="4" l="1"/>
  <c r="R25" i="4"/>
  <c r="I25" i="4"/>
  <c r="N21" i="4"/>
  <c r="N7" i="4"/>
  <c r="G21" i="4" l="1"/>
  <c r="I8" i="4"/>
  <c r="I16" i="4"/>
  <c r="N6" i="4"/>
  <c r="R6" i="4"/>
  <c r="I11" i="4"/>
  <c r="N11" i="4"/>
  <c r="R11" i="4"/>
  <c r="N16" i="4"/>
  <c r="R16" i="4"/>
  <c r="P24" i="4"/>
  <c r="L24" i="4"/>
  <c r="G24" i="4"/>
  <c r="P23" i="4"/>
  <c r="L23" i="4"/>
  <c r="G23" i="4"/>
  <c r="P22" i="4"/>
  <c r="L22" i="4"/>
  <c r="G22" i="4"/>
  <c r="R19" i="4"/>
  <c r="N19" i="4"/>
  <c r="I19" i="4"/>
  <c r="R18" i="4"/>
  <c r="N18" i="4"/>
  <c r="R17" i="4"/>
  <c r="N17" i="4"/>
  <c r="I17" i="4"/>
  <c r="R14" i="4"/>
  <c r="N14" i="4"/>
  <c r="I14" i="4"/>
  <c r="R13" i="4"/>
  <c r="N13" i="4"/>
  <c r="R12" i="4"/>
  <c r="N12" i="4"/>
  <c r="I12" i="4"/>
  <c r="R9" i="4"/>
  <c r="N9" i="4"/>
  <c r="R8" i="4"/>
  <c r="N8" i="4"/>
  <c r="R7" i="4"/>
  <c r="N23" i="4" l="1"/>
  <c r="N22" i="4"/>
  <c r="N24" i="4"/>
  <c r="R24" i="4"/>
  <c r="R23" i="4"/>
  <c r="R22" i="4"/>
  <c r="E21" i="4"/>
  <c r="I21" i="4" s="1"/>
  <c r="E23" i="4"/>
  <c r="I23" i="4" s="1"/>
  <c r="I6" i="4"/>
  <c r="R21" i="4"/>
  <c r="E22" i="4" l="1"/>
  <c r="I22" i="4" s="1"/>
  <c r="I7" i="4"/>
  <c r="E24" i="4"/>
  <c r="I24" i="4" s="1"/>
</calcChain>
</file>

<file path=xl/sharedStrings.xml><?xml version="1.0" encoding="utf-8"?>
<sst xmlns="http://schemas.openxmlformats.org/spreadsheetml/2006/main" count="38" uniqueCount="21">
  <si>
    <t>利用状況</t>
    <rPh sb="0" eb="2">
      <t>リヨウ</t>
    </rPh>
    <rPh sb="2" eb="4">
      <t>ジョウキョウ</t>
    </rPh>
    <phoneticPr fontId="1"/>
  </si>
  <si>
    <t>区 分</t>
    <rPh sb="0" eb="1">
      <t>ク</t>
    </rPh>
    <rPh sb="2" eb="3">
      <t>ブン</t>
    </rPh>
    <phoneticPr fontId="1"/>
  </si>
  <si>
    <t>全体数</t>
    <rPh sb="0" eb="2">
      <t>ゼンタイ</t>
    </rPh>
    <rPh sb="2" eb="3">
      <t>スウ</t>
    </rPh>
    <phoneticPr fontId="1"/>
  </si>
  <si>
    <t>利用数</t>
    <rPh sb="0" eb="2">
      <t>リヨウ</t>
    </rPh>
    <rPh sb="2" eb="3">
      <t>スウ</t>
    </rPh>
    <phoneticPr fontId="1"/>
  </si>
  <si>
    <t>利用率</t>
    <rPh sb="0" eb="3">
      <t>リヨウリツ</t>
    </rPh>
    <phoneticPr fontId="1"/>
  </si>
  <si>
    <t>目的利用</t>
    <rPh sb="0" eb="2">
      <t>モクテキ</t>
    </rPh>
    <rPh sb="2" eb="4">
      <t>リヨウ</t>
    </rPh>
    <phoneticPr fontId="1"/>
  </si>
  <si>
    <t>一般利用</t>
    <rPh sb="0" eb="1">
      <t>イチ</t>
    </rPh>
    <rPh sb="1" eb="2">
      <t>パン</t>
    </rPh>
    <rPh sb="2" eb="4">
      <t>リヨウ</t>
    </rPh>
    <phoneticPr fontId="1"/>
  </si>
  <si>
    <t>利用数</t>
    <rPh sb="0" eb="2">
      <t>リヨウ</t>
    </rPh>
    <rPh sb="2" eb="3">
      <t>カズ</t>
    </rPh>
    <phoneticPr fontId="1"/>
  </si>
  <si>
    <t>割合</t>
    <rPh sb="0" eb="2">
      <t>ワリアイ</t>
    </rPh>
    <phoneticPr fontId="1"/>
  </si>
  <si>
    <t>会議室等</t>
    <rPh sb="0" eb="3">
      <t>カイギシツ</t>
    </rPh>
    <rPh sb="3" eb="4">
      <t>トウ</t>
    </rPh>
    <phoneticPr fontId="1"/>
  </si>
  <si>
    <t>＊ホールの全体数は点検日を除く</t>
    <rPh sb="5" eb="7">
      <t>ゼンタイ</t>
    </rPh>
    <rPh sb="7" eb="8">
      <t>スウ</t>
    </rPh>
    <rPh sb="9" eb="11">
      <t>テンケン</t>
    </rPh>
    <rPh sb="11" eb="12">
      <t>ビ</t>
    </rPh>
    <rPh sb="13" eb="14">
      <t>ノゾ</t>
    </rPh>
    <phoneticPr fontId="1"/>
  </si>
  <si>
    <t>（別紙資料４－１）</t>
    <phoneticPr fontId="1"/>
  </si>
  <si>
    <t>ホール</t>
  </si>
  <si>
    <t>パフォーマンス・スペース</t>
  </si>
  <si>
    <t>合計</t>
    <rPh sb="0" eb="2">
      <t>ゴウケイ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</si>
  <si>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</si>
  <si>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</si>
  <si>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</si>
  <si>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</si>
  <si>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＊全体数＝利用可能コマ数</t>
    <rPh sb="1" eb="3">
      <t>ゼンタイ</t>
    </rPh>
    <rPh sb="3" eb="4">
      <t>スウ</t>
    </rPh>
    <rPh sb="5" eb="7">
      <t>リヨウ</t>
    </rPh>
    <rPh sb="7" eb="9">
      <t>カノウ</t>
    </rPh>
    <rPh sb="11" eb="12">
      <t>スウ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</si>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</sst>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);[Red]\(#,##0\)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3" fillId="0" borderId="7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7" fontId="3" fillId="0" borderId="26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7" fontId="3" fillId="0" borderId="19" xfId="0" applyNumberFormat="1" applyFont="1" applyFill="1" applyBorder="1">
      <alignment vertical="center"/>
    </xf>
    <xf numFmtId="177" fontId="3" fillId="0" borderId="21" xfId="0" applyNumberFormat="1" applyFont="1" applyFill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8" fontId="3" fillId="0" borderId="20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177" fontId="3" fillId="0" borderId="19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6" fontId="3" fillId="0" borderId="19" xfId="0" applyNumberFormat="1" applyFont="1" applyFill="1" applyBorder="1">
      <alignment vertical="center"/>
    </xf>
    <xf numFmtId="177" fontId="3" fillId="0" borderId="18" xfId="0" applyNumberFormat="1" applyFont="1" applyFill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7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8" fontId="3" fillId="0" borderId="20" xfId="0" applyNumberFormat="1" applyFont="1" applyFill="1" applyBorder="1">
      <alignment vertical="center"/>
    </xf>
    <xf numFmtId="178" fontId="3" fillId="0" borderId="21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7" fontId="3" fillId="0" borderId="32" xfId="0" applyNumberFormat="1" applyFont="1" applyFill="1" applyBorder="1">
      <alignment vertical="center"/>
    </xf>
    <xf numFmtId="177" fontId="3" fillId="0" borderId="30" xfId="0" applyNumberFormat="1" applyFont="1" applyFill="1" applyBorder="1">
      <alignment vertical="center"/>
    </xf>
    <xf numFmtId="178" fontId="3" fillId="2" borderId="7" xfId="0" applyNumberFormat="1" applyFont="1" applyFill="1" applyBorder="1">
      <alignment vertical="center"/>
    </xf>
    <xf numFmtId="178" fontId="3" fillId="2" borderId="9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7" fontId="3" fillId="0" borderId="26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8" fontId="3" fillId="2" borderId="28" xfId="0" applyNumberFormat="1" applyFont="1" applyFill="1" applyBorder="1">
      <alignment vertical="center"/>
    </xf>
    <xf numFmtId="178" fontId="3" fillId="2" borderId="30" xfId="0" applyNumberFormat="1" applyFont="1" applyFill="1" applyBorder="1">
      <alignment vertical="center"/>
    </xf>
    <xf numFmtId="177" fontId="3" fillId="2" borderId="29" xfId="0" applyNumberFormat="1" applyFont="1" applyFill="1" applyBorder="1">
      <alignment vertical="center"/>
    </xf>
    <xf numFmtId="177" fontId="3" fillId="2" borderId="30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8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8" fontId="3" fillId="0" borderId="19" xfId="0" applyNumberFormat="1" applyFont="1" applyFill="1" applyBorder="1">
      <alignment vertical="center"/>
    </xf>
    <xf numFmtId="178" fontId="3" fillId="0" borderId="7" xfId="0" applyNumberFormat="1" applyFont="1" applyFill="1" applyBorder="1">
      <alignment vertical="center"/>
    </xf>
    <xf numFmtId="178" fontId="3" fillId="0" borderId="9" xfId="0" applyNumberFormat="1" applyFont="1" applyFill="1" applyBorder="1">
      <alignment vertical="center"/>
    </xf>
    <xf numFmtId="177" fontId="3" fillId="0" borderId="7" xfId="0" applyNumberFormat="1" applyFont="1" applyFill="1" applyBorder="1">
      <alignment vertical="center"/>
    </xf>
    <xf numFmtId="177" fontId="3" fillId="0" borderId="23" xfId="0" applyNumberFormat="1" applyFont="1" applyBorder="1">
      <alignment vertical="center"/>
    </xf>
    <xf numFmtId="177" fontId="3" fillId="0" borderId="24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3" fillId="2" borderId="3" xfId="0" applyNumberFormat="1" applyFont="1" applyFill="1" applyBorder="1">
      <alignment vertical="center"/>
    </xf>
    <xf numFmtId="178" fontId="3" fillId="2" borderId="6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7" fontId="3" fillId="0" borderId="33" xfId="0" applyNumberFormat="1" applyFont="1" applyFill="1" applyBorder="1">
      <alignment vertical="center"/>
    </xf>
    <xf numFmtId="177" fontId="3" fillId="0" borderId="6" xfId="0" applyNumberFormat="1" applyFont="1" applyFill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7" fontId="3" fillId="0" borderId="33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8" fontId="3" fillId="2" borderId="20" xfId="0" applyNumberFormat="1" applyFont="1" applyFill="1" applyBorder="1">
      <alignment vertical="center"/>
    </xf>
    <xf numFmtId="178" fontId="3" fillId="2" borderId="19" xfId="0" applyNumberFormat="1" applyFont="1" applyFill="1" applyBorder="1">
      <alignment vertical="center"/>
    </xf>
    <xf numFmtId="178" fontId="3" fillId="2" borderId="21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8" fontId="3" fillId="0" borderId="3" xfId="0" applyNumberFormat="1" applyFont="1" applyFill="1" applyBorder="1">
      <alignment vertical="center"/>
    </xf>
    <xf numFmtId="178" fontId="3" fillId="0" borderId="6" xfId="0" applyNumberFormat="1" applyFont="1" applyFill="1" applyBorder="1">
      <alignment vertical="center"/>
    </xf>
    <xf numFmtId="177" fontId="3" fillId="0" borderId="4" xfId="0" applyNumberFormat="1" applyFont="1" applyFill="1" applyBorder="1">
      <alignment vertical="center"/>
    </xf>
    <xf numFmtId="176" fontId="3" fillId="0" borderId="17" xfId="0" applyNumberFormat="1" applyFont="1" applyBorder="1">
      <alignment vertical="center"/>
    </xf>
    <xf numFmtId="178" fontId="3" fillId="0" borderId="28" xfId="0" applyNumberFormat="1" applyFont="1" applyFill="1" applyBorder="1">
      <alignment vertical="center"/>
    </xf>
    <xf numFmtId="178" fontId="3" fillId="0" borderId="29" xfId="0" applyNumberFormat="1" applyFont="1" applyFill="1" applyBorder="1">
      <alignment vertical="center"/>
    </xf>
    <xf numFmtId="178" fontId="3" fillId="0" borderId="30" xfId="0" applyNumberFormat="1" applyFont="1" applyFill="1" applyBorder="1">
      <alignment vertical="center"/>
    </xf>
    <xf numFmtId="177" fontId="3" fillId="0" borderId="29" xfId="0" applyNumberFormat="1" applyFont="1" applyFill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8" fontId="3" fillId="0" borderId="28" xfId="0" applyNumberFormat="1" applyFont="1" applyBorder="1">
      <alignment vertical="center"/>
    </xf>
    <xf numFmtId="178" fontId="3" fillId="0" borderId="29" xfId="0" applyNumberFormat="1" applyFont="1" applyBorder="1">
      <alignment vertical="center"/>
    </xf>
    <xf numFmtId="178" fontId="3" fillId="0" borderId="30" xfId="0" applyNumberFormat="1" applyFont="1" applyBorder="1">
      <alignment vertical="center"/>
    </xf>
    <xf numFmtId="177" fontId="3" fillId="0" borderId="29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"/>
  <sheetViews>
    <sheetView tabSelected="1" workbookViewId="0"/>
  </sheetViews>
  <sheetFormatPr defaultColWidth="4.6640625" defaultRowHeight="22.5" customHeight="1" x14ac:dyDescent="0.15"/>
  <cols>
    <col min="1" max="2" width="4.6640625" style="1" customWidth="1"/>
    <col min="3" max="4" width="6.88671875" style="1" customWidth="1"/>
    <col min="5" max="11" width="4.6640625" style="1" customWidth="1"/>
    <col min="12" max="12" width="8.5546875" style="1" bestFit="1" customWidth="1"/>
    <col min="13" max="16384" width="4.6640625" style="1"/>
  </cols>
  <sheetData>
    <row r="1" spans="1:19" ht="22.5" customHeight="1" x14ac:dyDescent="0.15">
      <c r="S1" s="2" t="s">
        <v>11</v>
      </c>
    </row>
    <row r="2" spans="1:19" ht="22.5" customHeight="1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ht="22.5" customHeight="1" x14ac:dyDescent="0.15">
      <c r="A4" s="11" t="s">
        <v>1</v>
      </c>
      <c r="B4" s="12"/>
      <c r="C4" s="12"/>
      <c r="D4" s="12"/>
      <c r="E4" s="11" t="s">
        <v>2</v>
      </c>
      <c r="F4" s="12"/>
      <c r="G4" s="11" t="s">
        <v>3</v>
      </c>
      <c r="H4" s="15"/>
      <c r="I4" s="12" t="s">
        <v>4</v>
      </c>
      <c r="J4" s="15"/>
      <c r="K4" s="3"/>
      <c r="L4" s="17" t="s">
        <v>5</v>
      </c>
      <c r="M4" s="18"/>
      <c r="N4" s="18"/>
      <c r="O4" s="19"/>
      <c r="P4" s="17" t="s">
        <v>6</v>
      </c>
      <c r="Q4" s="18"/>
      <c r="R4" s="18"/>
      <c r="S4" s="19"/>
    </row>
    <row r="5" spans="1:19" ht="22.5" customHeight="1" x14ac:dyDescent="0.15">
      <c r="A5" s="13"/>
      <c r="B5" s="14"/>
      <c r="C5" s="14"/>
      <c r="D5" s="14"/>
      <c r="E5" s="13"/>
      <c r="F5" s="14"/>
      <c r="G5" s="13"/>
      <c r="H5" s="16"/>
      <c r="I5" s="14"/>
      <c r="J5" s="16"/>
      <c r="K5" s="3"/>
      <c r="L5" s="20" t="s">
        <v>7</v>
      </c>
      <c r="M5" s="21"/>
      <c r="N5" s="22" t="s">
        <v>8</v>
      </c>
      <c r="O5" s="23"/>
      <c r="P5" s="24" t="s">
        <v>7</v>
      </c>
      <c r="Q5" s="25"/>
      <c r="R5" s="21" t="s">
        <v>8</v>
      </c>
      <c r="S5" s="26"/>
    </row>
    <row r="6" spans="1:19" ht="22.5" customHeight="1" x14ac:dyDescent="0.15">
      <c r="A6" s="86" t="s">
        <v>9</v>
      </c>
      <c r="B6" s="87"/>
      <c r="C6" s="43" t="s">
        <v>15</v>
      </c>
      <c r="D6" s="44"/>
      <c r="E6" s="45">
        <v>15369</v>
      </c>
      <c r="F6" s="46"/>
      <c r="G6" s="45">
        <v>4374</v>
      </c>
      <c r="H6" s="46"/>
      <c r="I6" s="47">
        <f t="shared" ref="I6:I24" si="0">G6/E6</f>
        <v>0.28459886785086863</v>
      </c>
      <c r="J6" s="30"/>
      <c r="K6" s="4"/>
      <c r="L6" s="27">
        <v>1981</v>
      </c>
      <c r="M6" s="28"/>
      <c r="N6" s="29">
        <f>L6/(L6+P6)</f>
        <v>0.45290352080475538</v>
      </c>
      <c r="O6" s="30"/>
      <c r="P6" s="27">
        <v>2393</v>
      </c>
      <c r="Q6" s="28"/>
      <c r="R6" s="29">
        <f>P6/(L6+P6)</f>
        <v>0.54709647919524462</v>
      </c>
      <c r="S6" s="30"/>
    </row>
    <row r="7" spans="1:19" ht="22.5" customHeight="1" x14ac:dyDescent="0.15">
      <c r="A7" s="88"/>
      <c r="B7" s="89"/>
      <c r="C7" s="35" t="s">
        <v>16</v>
      </c>
      <c r="D7" s="36"/>
      <c r="E7" s="37">
        <v>14710</v>
      </c>
      <c r="F7" s="38"/>
      <c r="G7" s="37">
        <v>4277</v>
      </c>
      <c r="H7" s="38"/>
      <c r="I7" s="39">
        <f t="shared" si="0"/>
        <v>0.29075458871515975</v>
      </c>
      <c r="J7" s="40"/>
      <c r="K7" s="4"/>
      <c r="L7" s="31">
        <v>1998</v>
      </c>
      <c r="M7" s="41"/>
      <c r="N7" s="42">
        <f>L7/(L7+P7)</f>
        <v>0.46005065622841351</v>
      </c>
      <c r="O7" s="34"/>
      <c r="P7" s="31">
        <v>2345</v>
      </c>
      <c r="Q7" s="32"/>
      <c r="R7" s="33">
        <f t="shared" ref="R7:R23" si="1">P7/(L7+P7)</f>
        <v>0.53994934377158643</v>
      </c>
      <c r="S7" s="34"/>
    </row>
    <row r="8" spans="1:19" ht="22.5" customHeight="1" x14ac:dyDescent="0.15">
      <c r="A8" s="88"/>
      <c r="B8" s="89"/>
      <c r="C8" s="35" t="s">
        <v>17</v>
      </c>
      <c r="D8" s="36"/>
      <c r="E8" s="37">
        <v>17416</v>
      </c>
      <c r="F8" s="38"/>
      <c r="G8" s="37">
        <v>6197</v>
      </c>
      <c r="H8" s="38"/>
      <c r="I8" s="39">
        <f t="shared" si="0"/>
        <v>0.35582223242994948</v>
      </c>
      <c r="J8" s="40"/>
      <c r="K8" s="4"/>
      <c r="L8" s="31">
        <v>2522</v>
      </c>
      <c r="M8" s="41"/>
      <c r="N8" s="42">
        <f t="shared" ref="N8:N22" si="2">L8/(L8+P8)</f>
        <v>0.40703679793415104</v>
      </c>
      <c r="O8" s="34"/>
      <c r="P8" s="31">
        <v>3674</v>
      </c>
      <c r="Q8" s="32"/>
      <c r="R8" s="33">
        <f t="shared" si="1"/>
        <v>0.59296320206584896</v>
      </c>
      <c r="S8" s="34"/>
    </row>
    <row r="9" spans="1:19" ht="22.5" customHeight="1" x14ac:dyDescent="0.15">
      <c r="A9" s="88"/>
      <c r="B9" s="89"/>
      <c r="C9" s="62" t="s">
        <v>18</v>
      </c>
      <c r="D9" s="63"/>
      <c r="E9" s="64">
        <v>17260</v>
      </c>
      <c r="F9" s="65"/>
      <c r="G9" s="64">
        <v>6261</v>
      </c>
      <c r="H9" s="65"/>
      <c r="I9" s="66">
        <f>G9/E9</f>
        <v>0.36274623406720741</v>
      </c>
      <c r="J9" s="67"/>
      <c r="K9" s="5"/>
      <c r="L9" s="50">
        <v>2530</v>
      </c>
      <c r="M9" s="68"/>
      <c r="N9" s="52">
        <f t="shared" si="2"/>
        <v>0.40408880370547834</v>
      </c>
      <c r="O9" s="53"/>
      <c r="P9" s="50">
        <v>3731</v>
      </c>
      <c r="Q9" s="51"/>
      <c r="R9" s="52">
        <f t="shared" si="1"/>
        <v>0.59591119629452161</v>
      </c>
      <c r="S9" s="53"/>
    </row>
    <row r="10" spans="1:19" ht="22.5" customHeight="1" x14ac:dyDescent="0.15">
      <c r="A10" s="90"/>
      <c r="B10" s="91"/>
      <c r="C10" s="98" t="s">
        <v>20</v>
      </c>
      <c r="D10" s="99"/>
      <c r="E10" s="100">
        <v>17471</v>
      </c>
      <c r="F10" s="101"/>
      <c r="G10" s="100">
        <v>6517</v>
      </c>
      <c r="H10" s="101"/>
      <c r="I10" s="102">
        <f>G10/E10</f>
        <v>0.37301814435350006</v>
      </c>
      <c r="J10" s="103"/>
      <c r="K10" s="5"/>
      <c r="L10" s="104">
        <v>2472</v>
      </c>
      <c r="M10" s="105"/>
      <c r="N10" s="106">
        <f t="shared" ref="N10" si="3">L10/(L10+P10)</f>
        <v>0.3793156360288476</v>
      </c>
      <c r="O10" s="107"/>
      <c r="P10" s="104">
        <v>4045</v>
      </c>
      <c r="Q10" s="115"/>
      <c r="R10" s="106">
        <f t="shared" ref="R10" si="4">P10/(L10+P10)</f>
        <v>0.62068436397115234</v>
      </c>
      <c r="S10" s="107"/>
    </row>
    <row r="11" spans="1:19" ht="22.5" customHeight="1" x14ac:dyDescent="0.15">
      <c r="A11" s="86" t="s">
        <v>12</v>
      </c>
      <c r="B11" s="87"/>
      <c r="C11" s="43" t="s">
        <v>15</v>
      </c>
      <c r="D11" s="44"/>
      <c r="E11" s="45">
        <v>633</v>
      </c>
      <c r="F11" s="46"/>
      <c r="G11" s="54">
        <v>209</v>
      </c>
      <c r="H11" s="55"/>
      <c r="I11" s="56">
        <f t="shared" si="0"/>
        <v>0.33017377567140599</v>
      </c>
      <c r="J11" s="57"/>
      <c r="K11" s="5"/>
      <c r="L11" s="58">
        <v>83</v>
      </c>
      <c r="M11" s="59"/>
      <c r="N11" s="60">
        <f t="shared" si="2"/>
        <v>0.39712918660287083</v>
      </c>
      <c r="O11" s="61"/>
      <c r="P11" s="58">
        <v>126</v>
      </c>
      <c r="Q11" s="59"/>
      <c r="R11" s="60">
        <f t="shared" si="1"/>
        <v>0.60287081339712922</v>
      </c>
      <c r="S11" s="61"/>
    </row>
    <row r="12" spans="1:19" ht="22.5" customHeight="1" x14ac:dyDescent="0.15">
      <c r="A12" s="88"/>
      <c r="B12" s="89"/>
      <c r="C12" s="35" t="s">
        <v>16</v>
      </c>
      <c r="D12" s="36"/>
      <c r="E12" s="37">
        <v>686</v>
      </c>
      <c r="F12" s="69"/>
      <c r="G12" s="37">
        <v>342</v>
      </c>
      <c r="H12" s="38"/>
      <c r="I12" s="39">
        <f t="shared" si="0"/>
        <v>0.49854227405247814</v>
      </c>
      <c r="J12" s="40"/>
      <c r="K12" s="4"/>
      <c r="L12" s="31">
        <v>147</v>
      </c>
      <c r="M12" s="41"/>
      <c r="N12" s="42">
        <f t="shared" si="2"/>
        <v>0.42982456140350878</v>
      </c>
      <c r="O12" s="34"/>
      <c r="P12" s="31">
        <v>195</v>
      </c>
      <c r="Q12" s="32"/>
      <c r="R12" s="33">
        <f t="shared" si="1"/>
        <v>0.57017543859649122</v>
      </c>
      <c r="S12" s="34"/>
    </row>
    <row r="13" spans="1:19" ht="22.5" customHeight="1" x14ac:dyDescent="0.15">
      <c r="A13" s="88"/>
      <c r="B13" s="89"/>
      <c r="C13" s="35" t="s">
        <v>17</v>
      </c>
      <c r="D13" s="36"/>
      <c r="E13" s="48">
        <v>861</v>
      </c>
      <c r="F13" s="79"/>
      <c r="G13" s="48">
        <v>490</v>
      </c>
      <c r="H13" s="49"/>
      <c r="I13" s="33">
        <v>0.56899999999999995</v>
      </c>
      <c r="J13" s="34"/>
      <c r="K13" s="4"/>
      <c r="L13" s="31">
        <v>175</v>
      </c>
      <c r="M13" s="41"/>
      <c r="N13" s="42">
        <f t="shared" si="2"/>
        <v>0.35714285714285715</v>
      </c>
      <c r="O13" s="34"/>
      <c r="P13" s="31">
        <v>315</v>
      </c>
      <c r="Q13" s="32"/>
      <c r="R13" s="33">
        <f t="shared" si="1"/>
        <v>0.6428571428571429</v>
      </c>
      <c r="S13" s="34"/>
    </row>
    <row r="14" spans="1:19" ht="22.5" customHeight="1" x14ac:dyDescent="0.15">
      <c r="A14" s="88"/>
      <c r="B14" s="89"/>
      <c r="C14" s="62" t="s">
        <v>18</v>
      </c>
      <c r="D14" s="63"/>
      <c r="E14" s="120">
        <v>861</v>
      </c>
      <c r="F14" s="121"/>
      <c r="G14" s="120">
        <v>478</v>
      </c>
      <c r="H14" s="122"/>
      <c r="I14" s="123">
        <f t="shared" si="0"/>
        <v>0.5551684088269454</v>
      </c>
      <c r="J14" s="53"/>
      <c r="K14" s="4"/>
      <c r="L14" s="72">
        <v>161</v>
      </c>
      <c r="M14" s="73"/>
      <c r="N14" s="74">
        <f t="shared" si="2"/>
        <v>0.33682008368200839</v>
      </c>
      <c r="O14" s="75"/>
      <c r="P14" s="72">
        <v>317</v>
      </c>
      <c r="Q14" s="76"/>
      <c r="R14" s="74">
        <f t="shared" si="1"/>
        <v>0.66317991631799167</v>
      </c>
      <c r="S14" s="75"/>
    </row>
    <row r="15" spans="1:19" ht="22.5" customHeight="1" x14ac:dyDescent="0.15">
      <c r="A15" s="90"/>
      <c r="B15" s="91"/>
      <c r="C15" s="98" t="s">
        <v>20</v>
      </c>
      <c r="D15" s="99"/>
      <c r="E15" s="116">
        <v>848</v>
      </c>
      <c r="F15" s="117"/>
      <c r="G15" s="116">
        <v>494</v>
      </c>
      <c r="H15" s="117"/>
      <c r="I15" s="118">
        <f>G15/E15</f>
        <v>0.58254716981132071</v>
      </c>
      <c r="J15" s="107"/>
      <c r="K15" s="5"/>
      <c r="L15" s="108">
        <v>129</v>
      </c>
      <c r="M15" s="109"/>
      <c r="N15" s="110">
        <f>L15/(L15+P15)</f>
        <v>0.26113360323886642</v>
      </c>
      <c r="O15" s="111"/>
      <c r="P15" s="108">
        <v>365</v>
      </c>
      <c r="Q15" s="119"/>
      <c r="R15" s="110">
        <f t="shared" si="1"/>
        <v>0.73886639676113364</v>
      </c>
      <c r="S15" s="111"/>
    </row>
    <row r="16" spans="1:19" ht="22.5" customHeight="1" x14ac:dyDescent="0.15">
      <c r="A16" s="92" t="s">
        <v>13</v>
      </c>
      <c r="B16" s="93"/>
      <c r="C16" s="43" t="s">
        <v>15</v>
      </c>
      <c r="D16" s="44"/>
      <c r="E16" s="80">
        <v>746</v>
      </c>
      <c r="F16" s="81"/>
      <c r="G16" s="80">
        <v>187</v>
      </c>
      <c r="H16" s="81"/>
      <c r="I16" s="82">
        <f t="shared" si="0"/>
        <v>0.25067024128686327</v>
      </c>
      <c r="J16" s="61"/>
      <c r="K16" s="4"/>
      <c r="L16" s="27">
        <v>71</v>
      </c>
      <c r="M16" s="28"/>
      <c r="N16" s="29">
        <f t="shared" si="2"/>
        <v>0.37967914438502676</v>
      </c>
      <c r="O16" s="30"/>
      <c r="P16" s="27">
        <v>116</v>
      </c>
      <c r="Q16" s="28"/>
      <c r="R16" s="29">
        <f t="shared" si="1"/>
        <v>0.6203208556149733</v>
      </c>
      <c r="S16" s="30"/>
    </row>
    <row r="17" spans="1:19" ht="22.5" customHeight="1" x14ac:dyDescent="0.15">
      <c r="A17" s="94"/>
      <c r="B17" s="95"/>
      <c r="C17" s="35" t="s">
        <v>16</v>
      </c>
      <c r="D17" s="36"/>
      <c r="E17" s="48">
        <v>693</v>
      </c>
      <c r="F17" s="79"/>
      <c r="G17" s="48">
        <v>226</v>
      </c>
      <c r="H17" s="49"/>
      <c r="I17" s="33">
        <f t="shared" si="0"/>
        <v>0.32611832611832614</v>
      </c>
      <c r="J17" s="34"/>
      <c r="K17" s="4"/>
      <c r="L17" s="70">
        <v>87</v>
      </c>
      <c r="M17" s="77"/>
      <c r="N17" s="78">
        <f t="shared" si="2"/>
        <v>0.38495575221238937</v>
      </c>
      <c r="O17" s="40"/>
      <c r="P17" s="70">
        <v>139</v>
      </c>
      <c r="Q17" s="71"/>
      <c r="R17" s="39">
        <f t="shared" si="1"/>
        <v>0.61504424778761058</v>
      </c>
      <c r="S17" s="40"/>
    </row>
    <row r="18" spans="1:19" ht="22.5" customHeight="1" x14ac:dyDescent="0.15">
      <c r="A18" s="94"/>
      <c r="B18" s="95"/>
      <c r="C18" s="35" t="s">
        <v>17</v>
      </c>
      <c r="D18" s="36"/>
      <c r="E18" s="48">
        <v>861</v>
      </c>
      <c r="F18" s="79"/>
      <c r="G18" s="48">
        <v>375</v>
      </c>
      <c r="H18" s="49"/>
      <c r="I18" s="33">
        <f>G18/E18</f>
        <v>0.43554006968641112</v>
      </c>
      <c r="J18" s="34"/>
      <c r="K18" s="4"/>
      <c r="L18" s="70">
        <v>122</v>
      </c>
      <c r="M18" s="77"/>
      <c r="N18" s="78">
        <f t="shared" si="2"/>
        <v>0.32533333333333331</v>
      </c>
      <c r="O18" s="40"/>
      <c r="P18" s="70">
        <v>253</v>
      </c>
      <c r="Q18" s="71"/>
      <c r="R18" s="39">
        <f t="shared" si="1"/>
        <v>0.67466666666666664</v>
      </c>
      <c r="S18" s="40"/>
    </row>
    <row r="19" spans="1:19" ht="22.5" customHeight="1" x14ac:dyDescent="0.15">
      <c r="A19" s="94"/>
      <c r="B19" s="95"/>
      <c r="C19" s="62" t="s">
        <v>18</v>
      </c>
      <c r="D19" s="63"/>
      <c r="E19" s="112">
        <v>861</v>
      </c>
      <c r="F19" s="113"/>
      <c r="G19" s="112">
        <v>379</v>
      </c>
      <c r="H19" s="114"/>
      <c r="I19" s="39">
        <f t="shared" si="0"/>
        <v>0.44018583042973286</v>
      </c>
      <c r="J19" s="40"/>
      <c r="K19" s="4"/>
      <c r="L19" s="72">
        <v>100</v>
      </c>
      <c r="M19" s="73"/>
      <c r="N19" s="74">
        <f t="shared" si="2"/>
        <v>0.26385224274406333</v>
      </c>
      <c r="O19" s="75"/>
      <c r="P19" s="72">
        <v>279</v>
      </c>
      <c r="Q19" s="76"/>
      <c r="R19" s="74">
        <f t="shared" si="1"/>
        <v>0.73614775725593673</v>
      </c>
      <c r="S19" s="75"/>
    </row>
    <row r="20" spans="1:19" ht="22.5" customHeight="1" x14ac:dyDescent="0.15">
      <c r="A20" s="96"/>
      <c r="B20" s="97"/>
      <c r="C20" s="98" t="s">
        <v>20</v>
      </c>
      <c r="D20" s="99"/>
      <c r="E20" s="100">
        <v>850</v>
      </c>
      <c r="F20" s="101"/>
      <c r="G20" s="100">
        <v>352</v>
      </c>
      <c r="H20" s="101"/>
      <c r="I20" s="102">
        <f>G20/E20</f>
        <v>0.41411764705882353</v>
      </c>
      <c r="J20" s="103"/>
      <c r="K20" s="5"/>
      <c r="L20" s="108">
        <v>127</v>
      </c>
      <c r="M20" s="109"/>
      <c r="N20" s="110">
        <f t="shared" si="2"/>
        <v>0.36079545454545453</v>
      </c>
      <c r="O20" s="111"/>
      <c r="P20" s="108">
        <v>225</v>
      </c>
      <c r="Q20" s="119"/>
      <c r="R20" s="110">
        <f t="shared" si="1"/>
        <v>0.63920454545454541</v>
      </c>
      <c r="S20" s="111"/>
    </row>
    <row r="21" spans="1:19" ht="22.5" customHeight="1" x14ac:dyDescent="0.15">
      <c r="A21" s="86" t="s">
        <v>14</v>
      </c>
      <c r="B21" s="87"/>
      <c r="C21" s="43" t="s">
        <v>15</v>
      </c>
      <c r="D21" s="44"/>
      <c r="E21" s="37">
        <f>SUM(E6,E11,E16)</f>
        <v>16748</v>
      </c>
      <c r="F21" s="69"/>
      <c r="G21" s="37">
        <f>SUM(G6,G11,G16)</f>
        <v>4770</v>
      </c>
      <c r="H21" s="38"/>
      <c r="I21" s="39">
        <f t="shared" si="0"/>
        <v>0.2848101265822785</v>
      </c>
      <c r="J21" s="40"/>
      <c r="K21" s="4"/>
      <c r="L21" s="70">
        <f>SUM(L6+L11+L16)</f>
        <v>2135</v>
      </c>
      <c r="M21" s="77"/>
      <c r="N21" s="83">
        <f>L21/(L21+P21)</f>
        <v>0.44758909853249473</v>
      </c>
      <c r="O21" s="84"/>
      <c r="P21" s="70">
        <f>SUM(P6+P11+P16)</f>
        <v>2635</v>
      </c>
      <c r="Q21" s="71"/>
      <c r="R21" s="85">
        <f t="shared" si="1"/>
        <v>0.55241090146750527</v>
      </c>
      <c r="S21" s="84"/>
    </row>
    <row r="22" spans="1:19" ht="22.5" customHeight="1" x14ac:dyDescent="0.15">
      <c r="A22" s="88"/>
      <c r="B22" s="89"/>
      <c r="C22" s="35" t="s">
        <v>16</v>
      </c>
      <c r="D22" s="36"/>
      <c r="E22" s="37">
        <f>SUM(E7,E12,E17)</f>
        <v>16089</v>
      </c>
      <c r="F22" s="69"/>
      <c r="G22" s="37">
        <f>SUM(G7,G12,G17)</f>
        <v>4845</v>
      </c>
      <c r="H22" s="38"/>
      <c r="I22" s="39">
        <f t="shared" si="0"/>
        <v>0.30113742308409475</v>
      </c>
      <c r="J22" s="40"/>
      <c r="K22" s="4"/>
      <c r="L22" s="70">
        <f>SUM(L7+L12+L17)</f>
        <v>2232</v>
      </c>
      <c r="M22" s="77"/>
      <c r="N22" s="78">
        <f t="shared" si="2"/>
        <v>0.45448992058643861</v>
      </c>
      <c r="O22" s="40"/>
      <c r="P22" s="70">
        <f>SUM(P7+P12+P17)</f>
        <v>2679</v>
      </c>
      <c r="Q22" s="71"/>
      <c r="R22" s="39">
        <f t="shared" si="1"/>
        <v>0.54551007941356144</v>
      </c>
      <c r="S22" s="40"/>
    </row>
    <row r="23" spans="1:19" ht="22.5" customHeight="1" x14ac:dyDescent="0.15">
      <c r="A23" s="88"/>
      <c r="B23" s="89"/>
      <c r="C23" s="35" t="s">
        <v>17</v>
      </c>
      <c r="D23" s="36"/>
      <c r="E23" s="37">
        <f>SUM(E8,E13,E18)</f>
        <v>19138</v>
      </c>
      <c r="F23" s="69"/>
      <c r="G23" s="37">
        <f>SUM(G8,G13,G18)</f>
        <v>7062</v>
      </c>
      <c r="H23" s="38"/>
      <c r="I23" s="39">
        <f t="shared" si="0"/>
        <v>0.36900407566098858</v>
      </c>
      <c r="J23" s="40"/>
      <c r="K23" s="4"/>
      <c r="L23" s="70">
        <f>SUM(L8+L13+L18)</f>
        <v>2819</v>
      </c>
      <c r="M23" s="77"/>
      <c r="N23" s="78">
        <f>L23/(L23+P23)</f>
        <v>0.39923523580229431</v>
      </c>
      <c r="O23" s="40"/>
      <c r="P23" s="70">
        <f>SUM(P8+P13+P18)</f>
        <v>4242</v>
      </c>
      <c r="Q23" s="71"/>
      <c r="R23" s="39">
        <f t="shared" si="1"/>
        <v>0.60076476419770575</v>
      </c>
      <c r="S23" s="40"/>
    </row>
    <row r="24" spans="1:19" ht="22.5" customHeight="1" x14ac:dyDescent="0.15">
      <c r="A24" s="88"/>
      <c r="B24" s="89"/>
      <c r="C24" s="62" t="s">
        <v>18</v>
      </c>
      <c r="D24" s="63"/>
      <c r="E24" s="128">
        <f>SUM(E9,E14,E19)</f>
        <v>18982</v>
      </c>
      <c r="F24" s="129"/>
      <c r="G24" s="128">
        <f>SUM(G9,G14,G19)</f>
        <v>7118</v>
      </c>
      <c r="H24" s="130"/>
      <c r="I24" s="131">
        <f t="shared" si="0"/>
        <v>0.37498682962806867</v>
      </c>
      <c r="J24" s="75"/>
      <c r="K24" s="4"/>
      <c r="L24" s="72">
        <f>SUM(L9+L14+L19)</f>
        <v>2791</v>
      </c>
      <c r="M24" s="76"/>
      <c r="N24" s="74">
        <f>L24/(L24+P24)</f>
        <v>0.39210452374262433</v>
      </c>
      <c r="O24" s="75"/>
      <c r="P24" s="72">
        <f>SUM(P9+P14+P19)</f>
        <v>4327</v>
      </c>
      <c r="Q24" s="76"/>
      <c r="R24" s="74">
        <f>P24/(L24+P24)</f>
        <v>0.60789547625737572</v>
      </c>
      <c r="S24" s="75"/>
    </row>
    <row r="25" spans="1:19" ht="22.5" customHeight="1" x14ac:dyDescent="0.15">
      <c r="A25" s="90"/>
      <c r="B25" s="91"/>
      <c r="C25" s="98" t="s">
        <v>20</v>
      </c>
      <c r="D25" s="99"/>
      <c r="E25" s="124">
        <f>SUM(E10,E15,E20)</f>
        <v>19169</v>
      </c>
      <c r="F25" s="125"/>
      <c r="G25" s="124">
        <f>SUM(G10,G15,G20)</f>
        <v>7363</v>
      </c>
      <c r="H25" s="126"/>
      <c r="I25" s="127">
        <f t="shared" ref="I25" si="5">G25/E25</f>
        <v>0.38410976055088947</v>
      </c>
      <c r="J25" s="111"/>
      <c r="K25" s="4"/>
      <c r="L25" s="108">
        <f>SUM(L10+L15+L20)</f>
        <v>2728</v>
      </c>
      <c r="M25" s="119"/>
      <c r="N25" s="110">
        <f>L25/(L25+P25)</f>
        <v>0.37050115442075243</v>
      </c>
      <c r="O25" s="111"/>
      <c r="P25" s="108">
        <f>SUM(P10+P15+P20)</f>
        <v>4635</v>
      </c>
      <c r="Q25" s="119"/>
      <c r="R25" s="110">
        <f>P25/(L25+P25)</f>
        <v>0.62949884557924762</v>
      </c>
      <c r="S25" s="111"/>
    </row>
    <row r="26" spans="1:19" ht="22.5" customHeight="1" x14ac:dyDescent="0.15">
      <c r="A26" s="1" t="s">
        <v>19</v>
      </c>
      <c r="C26" s="4"/>
      <c r="D26" s="4"/>
      <c r="E26" s="4"/>
      <c r="F26" s="4"/>
      <c r="G26" s="4"/>
      <c r="H26" s="4"/>
      <c r="I26" s="4"/>
      <c r="J26" s="4"/>
      <c r="K26" s="4"/>
      <c r="L26" s="6"/>
      <c r="M26" s="6"/>
      <c r="N26" s="6"/>
      <c r="O26" s="6"/>
      <c r="P26" s="7"/>
      <c r="Q26" s="7"/>
      <c r="R26" s="6"/>
    </row>
    <row r="27" spans="1:19" ht="22.5" customHeight="1" x14ac:dyDescent="0.15">
      <c r="A27" s="1" t="s">
        <v>10</v>
      </c>
      <c r="L27" s="9"/>
      <c r="M27" s="9"/>
      <c r="N27" s="8"/>
      <c r="O27" s="8"/>
      <c r="P27" s="9"/>
      <c r="Q27" s="9"/>
      <c r="R27" s="8"/>
      <c r="S27" s="8"/>
    </row>
    <row r="28" spans="1:19" ht="22.5" customHeight="1" x14ac:dyDescent="0.15">
      <c r="L28" s="9"/>
      <c r="M28" s="9"/>
      <c r="N28" s="8"/>
      <c r="O28" s="8"/>
      <c r="P28" s="9"/>
      <c r="Q28" s="9"/>
      <c r="R28" s="8"/>
      <c r="S28" s="8"/>
    </row>
    <row r="29" spans="1:19" ht="22.5" customHeight="1" x14ac:dyDescent="0.15">
      <c r="L29" s="9"/>
      <c r="M29" s="9"/>
      <c r="N29" s="8"/>
      <c r="O29" s="8"/>
      <c r="P29" s="9"/>
      <c r="Q29" s="9"/>
      <c r="R29" s="8"/>
      <c r="S29" s="8"/>
    </row>
  </sheetData>
  <mergeCells count="175">
    <mergeCell ref="A21:B25"/>
    <mergeCell ref="P20:Q20"/>
    <mergeCell ref="R20:S20"/>
    <mergeCell ref="C25:D25"/>
    <mergeCell ref="E25:F25"/>
    <mergeCell ref="G25:H25"/>
    <mergeCell ref="I25:J25"/>
    <mergeCell ref="L25:M25"/>
    <mergeCell ref="N25:O25"/>
    <mergeCell ref="P25:Q25"/>
    <mergeCell ref="R25:S25"/>
    <mergeCell ref="P24:Q24"/>
    <mergeCell ref="R24:S24"/>
    <mergeCell ref="C24:D24"/>
    <mergeCell ref="E24:F24"/>
    <mergeCell ref="G24:H24"/>
    <mergeCell ref="I24:J24"/>
    <mergeCell ref="L24:M24"/>
    <mergeCell ref="N24:O24"/>
    <mergeCell ref="R22:S22"/>
    <mergeCell ref="C23:D23"/>
    <mergeCell ref="E23:F23"/>
    <mergeCell ref="G23:H23"/>
    <mergeCell ref="I23:J23"/>
    <mergeCell ref="P10:Q10"/>
    <mergeCell ref="R10:S10"/>
    <mergeCell ref="C15:D15"/>
    <mergeCell ref="E15:F15"/>
    <mergeCell ref="G15:H15"/>
    <mergeCell ref="I15:J15"/>
    <mergeCell ref="L15:M15"/>
    <mergeCell ref="N15:O15"/>
    <mergeCell ref="P15:Q15"/>
    <mergeCell ref="R15:S15"/>
    <mergeCell ref="P12:Q12"/>
    <mergeCell ref="R12:S12"/>
    <mergeCell ref="P13:Q13"/>
    <mergeCell ref="R13:S13"/>
    <mergeCell ref="C14:D14"/>
    <mergeCell ref="E14:F14"/>
    <mergeCell ref="G14:H14"/>
    <mergeCell ref="I14:J14"/>
    <mergeCell ref="L14:M14"/>
    <mergeCell ref="N14:O14"/>
    <mergeCell ref="P14:Q14"/>
    <mergeCell ref="R14:S14"/>
    <mergeCell ref="C13:D13"/>
    <mergeCell ref="E13:F13"/>
    <mergeCell ref="A6:B10"/>
    <mergeCell ref="A11:B15"/>
    <mergeCell ref="A16:B20"/>
    <mergeCell ref="C10:D10"/>
    <mergeCell ref="E10:F10"/>
    <mergeCell ref="G10:H10"/>
    <mergeCell ref="I10:J10"/>
    <mergeCell ref="L10:M10"/>
    <mergeCell ref="N10:O10"/>
    <mergeCell ref="C20:D20"/>
    <mergeCell ref="E20:F20"/>
    <mergeCell ref="G20:H20"/>
    <mergeCell ref="I20:J20"/>
    <mergeCell ref="L20:M20"/>
    <mergeCell ref="N20:O20"/>
    <mergeCell ref="C19:D19"/>
    <mergeCell ref="E19:F19"/>
    <mergeCell ref="G19:H19"/>
    <mergeCell ref="I19:J19"/>
    <mergeCell ref="C18:D18"/>
    <mergeCell ref="E18:F18"/>
    <mergeCell ref="G18:H18"/>
    <mergeCell ref="I18:J18"/>
    <mergeCell ref="L18:M18"/>
    <mergeCell ref="L23:M23"/>
    <mergeCell ref="N23:O23"/>
    <mergeCell ref="P23:Q23"/>
    <mergeCell ref="R23:S23"/>
    <mergeCell ref="N21:O21"/>
    <mergeCell ref="P21:Q21"/>
    <mergeCell ref="R21:S21"/>
    <mergeCell ref="C22:D22"/>
    <mergeCell ref="E22:F22"/>
    <mergeCell ref="G22:H22"/>
    <mergeCell ref="I22:J22"/>
    <mergeCell ref="L22:M22"/>
    <mergeCell ref="N22:O22"/>
    <mergeCell ref="P22:Q22"/>
    <mergeCell ref="C21:D21"/>
    <mergeCell ref="E21:F21"/>
    <mergeCell ref="G21:H21"/>
    <mergeCell ref="I21:J21"/>
    <mergeCell ref="L21:M21"/>
    <mergeCell ref="C17:D17"/>
    <mergeCell ref="E17:F17"/>
    <mergeCell ref="G17:H17"/>
    <mergeCell ref="I17:J17"/>
    <mergeCell ref="C16:D16"/>
    <mergeCell ref="E16:F16"/>
    <mergeCell ref="G16:H16"/>
    <mergeCell ref="I16:J16"/>
    <mergeCell ref="N18:O18"/>
    <mergeCell ref="P18:Q18"/>
    <mergeCell ref="R18:S18"/>
    <mergeCell ref="L19:M19"/>
    <mergeCell ref="N19:O19"/>
    <mergeCell ref="P19:Q19"/>
    <mergeCell ref="R19:S19"/>
    <mergeCell ref="N16:O16"/>
    <mergeCell ref="P16:Q16"/>
    <mergeCell ref="R16:S16"/>
    <mergeCell ref="L17:M17"/>
    <mergeCell ref="N17:O17"/>
    <mergeCell ref="P17:Q17"/>
    <mergeCell ref="L16:M16"/>
    <mergeCell ref="R17:S17"/>
    <mergeCell ref="G13:H13"/>
    <mergeCell ref="I13:J13"/>
    <mergeCell ref="L13:M13"/>
    <mergeCell ref="N13:O13"/>
    <mergeCell ref="N7:O7"/>
    <mergeCell ref="P9:Q9"/>
    <mergeCell ref="R9:S9"/>
    <mergeCell ref="C11:D11"/>
    <mergeCell ref="E11:F11"/>
    <mergeCell ref="G11:H11"/>
    <mergeCell ref="I11:J11"/>
    <mergeCell ref="L11:M11"/>
    <mergeCell ref="N11:O11"/>
    <mergeCell ref="P11:Q11"/>
    <mergeCell ref="C9:D9"/>
    <mergeCell ref="E9:F9"/>
    <mergeCell ref="G9:H9"/>
    <mergeCell ref="I9:J9"/>
    <mergeCell ref="L9:M9"/>
    <mergeCell ref="N9:O9"/>
    <mergeCell ref="R11:S11"/>
    <mergeCell ref="C12:D12"/>
    <mergeCell ref="E12:F12"/>
    <mergeCell ref="G12:H12"/>
    <mergeCell ref="I12:J12"/>
    <mergeCell ref="L12:M12"/>
    <mergeCell ref="N12:O12"/>
    <mergeCell ref="C6:D6"/>
    <mergeCell ref="E6:F6"/>
    <mergeCell ref="G6:H6"/>
    <mergeCell ref="I6:J6"/>
    <mergeCell ref="L6:M6"/>
    <mergeCell ref="N6:O6"/>
    <mergeCell ref="P6:Q6"/>
    <mergeCell ref="R6:S6"/>
    <mergeCell ref="P7:Q7"/>
    <mergeCell ref="R7:S7"/>
    <mergeCell ref="C8:D8"/>
    <mergeCell ref="E8:F8"/>
    <mergeCell ref="G8:H8"/>
    <mergeCell ref="I8:J8"/>
    <mergeCell ref="L8:M8"/>
    <mergeCell ref="N8:O8"/>
    <mergeCell ref="P8:Q8"/>
    <mergeCell ref="R8:S8"/>
    <mergeCell ref="C7:D7"/>
    <mergeCell ref="E7:F7"/>
    <mergeCell ref="G7:H7"/>
    <mergeCell ref="I7:J7"/>
    <mergeCell ref="L7:M7"/>
    <mergeCell ref="A2:S2"/>
    <mergeCell ref="A4:D5"/>
    <mergeCell ref="E4:F5"/>
    <mergeCell ref="G4:H5"/>
    <mergeCell ref="I4:J5"/>
    <mergeCell ref="L4:O4"/>
    <mergeCell ref="P4:S4"/>
    <mergeCell ref="L5:M5"/>
    <mergeCell ref="N5:O5"/>
    <mergeCell ref="P5:Q5"/>
    <mergeCell ref="R5:S5"/>
  </mergeCells>
  <phoneticPr fontId="1"/>
  <pageMargins left="0.98425196850393704" right="0.98425196850393704" top="0.98425196850393704" bottom="0.98425196850393704" header="0.51181102362204722" footer="0.51181102362204722"/>
  <pageSetup paperSize="9" scale="92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利用状況 (4-1) (R2-R5)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2025-08-07T04:14:45Z</dcterms:created>
  <dcterms:modified xsi:type="dcterms:W3CDTF">2025-08-12T05:41:47Z</dcterms:modified>
</cp:coreProperties>
</file>