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anemotoA\Desktop\"/>
    </mc:Choice>
  </mc:AlternateContent>
  <bookViews>
    <workbookView xWindow="0" yWindow="0" windowWidth="20490" windowHeight="8985" firstSheet="1" activeTab="1"/>
  </bookViews>
  <sheets>
    <sheet name="Sheet1" sheetId="1" state="hidden" r:id="rId1"/>
    <sheet name="実績一覧" sheetId="7" r:id="rId2"/>
    <sheet name="修正版" sheetId="4" state="hidden" r:id="rId3"/>
  </sheets>
  <definedNames>
    <definedName name="_xlnm._FilterDatabase" localSheetId="1" hidden="1">実績一覧!$A$4:$K$45</definedName>
    <definedName name="_xlnm.Print_Area" localSheetId="1">実績一覧!$A$1:$K$47</definedName>
    <definedName name="_xlnm.Print_Titles" localSheetId="0">Sheet1!$1:$4</definedName>
    <definedName name="_xlnm.Print_Titles" localSheetId="1">実績一覧!$1:$4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1" i="7" l="1"/>
  <c r="K5" i="7"/>
  <c r="K45" i="7"/>
  <c r="G46" i="7"/>
  <c r="H46" i="7"/>
  <c r="I46" i="7"/>
  <c r="J46" i="7"/>
  <c r="F46" i="7"/>
  <c r="J44" i="7"/>
  <c r="J15" i="7"/>
  <c r="K46" i="7" l="1"/>
  <c r="K15" i="7" l="1"/>
  <c r="K14" i="7"/>
  <c r="K13" i="7"/>
  <c r="K39" i="7" l="1"/>
  <c r="K21" i="7" l="1"/>
  <c r="K9" i="7" l="1"/>
  <c r="K44" i="7" l="1"/>
  <c r="K36" i="7"/>
  <c r="K33" i="7"/>
  <c r="K40" i="7"/>
  <c r="K19" i="7"/>
  <c r="K34" i="7"/>
  <c r="K32" i="7"/>
  <c r="K38" i="7"/>
  <c r="K22" i="7"/>
  <c r="K31" i="7"/>
  <c r="K43" i="7"/>
  <c r="K42" i="7"/>
  <c r="K29" i="7"/>
  <c r="K28" i="7"/>
  <c r="K30" i="7"/>
  <c r="K27" i="7"/>
  <c r="K26" i="7"/>
  <c r="K18" i="7"/>
  <c r="K24" i="7"/>
  <c r="K23" i="7"/>
  <c r="K17" i="7"/>
  <c r="K12" i="7"/>
  <c r="K11" i="7"/>
  <c r="K8" i="7"/>
  <c r="O48" i="4" l="1"/>
  <c r="P48" i="4" s="1"/>
  <c r="K48" i="4"/>
  <c r="J48" i="4"/>
  <c r="L47" i="4"/>
  <c r="O47" i="4" s="1"/>
  <c r="P47" i="4" s="1"/>
  <c r="K47" i="4"/>
  <c r="J47" i="4"/>
  <c r="L46" i="4"/>
  <c r="O46" i="4" s="1"/>
  <c r="P46" i="4" s="1"/>
  <c r="K46" i="4"/>
  <c r="J46" i="4"/>
  <c r="O45" i="4"/>
  <c r="P45" i="4" s="1"/>
  <c r="L45" i="4"/>
  <c r="K45" i="4"/>
  <c r="J45" i="4"/>
  <c r="L44" i="4"/>
  <c r="O44" i="4" s="1"/>
  <c r="P44" i="4" s="1"/>
  <c r="K44" i="4"/>
  <c r="J44" i="4"/>
  <c r="L43" i="4"/>
  <c r="O43" i="4" s="1"/>
  <c r="P43" i="4" s="1"/>
  <c r="K43" i="4"/>
  <c r="J43" i="4"/>
  <c r="L42" i="4"/>
  <c r="O42" i="4" s="1"/>
  <c r="P42" i="4" s="1"/>
  <c r="K42" i="4"/>
  <c r="J42" i="4"/>
  <c r="O41" i="4"/>
  <c r="P41" i="4" s="1"/>
  <c r="L41" i="4"/>
  <c r="K41" i="4"/>
  <c r="J41" i="4"/>
  <c r="L40" i="4"/>
  <c r="O40" i="4" s="1"/>
  <c r="P40" i="4" s="1"/>
  <c r="K40" i="4"/>
  <c r="J40" i="4"/>
  <c r="L39" i="4"/>
  <c r="O39" i="4" s="1"/>
  <c r="P39" i="4" s="1"/>
  <c r="K39" i="4"/>
  <c r="J39" i="4"/>
  <c r="L38" i="4"/>
  <c r="O38" i="4" s="1"/>
  <c r="P38" i="4" s="1"/>
  <c r="K38" i="4"/>
  <c r="J38" i="4"/>
  <c r="O37" i="4"/>
  <c r="P37" i="4" s="1"/>
  <c r="L37" i="4"/>
  <c r="K37" i="4"/>
  <c r="J37" i="4"/>
  <c r="L36" i="4"/>
  <c r="O36" i="4" s="1"/>
  <c r="P36" i="4" s="1"/>
  <c r="K36" i="4"/>
  <c r="J36" i="4"/>
  <c r="L35" i="4"/>
  <c r="O35" i="4" s="1"/>
  <c r="P35" i="4" s="1"/>
  <c r="K35" i="4"/>
  <c r="J35" i="4"/>
  <c r="L34" i="4"/>
  <c r="O34" i="4" s="1"/>
  <c r="P34" i="4" s="1"/>
  <c r="K34" i="4"/>
  <c r="J34" i="4"/>
  <c r="O33" i="4"/>
  <c r="P33" i="4" s="1"/>
  <c r="L33" i="4"/>
  <c r="K33" i="4"/>
  <c r="J33" i="4"/>
  <c r="L32" i="4"/>
  <c r="O32" i="4" s="1"/>
  <c r="P32" i="4" s="1"/>
  <c r="K32" i="4"/>
  <c r="J32" i="4"/>
  <c r="L31" i="4"/>
  <c r="O31" i="4" s="1"/>
  <c r="P31" i="4" s="1"/>
  <c r="K31" i="4"/>
  <c r="J31" i="4"/>
  <c r="L30" i="4"/>
  <c r="O30" i="4" s="1"/>
  <c r="P30" i="4" s="1"/>
  <c r="K30" i="4"/>
  <c r="J30" i="4"/>
  <c r="O29" i="4"/>
  <c r="P29" i="4" s="1"/>
  <c r="L29" i="4"/>
  <c r="K29" i="4"/>
  <c r="J29" i="4"/>
  <c r="L28" i="4"/>
  <c r="O28" i="4" s="1"/>
  <c r="P28" i="4" s="1"/>
  <c r="K28" i="4"/>
  <c r="J28" i="4"/>
  <c r="L27" i="4"/>
  <c r="O27" i="4" s="1"/>
  <c r="P27" i="4" s="1"/>
  <c r="K27" i="4"/>
  <c r="J27" i="4"/>
  <c r="L26" i="4"/>
  <c r="O26" i="4" s="1"/>
  <c r="P26" i="4" s="1"/>
  <c r="K26" i="4"/>
  <c r="J26" i="4"/>
  <c r="O25" i="4"/>
  <c r="P25" i="4" s="1"/>
  <c r="L25" i="4"/>
  <c r="K25" i="4"/>
  <c r="J25" i="4"/>
  <c r="L24" i="4"/>
  <c r="O24" i="4" s="1"/>
  <c r="P24" i="4" s="1"/>
  <c r="K24" i="4"/>
  <c r="J24" i="4"/>
  <c r="L23" i="4"/>
  <c r="O23" i="4" s="1"/>
  <c r="P23" i="4" s="1"/>
  <c r="K23" i="4"/>
  <c r="J23" i="4"/>
  <c r="L22" i="4"/>
  <c r="O22" i="4" s="1"/>
  <c r="P22" i="4" s="1"/>
  <c r="K22" i="4"/>
  <c r="J22" i="4"/>
  <c r="O21" i="4"/>
  <c r="P21" i="4" s="1"/>
  <c r="L21" i="4"/>
  <c r="K21" i="4"/>
  <c r="J21" i="4"/>
  <c r="L20" i="4"/>
  <c r="O20" i="4" s="1"/>
  <c r="P20" i="4" s="1"/>
  <c r="K20" i="4"/>
  <c r="J20" i="4"/>
  <c r="L19" i="4"/>
  <c r="O19" i="4" s="1"/>
  <c r="P19" i="4" s="1"/>
  <c r="K19" i="4"/>
  <c r="J19" i="4"/>
  <c r="L18" i="4"/>
  <c r="O18" i="4" s="1"/>
  <c r="P18" i="4" s="1"/>
  <c r="K18" i="4"/>
  <c r="J18" i="4"/>
  <c r="O17" i="4"/>
  <c r="P17" i="4" s="1"/>
  <c r="L17" i="4"/>
  <c r="K17" i="4"/>
  <c r="J17" i="4"/>
  <c r="L16" i="4"/>
  <c r="O16" i="4" s="1"/>
  <c r="P16" i="4" s="1"/>
  <c r="K16" i="4"/>
  <c r="J16" i="4"/>
  <c r="L15" i="4"/>
  <c r="O15" i="4" s="1"/>
  <c r="P15" i="4" s="1"/>
  <c r="K15" i="4"/>
  <c r="J15" i="4"/>
  <c r="L14" i="4"/>
  <c r="O14" i="4" s="1"/>
  <c r="P14" i="4" s="1"/>
  <c r="K14" i="4"/>
  <c r="J14" i="4"/>
  <c r="O13" i="4"/>
  <c r="P13" i="4" s="1"/>
  <c r="L13" i="4"/>
  <c r="K13" i="4"/>
  <c r="J13" i="4"/>
  <c r="L12" i="4"/>
  <c r="O12" i="4" s="1"/>
  <c r="P12" i="4" s="1"/>
  <c r="K12" i="4"/>
  <c r="J12" i="4"/>
  <c r="L11" i="4"/>
  <c r="O11" i="4" s="1"/>
  <c r="P11" i="4" s="1"/>
  <c r="K11" i="4"/>
  <c r="J11" i="4"/>
  <c r="L10" i="4"/>
  <c r="O10" i="4" s="1"/>
  <c r="P10" i="4" s="1"/>
  <c r="K10" i="4"/>
  <c r="J10" i="4"/>
  <c r="O9" i="4"/>
  <c r="P9" i="4" s="1"/>
  <c r="L9" i="4"/>
  <c r="K9" i="4"/>
  <c r="J9" i="4"/>
  <c r="L8" i="4"/>
  <c r="O8" i="4" s="1"/>
  <c r="P8" i="4" s="1"/>
  <c r="K8" i="4"/>
  <c r="J8" i="4"/>
  <c r="L7" i="4"/>
  <c r="O7" i="4" s="1"/>
  <c r="P7" i="4" s="1"/>
  <c r="K7" i="4"/>
  <c r="J7" i="4"/>
  <c r="L6" i="4"/>
  <c r="O6" i="4" s="1"/>
  <c r="P6" i="4" s="1"/>
  <c r="K6" i="4"/>
  <c r="J6" i="4"/>
  <c r="O5" i="4"/>
  <c r="P5" i="4" s="1"/>
  <c r="L5" i="4"/>
  <c r="K5" i="4"/>
  <c r="J5" i="4"/>
</calcChain>
</file>

<file path=xl/sharedStrings.xml><?xml version="1.0" encoding="utf-8"?>
<sst xmlns="http://schemas.openxmlformats.org/spreadsheetml/2006/main" count="832" uniqueCount="286">
  <si>
    <t>（千円）</t>
    <rPh sb="1" eb="3">
      <t>センエン</t>
    </rPh>
    <phoneticPr fontId="3"/>
  </si>
  <si>
    <t>目的</t>
    <rPh sb="0" eb="2">
      <t>モクテキ</t>
    </rPh>
    <phoneticPr fontId="3"/>
  </si>
  <si>
    <t>事業概要</t>
    <rPh sb="0" eb="2">
      <t>ジギョウ</t>
    </rPh>
    <rPh sb="2" eb="4">
      <t>ガイヨウ</t>
    </rPh>
    <phoneticPr fontId="3"/>
  </si>
  <si>
    <t>事業費総額</t>
  </si>
  <si>
    <t>うち宿泊税活用額</t>
  </si>
  <si>
    <t>公衆無線LAN（Free Wi-Fi）の整備促進</t>
    <rPh sb="0" eb="2">
      <t>コウシュウ</t>
    </rPh>
    <rPh sb="2" eb="4">
      <t>ムセン</t>
    </rPh>
    <rPh sb="20" eb="22">
      <t>セイビ</t>
    </rPh>
    <rPh sb="22" eb="24">
      <t>ソクシン</t>
    </rPh>
    <phoneticPr fontId="3"/>
  </si>
  <si>
    <t>宿泊施設における受入環境整備の促進</t>
    <rPh sb="8" eb="10">
      <t>ウケイ</t>
    </rPh>
    <rPh sb="15" eb="17">
      <t>ソクシン</t>
    </rPh>
    <phoneticPr fontId="3"/>
  </si>
  <si>
    <t>トラベルサービスセンター大阪の運営</t>
  </si>
  <si>
    <t>JR大阪駅において、旅行者の利便性向上のためのサービス（観光案内や旅行者の各種相談、外貨両替等）を一体的に提供するトラベルサービスセンターの運営を行いました。</t>
    <rPh sb="28" eb="30">
      <t>カンコウ</t>
    </rPh>
    <rPh sb="30" eb="32">
      <t>アンナイ</t>
    </rPh>
    <rPh sb="33" eb="36">
      <t>リョコウシャ</t>
    </rPh>
    <rPh sb="37" eb="39">
      <t>カクシュ</t>
    </rPh>
    <rPh sb="70" eb="72">
      <t>ウンエイ</t>
    </rPh>
    <rPh sb="73" eb="74">
      <t>オコナ</t>
    </rPh>
    <phoneticPr fontId="3"/>
  </si>
  <si>
    <t>市町村における観光振興事業に対する支援</t>
    <rPh sb="11" eb="13">
      <t>ジギョウ</t>
    </rPh>
    <rPh sb="14" eb="15">
      <t>タイ</t>
    </rPh>
    <rPh sb="17" eb="19">
      <t>シエン</t>
    </rPh>
    <phoneticPr fontId="3"/>
  </si>
  <si>
    <t>飲食店のおもてなし環境整備の促進（TASTE OSAKAの運営）</t>
    <rPh sb="29" eb="31">
      <t>ウンエイ</t>
    </rPh>
    <phoneticPr fontId="3"/>
  </si>
  <si>
    <t>外国人旅行者が安心かつ快適に飲食店を利用できるよう、飲食店による多言語メニュー作成を支援するサイトや、旅行者が多言語メニュー設置店を検索できるサイトを運営しました。</t>
    <rPh sb="26" eb="28">
      <t>インショク</t>
    </rPh>
    <rPh sb="28" eb="29">
      <t>テン</t>
    </rPh>
    <rPh sb="32" eb="35">
      <t>タゲンゴ</t>
    </rPh>
    <rPh sb="39" eb="41">
      <t>サクセイ</t>
    </rPh>
    <rPh sb="42" eb="44">
      <t>シエン</t>
    </rPh>
    <rPh sb="51" eb="54">
      <t>リョコウシャ</t>
    </rPh>
    <rPh sb="55" eb="58">
      <t>タゲンゴ</t>
    </rPh>
    <rPh sb="62" eb="64">
      <t>セッチ</t>
    </rPh>
    <rPh sb="64" eb="65">
      <t>テン</t>
    </rPh>
    <rPh sb="66" eb="68">
      <t>ケンサク</t>
    </rPh>
    <rPh sb="75" eb="77">
      <t>ウンエイ</t>
    </rPh>
    <phoneticPr fontId="3"/>
  </si>
  <si>
    <t>災害時における外国人旅行者の安全確保</t>
    <rPh sb="0" eb="2">
      <t>サイガイ</t>
    </rPh>
    <rPh sb="2" eb="3">
      <t>ジ</t>
    </rPh>
    <phoneticPr fontId="3"/>
  </si>
  <si>
    <t>外国人旅行者が災害発生時に必要な情報を入手できるポータルサイトを掲載したカードの作成・配布や、「外国人旅行者の安全確保・帰国支援に関するガイドライン」の改訂等、サポート体制の構築に取組みました。</t>
    <rPh sb="32" eb="34">
      <t>ケイサイ</t>
    </rPh>
    <rPh sb="40" eb="42">
      <t>サクセイ</t>
    </rPh>
    <rPh sb="43" eb="45">
      <t>ハイフ</t>
    </rPh>
    <rPh sb="48" eb="50">
      <t>ガイコク</t>
    </rPh>
    <rPh sb="50" eb="51">
      <t>ジン</t>
    </rPh>
    <rPh sb="51" eb="54">
      <t>リョコウシャ</t>
    </rPh>
    <rPh sb="55" eb="57">
      <t>アンゼン</t>
    </rPh>
    <rPh sb="57" eb="59">
      <t>カクホ</t>
    </rPh>
    <rPh sb="60" eb="62">
      <t>キコク</t>
    </rPh>
    <rPh sb="62" eb="64">
      <t>シエン</t>
    </rPh>
    <rPh sb="65" eb="66">
      <t>カン</t>
    </rPh>
    <rPh sb="76" eb="78">
      <t>カイテイ</t>
    </rPh>
    <rPh sb="78" eb="79">
      <t>トウ</t>
    </rPh>
    <rPh sb="90" eb="92">
      <t>トリク</t>
    </rPh>
    <phoneticPr fontId="3"/>
  </si>
  <si>
    <t>大阪・梅田駅周辺の案内サイン整備</t>
    <rPh sb="9" eb="11">
      <t>アンナイ</t>
    </rPh>
    <rPh sb="14" eb="16">
      <t>セイビ</t>
    </rPh>
    <phoneticPr fontId="3"/>
  </si>
  <si>
    <t>大阪ストーリープロジェクト</t>
  </si>
  <si>
    <t>【水都大阪】
舟運活性化に向けた環境整備</t>
    <rPh sb="1" eb="3">
      <t>スイト</t>
    </rPh>
    <rPh sb="3" eb="5">
      <t>オオサカ</t>
    </rPh>
    <rPh sb="7" eb="9">
      <t>シュウウン</t>
    </rPh>
    <rPh sb="9" eb="12">
      <t>カッセイカ</t>
    </rPh>
    <rPh sb="13" eb="14">
      <t>ム</t>
    </rPh>
    <rPh sb="16" eb="18">
      <t>カンキョウ</t>
    </rPh>
    <rPh sb="18" eb="20">
      <t>セイビ</t>
    </rPh>
    <phoneticPr fontId="3"/>
  </si>
  <si>
    <t>水辺のにぎわいづくりや舟運の活性化に向け、大阪城エリアに、公共船着場などを整備するための測量調査や基本設計等を実施しました。</t>
    <rPh sb="44" eb="46">
      <t>ソクリョウ</t>
    </rPh>
    <rPh sb="46" eb="48">
      <t>チョウサ</t>
    </rPh>
    <rPh sb="49" eb="51">
      <t>キホン</t>
    </rPh>
    <rPh sb="53" eb="54">
      <t>トウ</t>
    </rPh>
    <rPh sb="55" eb="57">
      <t>ジッシ</t>
    </rPh>
    <phoneticPr fontId="3"/>
  </si>
  <si>
    <t>市町村における災害時多言語ボランティア確保に対する支援</t>
    <rPh sb="22" eb="23">
      <t>タイ</t>
    </rPh>
    <rPh sb="25" eb="27">
      <t>シエン</t>
    </rPh>
    <phoneticPr fontId="3"/>
  </si>
  <si>
    <t>公共交通機関における乗継利便性の向上</t>
    <rPh sb="10" eb="12">
      <t>ノリツギ</t>
    </rPh>
    <rPh sb="12" eb="15">
      <t>リベンセイ</t>
    </rPh>
    <rPh sb="16" eb="18">
      <t>コウジョウ</t>
    </rPh>
    <phoneticPr fontId="3"/>
  </si>
  <si>
    <t>小計</t>
    <rPh sb="0" eb="1">
      <t>ショウ</t>
    </rPh>
    <rPh sb="1" eb="2">
      <t>ケイ</t>
    </rPh>
    <phoneticPr fontId="3"/>
  </si>
  <si>
    <t>大阪のシンボリックなエリアにおける魅力発信及び誘客促進</t>
    <rPh sb="0" eb="2">
      <t>オオサカ</t>
    </rPh>
    <rPh sb="17" eb="19">
      <t>ミリョク</t>
    </rPh>
    <rPh sb="19" eb="21">
      <t>ハッシン</t>
    </rPh>
    <rPh sb="21" eb="22">
      <t>オヨ</t>
    </rPh>
    <rPh sb="23" eb="25">
      <t>ユウキャク</t>
    </rPh>
    <rPh sb="25" eb="27">
      <t>ソクシン</t>
    </rPh>
    <phoneticPr fontId="3"/>
  </si>
  <si>
    <t>世界的な創造都市、国際エンターテイメント都市への成長を加速するため、大阪のシンボリックなエリアの一つ『御堂筋』を集客装置として、話題を集めるイベント（御堂筋オータムパーティー）を開催し、大阪の魅力を国内及び海外へ広く発信しました。</t>
    <rPh sb="24" eb="26">
      <t>セイチョウ</t>
    </rPh>
    <rPh sb="27" eb="29">
      <t>カソク</t>
    </rPh>
    <rPh sb="48" eb="49">
      <t>ヒト</t>
    </rPh>
    <rPh sb="51" eb="54">
      <t>ミドウスジ</t>
    </rPh>
    <rPh sb="64" eb="66">
      <t>ワダイ</t>
    </rPh>
    <rPh sb="67" eb="68">
      <t>アツ</t>
    </rPh>
    <rPh sb="75" eb="78">
      <t>ミドウスジ</t>
    </rPh>
    <rPh sb="89" eb="91">
      <t>カイサイ</t>
    </rPh>
    <rPh sb="99" eb="101">
      <t>コクナイ</t>
    </rPh>
    <phoneticPr fontId="3"/>
  </si>
  <si>
    <t>ナイトカルチャーの魅力創出</t>
  </si>
  <si>
    <t>大阪文化芸術フェスの開催</t>
    <rPh sb="4" eb="6">
      <t>ゲイジュツ</t>
    </rPh>
    <rPh sb="10" eb="12">
      <t>カイサイ</t>
    </rPh>
    <phoneticPr fontId="3"/>
  </si>
  <si>
    <t>文化を核として大阪を発展させるムーブメントを起こすため、府内各地で上方伝統芸能等大阪が誇るコンテンツや、音楽、アートなど、様々なプログラムを展開し、大阪の持つ多彩で豊かな文化の魅力を国内外に広く発信しました。</t>
    <rPh sb="28" eb="30">
      <t>フナイ</t>
    </rPh>
    <rPh sb="30" eb="32">
      <t>カクチ</t>
    </rPh>
    <rPh sb="91" eb="94">
      <t>コクナイガイ</t>
    </rPh>
    <phoneticPr fontId="3"/>
  </si>
  <si>
    <t>徴税コスト</t>
    <rPh sb="0" eb="2">
      <t>チョウゼイ</t>
    </rPh>
    <phoneticPr fontId="3"/>
  </si>
  <si>
    <t>特別徴収義務者に対する徴収奨励金や徴税費用、宿泊税制度周知のための広報経費等に活用しました。</t>
    <rPh sb="22" eb="24">
      <t>シュクハク</t>
    </rPh>
    <rPh sb="24" eb="25">
      <t>ゼイ</t>
    </rPh>
    <rPh sb="39" eb="41">
      <t>カツヨウ</t>
    </rPh>
    <phoneticPr fontId="3"/>
  </si>
  <si>
    <t>税徴収に係るシステム開発経費、宿泊税導入に係る経費の償還分等に充当しました。</t>
    <rPh sb="31" eb="33">
      <t>ジュウトウ</t>
    </rPh>
    <phoneticPr fontId="3"/>
  </si>
  <si>
    <t>宿泊税活用額合計</t>
    <rPh sb="0" eb="2">
      <t>シュクハク</t>
    </rPh>
    <rPh sb="2" eb="3">
      <t>ゼイ</t>
    </rPh>
    <rPh sb="3" eb="5">
      <t>カツヨウ</t>
    </rPh>
    <rPh sb="5" eb="6">
      <t>ガク</t>
    </rPh>
    <rPh sb="6" eb="8">
      <t>ゴウケイ</t>
    </rPh>
    <phoneticPr fontId="3"/>
  </si>
  <si>
    <t>大阪府宿泊税活用事業一覧</t>
    <phoneticPr fontId="10"/>
  </si>
  <si>
    <t>H30</t>
    <phoneticPr fontId="10"/>
  </si>
  <si>
    <t>R1</t>
    <phoneticPr fontId="10"/>
  </si>
  <si>
    <t>なし</t>
    <phoneticPr fontId="10"/>
  </si>
  <si>
    <t xml:space="preserve">府域の観光コース等を中心とした地域・エリアにおいてOsaka Free Wi-Fiを整備する施設に対し補助金を交付しました。
</t>
    <phoneticPr fontId="3"/>
  </si>
  <si>
    <t xml:space="preserve">宿泊施設において実施する多言語化やIT環境の整備などの受入環境整備に対し補助金を交付しました。
</t>
    <rPh sb="8" eb="10">
      <t>ジッシ</t>
    </rPh>
    <rPh sb="27" eb="29">
      <t>ウケイレ</t>
    </rPh>
    <rPh sb="29" eb="31">
      <t>カンキョウ</t>
    </rPh>
    <rPh sb="31" eb="33">
      <t>セイビ</t>
    </rPh>
    <rPh sb="34" eb="35">
      <t>タイ</t>
    </rPh>
    <rPh sb="36" eb="39">
      <t>ホジョキン</t>
    </rPh>
    <rPh sb="40" eb="42">
      <t>コウフ</t>
    </rPh>
    <phoneticPr fontId="3"/>
  </si>
  <si>
    <t xml:space="preserve">市町村が実施する観光振興事業（多言語案内板整備、観光公衆トイレの洋式化等の受入環境整備）に対し補助金を交付しました。
</t>
    <rPh sb="15" eb="18">
      <t>タゲンゴ</t>
    </rPh>
    <rPh sb="18" eb="21">
      <t>アンナイバン</t>
    </rPh>
    <rPh sb="21" eb="23">
      <t>セイビ</t>
    </rPh>
    <rPh sb="24" eb="26">
      <t>カンコウ</t>
    </rPh>
    <rPh sb="26" eb="28">
      <t>コウシュウ</t>
    </rPh>
    <rPh sb="32" eb="35">
      <t>ヨウシキカ</t>
    </rPh>
    <rPh sb="35" eb="36">
      <t>トウ</t>
    </rPh>
    <rPh sb="45" eb="46">
      <t>タイ</t>
    </rPh>
    <rPh sb="47" eb="50">
      <t>ホジョキン</t>
    </rPh>
    <rPh sb="51" eb="53">
      <t>コウフ</t>
    </rPh>
    <phoneticPr fontId="3"/>
  </si>
  <si>
    <t xml:space="preserve">大阪駅・梅田駅周辺エリアにおいて、デザインを統一したわかりやすい案内サイン等の整備に対し補助金を交付しました。
</t>
    <rPh sb="22" eb="24">
      <t>トウイツ</t>
    </rPh>
    <rPh sb="37" eb="38">
      <t>トウ</t>
    </rPh>
    <rPh sb="39" eb="41">
      <t>セイビ</t>
    </rPh>
    <rPh sb="42" eb="43">
      <t>タイ</t>
    </rPh>
    <rPh sb="44" eb="47">
      <t>ホジョキン</t>
    </rPh>
    <rPh sb="48" eb="50">
      <t>コウフ</t>
    </rPh>
    <phoneticPr fontId="3"/>
  </si>
  <si>
    <t xml:space="preserve">大阪の魅力スポットやそれらを巡るルートをストーリー性を持たせて再編集し、地域における観光資源の磨き上げや受入環境の整備を実施する団体に対し補助金を交付しました。
</t>
    <rPh sb="25" eb="26">
      <t>セイ</t>
    </rPh>
    <rPh sb="27" eb="28">
      <t>モ</t>
    </rPh>
    <rPh sb="31" eb="34">
      <t>サイヘンシュウ</t>
    </rPh>
    <rPh sb="36" eb="38">
      <t>チイキ</t>
    </rPh>
    <rPh sb="42" eb="44">
      <t>カンコウ</t>
    </rPh>
    <rPh sb="44" eb="46">
      <t>シゲン</t>
    </rPh>
    <rPh sb="47" eb="48">
      <t>ミガ</t>
    </rPh>
    <rPh sb="49" eb="50">
      <t>ア</t>
    </rPh>
    <rPh sb="60" eb="62">
      <t>ジッシ</t>
    </rPh>
    <rPh sb="64" eb="66">
      <t>ダンタイ</t>
    </rPh>
    <rPh sb="67" eb="68">
      <t>タイ</t>
    </rPh>
    <rPh sb="69" eb="72">
      <t>ホジョキン</t>
    </rPh>
    <rPh sb="73" eb="75">
      <t>コウフ</t>
    </rPh>
    <phoneticPr fontId="3"/>
  </si>
  <si>
    <t>災害時に外国人が安心して過ごせる環境を整備するため、市町村が行う災害時多言語ボランティアの確保に向けた取組みに対し支援を行いました。</t>
    <rPh sb="0" eb="2">
      <t>サイガイ</t>
    </rPh>
    <rPh sb="2" eb="3">
      <t>ジ</t>
    </rPh>
    <rPh sb="4" eb="6">
      <t>ガイコク</t>
    </rPh>
    <rPh sb="6" eb="7">
      <t>ジン</t>
    </rPh>
    <rPh sb="8" eb="10">
      <t>アンシン</t>
    </rPh>
    <rPh sb="12" eb="13">
      <t>ス</t>
    </rPh>
    <rPh sb="16" eb="18">
      <t>カンキョウ</t>
    </rPh>
    <rPh sb="19" eb="21">
      <t>セイビ</t>
    </rPh>
    <rPh sb="26" eb="29">
      <t>シチョウソン</t>
    </rPh>
    <rPh sb="30" eb="31">
      <t>オコナ</t>
    </rPh>
    <rPh sb="32" eb="34">
      <t>サイガイ</t>
    </rPh>
    <rPh sb="34" eb="35">
      <t>ジ</t>
    </rPh>
    <rPh sb="35" eb="38">
      <t>タゲンゴ</t>
    </rPh>
    <rPh sb="45" eb="47">
      <t>カクホ</t>
    </rPh>
    <rPh sb="48" eb="49">
      <t>ム</t>
    </rPh>
    <rPh sb="51" eb="53">
      <t>トリク</t>
    </rPh>
    <rPh sb="55" eb="56">
      <t>タイ</t>
    </rPh>
    <rPh sb="57" eb="59">
      <t>シエン</t>
    </rPh>
    <rPh sb="60" eb="61">
      <t>オコナ</t>
    </rPh>
    <phoneticPr fontId="3"/>
  </si>
  <si>
    <t>民泊対策推進事業</t>
    <rPh sb="0" eb="2">
      <t>ミンパク</t>
    </rPh>
    <rPh sb="2" eb="4">
      <t>タイサク</t>
    </rPh>
    <rPh sb="4" eb="6">
      <t>スイシン</t>
    </rPh>
    <rPh sb="6" eb="8">
      <t>ジギョウ</t>
    </rPh>
    <phoneticPr fontId="10"/>
  </si>
  <si>
    <t>府内を観光周遊してもらえる仕掛けづくり</t>
    <rPh sb="0" eb="2">
      <t>フナイ</t>
    </rPh>
    <rPh sb="3" eb="5">
      <t>カンコウ</t>
    </rPh>
    <rPh sb="5" eb="7">
      <t>シュウユウ</t>
    </rPh>
    <rPh sb="13" eb="15">
      <t>シカ</t>
    </rPh>
    <phoneticPr fontId="10"/>
  </si>
  <si>
    <t>観光トイレ整備事業</t>
    <rPh sb="0" eb="2">
      <t>カンコウ</t>
    </rPh>
    <rPh sb="5" eb="7">
      <t>セイビ</t>
    </rPh>
    <rPh sb="7" eb="9">
      <t>ジギョウ</t>
    </rPh>
    <phoneticPr fontId="10"/>
  </si>
  <si>
    <t>災害時における多言語での情報提供・発信に向けた取組み</t>
    <rPh sb="0" eb="2">
      <t>サイガイ</t>
    </rPh>
    <rPh sb="2" eb="3">
      <t>ジ</t>
    </rPh>
    <rPh sb="7" eb="10">
      <t>タゲンゴ</t>
    </rPh>
    <rPh sb="12" eb="14">
      <t>ジョウホウ</t>
    </rPh>
    <rPh sb="14" eb="16">
      <t>テイキョウ</t>
    </rPh>
    <rPh sb="17" eb="19">
      <t>ハッシン</t>
    </rPh>
    <rPh sb="20" eb="21">
      <t>ム</t>
    </rPh>
    <rPh sb="23" eb="24">
      <t>ト</t>
    </rPh>
    <rPh sb="24" eb="25">
      <t>ク</t>
    </rPh>
    <phoneticPr fontId="10"/>
  </si>
  <si>
    <t>観光政策のための調査費</t>
    <rPh sb="0" eb="2">
      <t>カンコウ</t>
    </rPh>
    <rPh sb="2" eb="4">
      <t>セイサク</t>
    </rPh>
    <rPh sb="8" eb="11">
      <t>チョウサヒ</t>
    </rPh>
    <phoneticPr fontId="10"/>
  </si>
  <si>
    <t>外国人旅行客に対するおもてなし力向上(府民向け外国語講座開催・ボランティアガイド運営)</t>
    <rPh sb="0" eb="3">
      <t>ガイコクジン</t>
    </rPh>
    <rPh sb="3" eb="5">
      <t>リョコウ</t>
    </rPh>
    <rPh sb="5" eb="6">
      <t>キャク</t>
    </rPh>
    <rPh sb="7" eb="8">
      <t>タイ</t>
    </rPh>
    <rPh sb="15" eb="16">
      <t>チカラ</t>
    </rPh>
    <rPh sb="16" eb="18">
      <t>コウジョウ</t>
    </rPh>
    <rPh sb="19" eb="21">
      <t>フミン</t>
    </rPh>
    <rPh sb="21" eb="22">
      <t>ム</t>
    </rPh>
    <rPh sb="23" eb="26">
      <t>ガイコクゴ</t>
    </rPh>
    <rPh sb="26" eb="28">
      <t>コウザ</t>
    </rPh>
    <rPh sb="28" eb="30">
      <t>カイサイ</t>
    </rPh>
    <rPh sb="40" eb="42">
      <t>ウンエイ</t>
    </rPh>
    <phoneticPr fontId="10"/>
  </si>
  <si>
    <t>府立公園における観光客受入環境整備</t>
    <rPh sb="0" eb="2">
      <t>フリツ</t>
    </rPh>
    <rPh sb="2" eb="4">
      <t>コウエン</t>
    </rPh>
    <rPh sb="8" eb="11">
      <t>カンコウキャク</t>
    </rPh>
    <rPh sb="11" eb="12">
      <t>ウ</t>
    </rPh>
    <rPh sb="12" eb="13">
      <t>イ</t>
    </rPh>
    <rPh sb="13" eb="15">
      <t>カンキョウ</t>
    </rPh>
    <rPh sb="15" eb="17">
      <t>セイビ</t>
    </rPh>
    <phoneticPr fontId="10"/>
  </si>
  <si>
    <t>メガホン型自動翻訳機導入事業</t>
    <rPh sb="4" eb="5">
      <t>ガタ</t>
    </rPh>
    <rPh sb="5" eb="7">
      <t>ジドウ</t>
    </rPh>
    <rPh sb="7" eb="9">
      <t>ホンヤク</t>
    </rPh>
    <rPh sb="9" eb="10">
      <t>キ</t>
    </rPh>
    <rPh sb="10" eb="12">
      <t>ドウニュウ</t>
    </rPh>
    <rPh sb="12" eb="14">
      <t>ジギョウ</t>
    </rPh>
    <phoneticPr fontId="10"/>
  </si>
  <si>
    <t>デザイン性や機能性が高く、観光資源となりうる観光トイレを整備しました。</t>
    <phoneticPr fontId="10"/>
  </si>
  <si>
    <t>大阪の多様な魅力を発信するともに、百舌鳥、古市両エリアの周遊ルート策定、広域交通手段の整備などの周遊の仕掛けづくりを行い、インバウンドを含めた来阪旅行者の府内における周遊性の向上に取組みました。</t>
    <phoneticPr fontId="10"/>
  </si>
  <si>
    <t>健全な民泊サービスの普及促進を図るため、民泊対策を推進する保健所設置市に対し補助金を交付しました。</t>
    <phoneticPr fontId="10"/>
  </si>
  <si>
    <t>災害時に外国人旅行者が必要とする情報を「迅速」､「的確」かつ「分かりやすく」多言語で提供するウェブサイト及びアプリを開発しました。また、宿泊・交通事業者等が、災害発生時において外国人旅行者に適切な多言語対応ができるよう、実践的な講座を開催しました。</t>
    <phoneticPr fontId="10"/>
  </si>
  <si>
    <t>大阪の観光動向の分析、来阪旅行者等のニーズ把握のための調査研究を実施しました。</t>
    <phoneticPr fontId="10"/>
  </si>
  <si>
    <t>府民の方を対象とした外国人旅行者に対するおもてなし講座を実施するとともに、難波駅周辺に多言語観光ボランティアを配置します。また、市町村と連携し、多言語観光ボランティアの養成等を行うプラットフォームの形成に取組みました。</t>
    <phoneticPr fontId="10"/>
  </si>
  <si>
    <t>公共交通機関の乗継をわかりやすくするため、乗継駅における案内モニターの設置や乗継経路を床面に表示する等の整備に対し補助金を交付しました。</t>
    <rPh sb="0" eb="2">
      <t>コウキョウ</t>
    </rPh>
    <rPh sb="2" eb="4">
      <t>コウツウ</t>
    </rPh>
    <rPh sb="4" eb="6">
      <t>キカン</t>
    </rPh>
    <rPh sb="38" eb="40">
      <t>ノリツギ</t>
    </rPh>
    <rPh sb="55" eb="56">
      <t>タイ</t>
    </rPh>
    <rPh sb="57" eb="60">
      <t>ホジョキン</t>
    </rPh>
    <rPh sb="61" eb="63">
      <t>コウフ</t>
    </rPh>
    <phoneticPr fontId="3"/>
  </si>
  <si>
    <t>府立公園（ほしだ園地）においてトイレの洋式化等改修工事を行い、観光客の利便性を向上しました。</t>
    <phoneticPr fontId="10"/>
  </si>
  <si>
    <t xml:space="preserve">警察官が大規模イベントや災害時に警備を行う際に使用できる、多言語翻訳に対応したメガホンを購入して配備しました。
</t>
    <phoneticPr fontId="10"/>
  </si>
  <si>
    <t>ツーリズムEXPOジャパン2019等開催支援</t>
    <phoneticPr fontId="10"/>
  </si>
  <si>
    <t>上方演芸資料館発信力向上のためのリニューアル</t>
    <phoneticPr fontId="10"/>
  </si>
  <si>
    <t>大阪で開催されるツーリズムEXPOジャパン2019のレセプションにおいて、大阪をPRするイベントを実施するとともに、商談会にブースを出展する市町村等に対し補助金を交付しました。</t>
    <phoneticPr fontId="10"/>
  </si>
  <si>
    <t>国内外の観光客に上方演芸の歴史と魅力をこれまで以上に広く発信し伝えるため、収蔵資料を活用した常設展示や企画展示など施設のリニューアルをはじめ、上方演芸を楽しみながら学んでいただけるワークショップを開催しました。</t>
    <phoneticPr fontId="10"/>
  </si>
  <si>
    <t>H29</t>
    <phoneticPr fontId="10"/>
  </si>
  <si>
    <t>警察車両（パトロールカー）の英語表記</t>
    <rPh sb="0" eb="2">
      <t>ケイサツ</t>
    </rPh>
    <rPh sb="2" eb="4">
      <t>シャリョウ</t>
    </rPh>
    <rPh sb="14" eb="16">
      <t>エイゴ</t>
    </rPh>
    <rPh sb="16" eb="18">
      <t>ヒョウキ</t>
    </rPh>
    <phoneticPr fontId="10"/>
  </si>
  <si>
    <t>外国人旅行者が安全安心に滞在できるよう、警察車両（パトロールカー）の英語表記を実施。</t>
    <phoneticPr fontId="10"/>
  </si>
  <si>
    <t>御堂筋のイチョウ並木を中心にイルミネーションで装飾する「御堂筋イルミネーション」では、流れる光や枝全体への装飾といった新たな取組みの充実を図りました。また、大阪の夜を楽しむことができるナイトカルチャーの発掘・創出に取り組みました。</t>
    <rPh sb="0" eb="3">
      <t>ミドウスジ</t>
    </rPh>
    <rPh sb="23" eb="25">
      <t>ソウショク</t>
    </rPh>
    <rPh sb="43" eb="44">
      <t>ナガ</t>
    </rPh>
    <rPh sb="46" eb="47">
      <t>ヒカリ</t>
    </rPh>
    <rPh sb="48" eb="49">
      <t>エダ</t>
    </rPh>
    <rPh sb="49" eb="51">
      <t>ゼンタイ</t>
    </rPh>
    <rPh sb="53" eb="55">
      <t>ソウショク</t>
    </rPh>
    <rPh sb="59" eb="60">
      <t>アラ</t>
    </rPh>
    <rPh sb="62" eb="64">
      <t>トリク</t>
    </rPh>
    <rPh sb="66" eb="68">
      <t>ジュウジツ</t>
    </rPh>
    <rPh sb="69" eb="70">
      <t>ハカ</t>
    </rPh>
    <rPh sb="78" eb="80">
      <t>オオサカ</t>
    </rPh>
    <rPh sb="81" eb="82">
      <t>ヨル</t>
    </rPh>
    <rPh sb="83" eb="84">
      <t>タノ</t>
    </rPh>
    <rPh sb="107" eb="108">
      <t>ト</t>
    </rPh>
    <rPh sb="109" eb="110">
      <t>ク</t>
    </rPh>
    <phoneticPr fontId="3"/>
  </si>
  <si>
    <t>アートスポット魅力創出発信事業費</t>
    <rPh sb="7" eb="9">
      <t>ミリョク</t>
    </rPh>
    <rPh sb="9" eb="11">
      <t>ソウシュツ</t>
    </rPh>
    <rPh sb="11" eb="13">
      <t>ハッシン</t>
    </rPh>
    <rPh sb="13" eb="16">
      <t>ジギョウヒ</t>
    </rPh>
    <phoneticPr fontId="10"/>
  </si>
  <si>
    <t>大阪の都市魅力を向上させ、観光集客につながるような新たなアートスポット（名所）の創出に向けた調査検討の実施。</t>
  </si>
  <si>
    <t>H28</t>
    <phoneticPr fontId="10"/>
  </si>
  <si>
    <t>多言語観光マップ作成業負担金</t>
    <rPh sb="0" eb="3">
      <t>タゲンゴ</t>
    </rPh>
    <rPh sb="3" eb="5">
      <t>カンコウ</t>
    </rPh>
    <rPh sb="8" eb="10">
      <t>サクセイ</t>
    </rPh>
    <rPh sb="10" eb="11">
      <t>ギョウ</t>
    </rPh>
    <rPh sb="11" eb="14">
      <t>フタンキン</t>
    </rPh>
    <phoneticPr fontId="10"/>
  </si>
  <si>
    <t>府域の観光情報を掲載した大阪全体の観光マップを、多言語で作成しました。</t>
    <phoneticPr fontId="10"/>
  </si>
  <si>
    <t>大阪おもてなし環境向上のための水準調査事業</t>
    <phoneticPr fontId="10"/>
  </si>
  <si>
    <t>観光庁の「受入環境整備水準の評価ガイドライン」を基に、府内の宿泊施設や観光施設など、旅行者を受け入れる諸施設における受入環境整備の水準調査を実施。</t>
    <phoneticPr fontId="10"/>
  </si>
  <si>
    <t>水都大阪観光資源整備事業</t>
    <phoneticPr fontId="10"/>
  </si>
  <si>
    <t>水の回廊を中心に、水辺の魅力を今後、さらに国内外から大阪を訪れる人々に満喫していただくため、最重要拠点である「北浜・中之島東部エリア」において、アート空間や水上ステージ等、船から見える景色、船が行き交う景色を意識した魅力空間創出のための調査・設計を実施。</t>
    <phoneticPr fontId="10"/>
  </si>
  <si>
    <t>宿泊税導入推進</t>
    <phoneticPr fontId="10"/>
  </si>
  <si>
    <t>上方演芸資料館管理運営費</t>
    <rPh sb="4" eb="7">
      <t>シリョウカン</t>
    </rPh>
    <rPh sb="7" eb="9">
      <t>カンリ</t>
    </rPh>
    <rPh sb="9" eb="12">
      <t>ウンエイヒ</t>
    </rPh>
    <phoneticPr fontId="10"/>
  </si>
  <si>
    <t>大阪周遊促進事業</t>
    <rPh sb="0" eb="2">
      <t>オオサカ</t>
    </rPh>
    <rPh sb="2" eb="4">
      <t>シュウユウ</t>
    </rPh>
    <rPh sb="4" eb="6">
      <t>ソクシン</t>
    </rPh>
    <rPh sb="6" eb="8">
      <t>ジギョウ</t>
    </rPh>
    <phoneticPr fontId="10"/>
  </si>
  <si>
    <t>スポーツツーリズム創出事業費</t>
    <rPh sb="9" eb="11">
      <t>ソウシュツ</t>
    </rPh>
    <rPh sb="11" eb="14">
      <t>ジギョウヒ</t>
    </rPh>
    <phoneticPr fontId="10"/>
  </si>
  <si>
    <t>百舌鳥・古市古墳群世界遺産保存活用事業費</t>
    <rPh sb="0" eb="3">
      <t>モズ</t>
    </rPh>
    <rPh sb="4" eb="6">
      <t>フルイチ</t>
    </rPh>
    <rPh sb="6" eb="8">
      <t>コフン</t>
    </rPh>
    <rPh sb="8" eb="9">
      <t>グン</t>
    </rPh>
    <rPh sb="9" eb="11">
      <t>セカイ</t>
    </rPh>
    <rPh sb="11" eb="13">
      <t>イサン</t>
    </rPh>
    <rPh sb="13" eb="15">
      <t>ホゾン</t>
    </rPh>
    <rPh sb="15" eb="17">
      <t>カツヨウ</t>
    </rPh>
    <rPh sb="17" eb="19">
      <t>ジギョウ</t>
    </rPh>
    <rPh sb="19" eb="20">
      <t>ヒ</t>
    </rPh>
    <phoneticPr fontId="10"/>
  </si>
  <si>
    <t>宿泊税導入推進(2016年度導入経費への充当)</t>
  </si>
  <si>
    <t>113,844
(うちH29繰越49,253)</t>
    <rPh sb="14" eb="16">
      <t>クリコシ</t>
    </rPh>
    <phoneticPr fontId="3"/>
  </si>
  <si>
    <t>76,326
(うちH29繰越49,253)</t>
    <rPh sb="13" eb="14">
      <t>ク</t>
    </rPh>
    <rPh sb="14" eb="15">
      <t>コ</t>
    </rPh>
    <phoneticPr fontId="3"/>
  </si>
  <si>
    <t>―</t>
    <phoneticPr fontId="10"/>
  </si>
  <si>
    <t>宿泊税
活用額</t>
    <phoneticPr fontId="10"/>
  </si>
  <si>
    <t>武道をはじめとする府内の「する」・「みる」が体験できるスポーツ施設などをインバウンド向けにも分かりやすく情報発信するため、ホームページを構築しました。</t>
    <phoneticPr fontId="10"/>
  </si>
  <si>
    <t>国内外の観光客に上方演芸の歴史と魅力をこれまで以上に広く発信し伝えていくため、収蔵資料を活用した展示のほか、ワークショップなど体験型の事業を実施します。</t>
    <phoneticPr fontId="10"/>
  </si>
  <si>
    <t>世界遺産「百舌鳥・古市古墳群」の価値を広く継続的に情報発信していくため、現在実施している対策や他の世界資産における来訪者動向の分析等から、効果的な情報発信の実施について検討を行います。（府、堺市、羽曳野市、藤井寺市の共同事業）</t>
    <phoneticPr fontId="10"/>
  </si>
  <si>
    <t>エリアごとにテーマに沿って周遊できるコースを策定するとともに、府内への集客や周遊を促進するための仕掛けづくりを行います。また、「タビマエ」等様々な機会に応じた情報発信に取組みます。</t>
    <phoneticPr fontId="10"/>
  </si>
  <si>
    <t>R２</t>
    <phoneticPr fontId="10"/>
  </si>
  <si>
    <t>（）内は宿泊税活用額</t>
    <rPh sb="2" eb="3">
      <t>ナイ</t>
    </rPh>
    <rPh sb="4" eb="7">
      <t>シュクハクゼイ</t>
    </rPh>
    <rPh sb="7" eb="10">
      <t>カツヨウガク</t>
    </rPh>
    <phoneticPr fontId="10"/>
  </si>
  <si>
    <t>44,169
(44,169)</t>
  </si>
  <si>
    <t>84,000
(84,000)</t>
  </si>
  <si>
    <t>―
(―)</t>
  </si>
  <si>
    <t>32,806
(32,806)</t>
  </si>
  <si>
    <t>70,000
(70,000)</t>
  </si>
  <si>
    <t>16,473
(16,473)</t>
  </si>
  <si>
    <t>34,071
(34,071)</t>
  </si>
  <si>
    <t>49,727
(49,727)</t>
  </si>
  <si>
    <t>36,071
(36,071)</t>
  </si>
  <si>
    <t>28,266
(28,266)</t>
  </si>
  <si>
    <t>110,000
(110,000)</t>
  </si>
  <si>
    <t>25,822
(25,822)</t>
  </si>
  <si>
    <t>9,905
(9,905)</t>
  </si>
  <si>
    <t>19,444
(19,444)</t>
  </si>
  <si>
    <t>9,912
(9,912)</t>
  </si>
  <si>
    <t>851
(851)</t>
  </si>
  <si>
    <t>6,821
(6,821)</t>
  </si>
  <si>
    <t>7,503
(7,503)</t>
  </si>
  <si>
    <t>23,068
(23,068)</t>
  </si>
  <si>
    <t>1,850
(1,850)</t>
  </si>
  <si>
    <t>33,277
(33,277)</t>
  </si>
  <si>
    <t>42,634
(42,634)</t>
  </si>
  <si>
    <t>113,844
(76,326)</t>
  </si>
  <si>
    <t>196,968
(155,000)</t>
  </si>
  <si>
    <t>149,997
(115,541)</t>
  </si>
  <si>
    <t>332
(332)</t>
  </si>
  <si>
    <t>51,321
(51,321)</t>
  </si>
  <si>
    <t>53,196
(53,196)</t>
  </si>
  <si>
    <t>35,738
(35,738)</t>
  </si>
  <si>
    <t>75,579
(75,579)</t>
  </si>
  <si>
    <t>70,920
(70,920)</t>
  </si>
  <si>
    <t>12,992
(12,992)</t>
  </si>
  <si>
    <t>25,777
(25,777)</t>
  </si>
  <si>
    <t>32,956
(32,956)</t>
  </si>
  <si>
    <t>2,446
(2,446)</t>
  </si>
  <si>
    <t>12,944
(12,944)</t>
  </si>
  <si>
    <t>3,510
(3,510)</t>
  </si>
  <si>
    <t>24,300
(24,000)</t>
  </si>
  <si>
    <t>45,300
(45,300)</t>
  </si>
  <si>
    <t>329,324
(291,506)</t>
  </si>
  <si>
    <t xml:space="preserve">
()</t>
  </si>
  <si>
    <t>60,000
(60,000)</t>
  </si>
  <si>
    <t>95,500
(95,500)</t>
  </si>
  <si>
    <t>309,607
(198,001)</t>
  </si>
  <si>
    <t>353,770
(353,770)</t>
  </si>
  <si>
    <t>246,254
(166,225)</t>
  </si>
  <si>
    <t>130,890
(80,490)</t>
  </si>
  <si>
    <t>240,756
(240,756)</t>
  </si>
  <si>
    <t>184,488
(112,488)</t>
  </si>
  <si>
    <t>500,497
(338,491)</t>
  </si>
  <si>
    <t>なし
(なし)</t>
  </si>
  <si>
    <t xml:space="preserve">
(（千円）)</t>
  </si>
  <si>
    <t>6,597
(6,597)</t>
  </si>
  <si>
    <t>73,823
(32,031)</t>
  </si>
  <si>
    <t>5,394
(5,394)</t>
  </si>
  <si>
    <t>44,700
(8,141)</t>
  </si>
  <si>
    <t>11,674
(1,313)</t>
  </si>
  <si>
    <t>22,945
(22,945)</t>
  </si>
  <si>
    <t>事業費総額
(うち宿泊税活用額)</t>
  </si>
  <si>
    <t>41,164
(41,164)</t>
  </si>
  <si>
    <t>90,977
(90,977)</t>
  </si>
  <si>
    <t>64,769
(64,769)</t>
  </si>
  <si>
    <t>42,874
(42,874)</t>
  </si>
  <si>
    <t>540
(540)</t>
  </si>
  <si>
    <t>カテゴリ</t>
    <phoneticPr fontId="10"/>
  </si>
  <si>
    <t>環境整備</t>
    <rPh sb="0" eb="4">
      <t>カンキョウセイビ</t>
    </rPh>
    <phoneticPr fontId="10"/>
  </si>
  <si>
    <t>運営</t>
    <rPh sb="0" eb="2">
      <t>ウンエイ</t>
    </rPh>
    <phoneticPr fontId="10"/>
  </si>
  <si>
    <t>環境整備</t>
    <rPh sb="0" eb="2">
      <t>カンキョウ</t>
    </rPh>
    <rPh sb="2" eb="4">
      <t>セイビ</t>
    </rPh>
    <phoneticPr fontId="10"/>
  </si>
  <si>
    <t>団体支援</t>
    <rPh sb="0" eb="4">
      <t>ダンタイシエン</t>
    </rPh>
    <phoneticPr fontId="10"/>
  </si>
  <si>
    <t>設備</t>
    <rPh sb="0" eb="2">
      <t>セツビ</t>
    </rPh>
    <phoneticPr fontId="10"/>
  </si>
  <si>
    <t>開発</t>
    <rPh sb="0" eb="2">
      <t>カイハツ</t>
    </rPh>
    <phoneticPr fontId="10"/>
  </si>
  <si>
    <t>調査</t>
    <rPh sb="0" eb="2">
      <t>チョウサ</t>
    </rPh>
    <phoneticPr fontId="10"/>
  </si>
  <si>
    <t>備品購入</t>
    <rPh sb="0" eb="4">
      <t>ビヒンコウニュウ</t>
    </rPh>
    <phoneticPr fontId="10"/>
  </si>
  <si>
    <t>イベント開催</t>
    <rPh sb="4" eb="6">
      <t>カイサイ</t>
    </rPh>
    <phoneticPr fontId="10"/>
  </si>
  <si>
    <t>補助金交付</t>
    <phoneticPr fontId="10"/>
  </si>
  <si>
    <t>分析</t>
    <rPh sb="0" eb="2">
      <t>ブンセキ</t>
    </rPh>
    <phoneticPr fontId="10"/>
  </si>
  <si>
    <t>徴税</t>
    <rPh sb="0" eb="2">
      <t>チョウゼイ</t>
    </rPh>
    <phoneticPr fontId="10"/>
  </si>
  <si>
    <t>※1 H30事業費のうち49,253はH29繰越</t>
    <phoneticPr fontId="10"/>
  </si>
  <si>
    <t>※2 H30宿泊税活用額のうち49,253はH29繰越</t>
    <phoneticPr fontId="10"/>
  </si>
  <si>
    <t>【水都大阪】※1 ※2
舟運活性化に向けた環境整備</t>
    <rPh sb="1" eb="3">
      <t>スイト</t>
    </rPh>
    <rPh sb="3" eb="5">
      <t>オオサカ</t>
    </rPh>
    <rPh sb="12" eb="14">
      <t>シュウウン</t>
    </rPh>
    <rPh sb="14" eb="17">
      <t>カッセイカ</t>
    </rPh>
    <rPh sb="18" eb="19">
      <t>ム</t>
    </rPh>
    <rPh sb="21" eb="23">
      <t>カンキョウ</t>
    </rPh>
    <rPh sb="23" eb="25">
      <t>セイビ</t>
    </rPh>
    <phoneticPr fontId="3"/>
  </si>
  <si>
    <t>tuki</t>
    <phoneticPr fontId="10"/>
  </si>
  <si>
    <t>総額</t>
    <rPh sb="0" eb="2">
      <t>ソウガク</t>
    </rPh>
    <phoneticPr fontId="10"/>
  </si>
  <si>
    <t>事業名称</t>
    <rPh sb="0" eb="2">
      <t>ジギョウ</t>
    </rPh>
    <rPh sb="2" eb="4">
      <t>メイショウ</t>
    </rPh>
    <phoneticPr fontId="3"/>
  </si>
  <si>
    <t>施策の柱</t>
    <rPh sb="0" eb="2">
      <t>シサク</t>
    </rPh>
    <rPh sb="3" eb="4">
      <t>ハシラ</t>
    </rPh>
    <phoneticPr fontId="3"/>
  </si>
  <si>
    <t>カテゴリ</t>
    <phoneticPr fontId="3"/>
  </si>
  <si>
    <t>受入環境整備</t>
    <rPh sb="0" eb="2">
      <t>ウケイレ</t>
    </rPh>
    <rPh sb="2" eb="4">
      <t>カンキョウ</t>
    </rPh>
    <rPh sb="4" eb="6">
      <t>セイビ</t>
    </rPh>
    <phoneticPr fontId="3"/>
  </si>
  <si>
    <t>その他</t>
    <rPh sb="2" eb="3">
      <t>タ</t>
    </rPh>
    <phoneticPr fontId="3"/>
  </si>
  <si>
    <t>魅力づくり及びプロモーション</t>
    <rPh sb="0" eb="2">
      <t>ミリョク</t>
    </rPh>
    <rPh sb="5" eb="6">
      <t>オヨ</t>
    </rPh>
    <phoneticPr fontId="3"/>
  </si>
  <si>
    <t>安心・安全の確保</t>
    <rPh sb="0" eb="2">
      <t>アンシン</t>
    </rPh>
    <rPh sb="3" eb="5">
      <t>アンゼン</t>
    </rPh>
    <rPh sb="6" eb="8">
      <t>カクホ</t>
    </rPh>
    <phoneticPr fontId="3"/>
  </si>
  <si>
    <t>効果的な誘客促進</t>
    <rPh sb="0" eb="3">
      <t>コウカテキ</t>
    </rPh>
    <rPh sb="4" eb="6">
      <t>ユウキャク</t>
    </rPh>
    <rPh sb="6" eb="8">
      <t>ソクシン</t>
    </rPh>
    <phoneticPr fontId="3"/>
  </si>
  <si>
    <t>観光客受入のための基盤整備</t>
    <rPh sb="0" eb="3">
      <t>カンコウキャク</t>
    </rPh>
    <rPh sb="3" eb="5">
      <t>ウケイレ</t>
    </rPh>
    <rPh sb="9" eb="11">
      <t>キバン</t>
    </rPh>
    <rPh sb="11" eb="13">
      <t>セイビ</t>
    </rPh>
    <phoneticPr fontId="3"/>
  </si>
  <si>
    <t>トラベルサービスセンター運営費負担金</t>
    <rPh sb="12" eb="15">
      <t>ウンエイヒ</t>
    </rPh>
    <rPh sb="15" eb="18">
      <t>フタンキン</t>
    </rPh>
    <phoneticPr fontId="3"/>
  </si>
  <si>
    <t>宿泊施設おもてなし環境整備促進事業費補助金</t>
    <rPh sb="9" eb="11">
      <t>カンキョウ</t>
    </rPh>
    <rPh sb="11" eb="13">
      <t>セイビ</t>
    </rPh>
    <rPh sb="13" eb="15">
      <t>ソクシン</t>
    </rPh>
    <rPh sb="15" eb="18">
      <t>ジギョウヒ</t>
    </rPh>
    <rPh sb="18" eb="21">
      <t>ホジョキン</t>
    </rPh>
    <phoneticPr fontId="3"/>
  </si>
  <si>
    <t>Osaka Free Wi-Fi 設置促進事業費</t>
    <rPh sb="17" eb="19">
      <t>セッチ</t>
    </rPh>
    <rPh sb="19" eb="21">
      <t>ソクシン</t>
    </rPh>
    <rPh sb="21" eb="24">
      <t>ジギョウヒ</t>
    </rPh>
    <phoneticPr fontId="3"/>
  </si>
  <si>
    <t>大阪ストーリープロジェクト事業費</t>
    <rPh sb="13" eb="16">
      <t>ジギョウヒ</t>
    </rPh>
    <phoneticPr fontId="3"/>
  </si>
  <si>
    <t>水と光とみどりのまちづくり推進事業費</t>
    <rPh sb="0" eb="1">
      <t>ミズ</t>
    </rPh>
    <rPh sb="2" eb="3">
      <t>ヒカリ</t>
    </rPh>
    <rPh sb="13" eb="15">
      <t>スイシン</t>
    </rPh>
    <rPh sb="15" eb="18">
      <t>ジギョウヒ</t>
    </rPh>
    <phoneticPr fontId="3"/>
  </si>
  <si>
    <t>市町村災害時多言語ボランティア確保支援事業費</t>
    <rPh sb="0" eb="3">
      <t>シチョウソン</t>
    </rPh>
    <rPh sb="3" eb="5">
      <t>サイガイ</t>
    </rPh>
    <rPh sb="5" eb="6">
      <t>ジ</t>
    </rPh>
    <rPh sb="6" eb="9">
      <t>タゲンゴ</t>
    </rPh>
    <rPh sb="15" eb="17">
      <t>カクホ</t>
    </rPh>
    <rPh sb="17" eb="19">
      <t>シエン</t>
    </rPh>
    <rPh sb="19" eb="22">
      <t>ジギョウヒ</t>
    </rPh>
    <phoneticPr fontId="3"/>
  </si>
  <si>
    <t>災害時多言語支援事業費</t>
    <rPh sb="0" eb="2">
      <t>サイガイ</t>
    </rPh>
    <rPh sb="2" eb="3">
      <t>ジ</t>
    </rPh>
    <rPh sb="3" eb="6">
      <t>タゲンゴ</t>
    </rPh>
    <rPh sb="6" eb="8">
      <t>シエン</t>
    </rPh>
    <rPh sb="8" eb="11">
      <t>ジギョウヒ</t>
    </rPh>
    <phoneticPr fontId="10"/>
  </si>
  <si>
    <t>国内外からの誘客促進事業費</t>
    <rPh sb="0" eb="3">
      <t>コクナイガイ</t>
    </rPh>
    <rPh sb="6" eb="8">
      <t>ユウキャク</t>
    </rPh>
    <rPh sb="8" eb="10">
      <t>ソクシン</t>
    </rPh>
    <rPh sb="10" eb="12">
      <t>ジギョウ</t>
    </rPh>
    <rPh sb="12" eb="13">
      <t>ヒ</t>
    </rPh>
    <phoneticPr fontId="3"/>
  </si>
  <si>
    <t>多言語メニュー作成支援事業費</t>
    <rPh sb="0" eb="3">
      <t>タゲンゴ</t>
    </rPh>
    <rPh sb="7" eb="9">
      <t>サクセイ</t>
    </rPh>
    <rPh sb="9" eb="11">
      <t>シエン</t>
    </rPh>
    <rPh sb="11" eb="14">
      <t>ジギョウヒ</t>
    </rPh>
    <phoneticPr fontId="3"/>
  </si>
  <si>
    <t>大阪駅・梅田駅周辺案内表示整備事業費補助金</t>
    <rPh sb="0" eb="3">
      <t>オオサカエキ</t>
    </rPh>
    <rPh sb="4" eb="7">
      <t>ウメダエキ</t>
    </rPh>
    <rPh sb="7" eb="9">
      <t>シュウヘン</t>
    </rPh>
    <rPh sb="9" eb="11">
      <t>アンナイ</t>
    </rPh>
    <rPh sb="11" eb="13">
      <t>ヒョウジ</t>
    </rPh>
    <rPh sb="13" eb="15">
      <t>セイビ</t>
    </rPh>
    <rPh sb="15" eb="18">
      <t>ジギョウヒ</t>
    </rPh>
    <rPh sb="18" eb="21">
      <t>ホジョキン</t>
    </rPh>
    <phoneticPr fontId="3"/>
  </si>
  <si>
    <t>健全な民泊サービスの普及促進を図るため、民泊対策を推進する保健所設置市に対し補助金を交付</t>
    <rPh sb="29" eb="32">
      <t>ホケンジョ</t>
    </rPh>
    <phoneticPr fontId="10"/>
  </si>
  <si>
    <t>大規模イベントや災害時において警察官が警備時に使用する多言語翻訳対応メガホンを購入</t>
    <rPh sb="21" eb="22">
      <t>ジ</t>
    </rPh>
    <phoneticPr fontId="10"/>
  </si>
  <si>
    <t>公共交通機関の乗継駅における案内モニターの設置、床面に乗継経路を表示するなどの整備に対して補助金を交付</t>
    <rPh sb="0" eb="2">
      <t>コウキョウ</t>
    </rPh>
    <rPh sb="2" eb="4">
      <t>コウツウ</t>
    </rPh>
    <rPh sb="4" eb="6">
      <t>キカン</t>
    </rPh>
    <rPh sb="42" eb="43">
      <t>タイ</t>
    </rPh>
    <rPh sb="45" eb="48">
      <t>ホジョキン</t>
    </rPh>
    <rPh sb="49" eb="51">
      <t>コウフ</t>
    </rPh>
    <phoneticPr fontId="3"/>
  </si>
  <si>
    <t>府域観光情報を掲載した大阪全体の観光マップを、多言語で作成</t>
    <rPh sb="27" eb="29">
      <t>サクセイ</t>
    </rPh>
    <phoneticPr fontId="10"/>
  </si>
  <si>
    <t>外国人旅行者が安全安心に滞在できるよう、警察車両（パトロールカー）の英語標記を実施</t>
    <rPh sb="36" eb="38">
      <t>ヒョウキ</t>
    </rPh>
    <rPh sb="39" eb="41">
      <t>ジッシ</t>
    </rPh>
    <phoneticPr fontId="10"/>
  </si>
  <si>
    <t>観光庁の「受入環境整備水準の評価ガイドライン」を基に、府内宿泊施設や観光施設など、旅行者を受け入れる諸施設に対して受入環境整備の水準調査を実施</t>
    <rPh sb="54" eb="55">
      <t>タイ</t>
    </rPh>
    <phoneticPr fontId="10"/>
  </si>
  <si>
    <t>インバウンドも含めた多くの観光客を呼び込み、国際エンターテインメント都市の実現を目指すため、大阪が誇る上方伝統芸能や上方演芸をはじめ、優れた音楽、演劇、アート等、多彩で豊かな文化の魅力を広く国内外に発信するための「大阪文化芸術フェス」を開催</t>
    <rPh sb="40" eb="42">
      <t>メザ</t>
    </rPh>
    <rPh sb="107" eb="109">
      <t>オオサカ</t>
    </rPh>
    <rPh sb="109" eb="111">
      <t>ブンカ</t>
    </rPh>
    <rPh sb="111" eb="113">
      <t>ゲイジュツ</t>
    </rPh>
    <rPh sb="118" eb="120">
      <t>カイサイ</t>
    </rPh>
    <phoneticPr fontId="3"/>
  </si>
  <si>
    <t>武道をはじめとする大阪にあるスポーツ資源をインバウンド向けにも分かりやすく情報発信するため、ホームページを構築</t>
    <rPh sb="9" eb="11">
      <t>オオサカ</t>
    </rPh>
    <rPh sb="18" eb="20">
      <t>シゲン</t>
    </rPh>
    <phoneticPr fontId="10"/>
  </si>
  <si>
    <t>大阪の都市魅力を向上させ、観光集客につながるような新たなアートスポット（名所）の創出に向けた調査検討を実施</t>
    <rPh sb="51" eb="53">
      <t>ジッシ</t>
    </rPh>
    <phoneticPr fontId="3"/>
  </si>
  <si>
    <t>特別徴収義務者に対する徴収奨励金や徴税費用、宿泊税制度周知のための広報経費等に充当</t>
    <rPh sb="22" eb="24">
      <t>シュクハク</t>
    </rPh>
    <rPh sb="24" eb="25">
      <t>ゼイ</t>
    </rPh>
    <rPh sb="39" eb="41">
      <t>ジュウトウ</t>
    </rPh>
    <phoneticPr fontId="3"/>
  </si>
  <si>
    <t>宿泊税徴収に係るシステム開発経費、宿泊税導入に係る初期投資経費の償還分に充当</t>
    <rPh sb="0" eb="2">
      <t>シュクハク</t>
    </rPh>
    <rPh sb="25" eb="27">
      <t>ショキ</t>
    </rPh>
    <rPh sb="27" eb="29">
      <t>トウシ</t>
    </rPh>
    <rPh sb="36" eb="38">
      <t>ジュウトウ</t>
    </rPh>
    <phoneticPr fontId="3"/>
  </si>
  <si>
    <t>交通アクセス等の容易化・円滑化</t>
    <rPh sb="0" eb="2">
      <t>コウツウ</t>
    </rPh>
    <rPh sb="6" eb="7">
      <t>ナド</t>
    </rPh>
    <rPh sb="8" eb="11">
      <t>ヨウイカ</t>
    </rPh>
    <rPh sb="12" eb="15">
      <t>エンカツカ</t>
    </rPh>
    <phoneticPr fontId="3"/>
  </si>
  <si>
    <t>外国人旅行者安全確保事業費</t>
  </si>
  <si>
    <t>大阪おもてなし環境向上のための水準調査事業</t>
  </si>
  <si>
    <t>宿泊税導入推進</t>
  </si>
  <si>
    <t>デザイン性や機能性が高く、観光資源となりうる観光トイレを整備</t>
  </si>
  <si>
    <t>大阪の観光動向の分析、来阪旅行者等のニーズ把握のための調査研究を実施</t>
  </si>
  <si>
    <t>ツーリズムEXPOジャパン2019のレセプションにおいて、大阪をPRするイベントを実施するとともに、商談会にブースを出展する市町村等に対し補助金を交付</t>
  </si>
  <si>
    <t>―</t>
  </si>
  <si>
    <t>詳細カテゴリ</t>
    <rPh sb="0" eb="2">
      <t>ショウサイ</t>
    </rPh>
    <phoneticPr fontId="3"/>
  </si>
  <si>
    <t>多言語の対応の強化</t>
    <rPh sb="0" eb="3">
      <t>タゲンゴ</t>
    </rPh>
    <rPh sb="4" eb="6">
      <t>タイオウ</t>
    </rPh>
    <rPh sb="7" eb="9">
      <t>キョウカ</t>
    </rPh>
    <phoneticPr fontId="3"/>
  </si>
  <si>
    <t>多言語の対応の強化</t>
    <phoneticPr fontId="10"/>
  </si>
  <si>
    <t>情報通信にかかる環境整備</t>
    <rPh sb="0" eb="2">
      <t>ジョウホウ</t>
    </rPh>
    <rPh sb="2" eb="4">
      <t>ツウシン</t>
    </rPh>
    <rPh sb="8" eb="10">
      <t>カンキョウ</t>
    </rPh>
    <rPh sb="10" eb="12">
      <t>セイビ</t>
    </rPh>
    <phoneticPr fontId="3"/>
  </si>
  <si>
    <t>観光案内機能の充実</t>
    <rPh sb="0" eb="2">
      <t>カンコウ</t>
    </rPh>
    <rPh sb="2" eb="4">
      <t>アンナイ</t>
    </rPh>
    <rPh sb="4" eb="6">
      <t>キノウ</t>
    </rPh>
    <rPh sb="7" eb="9">
      <t>ジュウジツ</t>
    </rPh>
    <phoneticPr fontId="3"/>
  </si>
  <si>
    <t>設備等の国際標準サービス</t>
    <phoneticPr fontId="10"/>
  </si>
  <si>
    <t>宿泊施設の整備</t>
    <rPh sb="0" eb="2">
      <t>シュクハク</t>
    </rPh>
    <rPh sb="2" eb="4">
      <t>シセツ</t>
    </rPh>
    <rPh sb="5" eb="7">
      <t>セイビ</t>
    </rPh>
    <phoneticPr fontId="3"/>
  </si>
  <si>
    <t>ホスピタリティの向上、人材の育成</t>
    <phoneticPr fontId="10"/>
  </si>
  <si>
    <t>災害発生時の避難誘導対応等</t>
    <rPh sb="0" eb="2">
      <t>サイガイ</t>
    </rPh>
    <rPh sb="2" eb="4">
      <t>ハッセイ</t>
    </rPh>
    <rPh sb="4" eb="5">
      <t>ジ</t>
    </rPh>
    <rPh sb="6" eb="8">
      <t>ヒナン</t>
    </rPh>
    <rPh sb="8" eb="10">
      <t>ユウドウ</t>
    </rPh>
    <rPh sb="10" eb="12">
      <t>タイオウ</t>
    </rPh>
    <rPh sb="12" eb="13">
      <t>ナド</t>
    </rPh>
    <phoneticPr fontId="3"/>
  </si>
  <si>
    <t>災害発生時の避難誘導対応等</t>
    <phoneticPr fontId="10"/>
  </si>
  <si>
    <t>既存の魅力資源の整備・活用</t>
    <rPh sb="0" eb="2">
      <t>キゾン</t>
    </rPh>
    <rPh sb="3" eb="5">
      <t>ミリョク</t>
    </rPh>
    <rPh sb="5" eb="7">
      <t>シゲン</t>
    </rPh>
    <rPh sb="8" eb="10">
      <t>セイビ</t>
    </rPh>
    <rPh sb="11" eb="13">
      <t>カツヨウ</t>
    </rPh>
    <phoneticPr fontId="3"/>
  </si>
  <si>
    <t>国内外から集客できる魅力づくりの推進</t>
    <phoneticPr fontId="10"/>
  </si>
  <si>
    <t>観光スポットをめぐるバスの運行</t>
    <phoneticPr fontId="10"/>
  </si>
  <si>
    <t>国内外から人を呼び込むためのプロモーションの推進</t>
    <phoneticPr fontId="10"/>
  </si>
  <si>
    <t>既存の魅力資源の整備・活用</t>
    <phoneticPr fontId="10"/>
  </si>
  <si>
    <t>－</t>
    <phoneticPr fontId="10"/>
  </si>
  <si>
    <t>〇宿泊税充当事業について　（H28～R2活用実績一覧）</t>
    <rPh sb="20" eb="22">
      <t>カツヨウ</t>
    </rPh>
    <rPh sb="24" eb="26">
      <t>イチラン</t>
    </rPh>
    <phoneticPr fontId="10"/>
  </si>
  <si>
    <t>文化・生活習慣に配慮した対応</t>
    <rPh sb="0" eb="2">
      <t>ブンカ</t>
    </rPh>
    <rPh sb="3" eb="5">
      <t>セイカツ</t>
    </rPh>
    <rPh sb="5" eb="7">
      <t>シュウカン</t>
    </rPh>
    <rPh sb="8" eb="10">
      <t>ハイリョ</t>
    </rPh>
    <rPh sb="12" eb="14">
      <t>タイオウ</t>
    </rPh>
    <phoneticPr fontId="3"/>
  </si>
  <si>
    <t>ムスリム旅行者をはじめとした対応の促進</t>
    <rPh sb="4" eb="7">
      <t>リョコウシャ</t>
    </rPh>
    <rPh sb="14" eb="16">
      <t>タイオウ</t>
    </rPh>
    <rPh sb="17" eb="19">
      <t>ソクシン</t>
    </rPh>
    <phoneticPr fontId="10"/>
  </si>
  <si>
    <t>観光バス等の駐車場の整備</t>
    <phoneticPr fontId="10"/>
  </si>
  <si>
    <t>両替、決済環境の改善</t>
    <phoneticPr fontId="10"/>
  </si>
  <si>
    <t>積極的な大阪の魅力の情報発信</t>
    <phoneticPr fontId="10"/>
  </si>
  <si>
    <t>市町村等観光振興支援事業費</t>
    <rPh sb="3" eb="4">
      <t>トウ</t>
    </rPh>
    <rPh sb="4" eb="6">
      <t>カンコウ</t>
    </rPh>
    <rPh sb="6" eb="8">
      <t>シンコウ</t>
    </rPh>
    <rPh sb="8" eb="10">
      <t>シエン</t>
    </rPh>
    <rPh sb="10" eb="13">
      <t>ジギョウヒ</t>
    </rPh>
    <phoneticPr fontId="3"/>
  </si>
  <si>
    <t>設備等の国際標準サービス</t>
    <phoneticPr fontId="10"/>
  </si>
  <si>
    <t>多言語の解説アプリ作成や案内板・解説板設置、敷地内のWi-Fi整備などを実施し、外国人旅行者を含む来訪者の利便性向上を図る</t>
    <rPh sb="0" eb="3">
      <t>タゲンゴ</t>
    </rPh>
    <rPh sb="4" eb="6">
      <t>カイセツ</t>
    </rPh>
    <rPh sb="9" eb="11">
      <t>サクセイ</t>
    </rPh>
    <rPh sb="12" eb="15">
      <t>アンナイバン</t>
    </rPh>
    <rPh sb="16" eb="18">
      <t>カイセツ</t>
    </rPh>
    <rPh sb="18" eb="19">
      <t>バン</t>
    </rPh>
    <rPh sb="19" eb="21">
      <t>セッチ</t>
    </rPh>
    <rPh sb="22" eb="24">
      <t>シキチ</t>
    </rPh>
    <rPh sb="24" eb="25">
      <t>ナイ</t>
    </rPh>
    <rPh sb="31" eb="33">
      <t>セイビ</t>
    </rPh>
    <rPh sb="36" eb="38">
      <t>ジッシ</t>
    </rPh>
    <rPh sb="40" eb="42">
      <t>ガイコク</t>
    </rPh>
    <rPh sb="42" eb="43">
      <t>ジン</t>
    </rPh>
    <rPh sb="43" eb="46">
      <t>リョコウシャ</t>
    </rPh>
    <rPh sb="47" eb="48">
      <t>フク</t>
    </rPh>
    <rPh sb="49" eb="52">
      <t>ライホウシャ</t>
    </rPh>
    <rPh sb="53" eb="56">
      <t>リベンセイ</t>
    </rPh>
    <rPh sb="56" eb="58">
      <t>コウジョウ</t>
    </rPh>
    <rPh sb="59" eb="60">
      <t>ハカ</t>
    </rPh>
    <phoneticPr fontId="3"/>
  </si>
  <si>
    <t>多言語による観光案内、旅行時のトラブル等に関する総合相談などの各種サービスをワンストップで提供するトラベルサービスセンターを運営
【JR大阪駅（2017年3月～）、JR新大阪駅（2019年8月～）で運営】</t>
    <rPh sb="62" eb="64">
      <t>ウンエイ</t>
    </rPh>
    <phoneticPr fontId="3"/>
  </si>
  <si>
    <t>自然公園保全管理事業費</t>
    <rPh sb="0" eb="11">
      <t>シゼンコウエンホゼンカンリジギョウヒ</t>
    </rPh>
    <phoneticPr fontId="10"/>
  </si>
  <si>
    <t>観光トイレ整備事業費</t>
    <rPh sb="0" eb="2">
      <t>カンコウ</t>
    </rPh>
    <rPh sb="5" eb="7">
      <t>セイビ</t>
    </rPh>
    <rPh sb="7" eb="9">
      <t>ジギョウ</t>
    </rPh>
    <rPh sb="9" eb="10">
      <t>ヒ</t>
    </rPh>
    <phoneticPr fontId="10"/>
  </si>
  <si>
    <t>ウェルカム大阪おもてなし事業費</t>
    <rPh sb="5" eb="7">
      <t>オオサカ</t>
    </rPh>
    <rPh sb="12" eb="14">
      <t>ジギョウ</t>
    </rPh>
    <rPh sb="14" eb="15">
      <t>ヒ</t>
    </rPh>
    <phoneticPr fontId="3"/>
  </si>
  <si>
    <t>舟運の活性化や水辺の魅力創出に向けたイベント「水都大阪フェス」の開催、大阪城エリアにおける公共船着場等の整備を実施</t>
    <rPh sb="3" eb="6">
      <t>カッセイカ</t>
    </rPh>
    <rPh sb="7" eb="9">
      <t>ミズベ</t>
    </rPh>
    <rPh sb="10" eb="12">
      <t>ミリョク</t>
    </rPh>
    <rPh sb="12" eb="14">
      <t>ソウシュツ</t>
    </rPh>
    <rPh sb="15" eb="16">
      <t>ム</t>
    </rPh>
    <rPh sb="32" eb="34">
      <t>カイサイ</t>
    </rPh>
    <rPh sb="55" eb="57">
      <t>ジッシ</t>
    </rPh>
    <phoneticPr fontId="3"/>
  </si>
  <si>
    <t>公共交通機関等と連携した受入環境整備事業</t>
    <rPh sb="6" eb="7">
      <t>ナド</t>
    </rPh>
    <rPh sb="8" eb="10">
      <t>レンケイ</t>
    </rPh>
    <rPh sb="12" eb="14">
      <t>ウケイレ</t>
    </rPh>
    <rPh sb="14" eb="16">
      <t>カンキョウ</t>
    </rPh>
    <rPh sb="16" eb="18">
      <t>セイビ</t>
    </rPh>
    <rPh sb="18" eb="20">
      <t>ジギョウ</t>
    </rPh>
    <phoneticPr fontId="3"/>
  </si>
  <si>
    <t>外国人旅行者が安心かつ快適に飲食店を利用できるよう、府内の飲食店が利用できる多言語メニュー作成支援システム（14言語）や、旅行者が多言語メニュー設置店を検索できるサイト（TASTE OSAKA）を運営</t>
    <phoneticPr fontId="3"/>
  </si>
  <si>
    <t>上方演芸資料館管理運営費</t>
    <phoneticPr fontId="10"/>
  </si>
  <si>
    <t>大阪文化フェスティバル事業費</t>
    <rPh sb="0" eb="2">
      <t>オオサカ</t>
    </rPh>
    <rPh sb="2" eb="4">
      <t>ブンカ</t>
    </rPh>
    <rPh sb="11" eb="14">
      <t>ジギョウヒ</t>
    </rPh>
    <phoneticPr fontId="3"/>
  </si>
  <si>
    <t>ツーリズムEXPOジャパン2019等開催支援事業費</t>
    <rPh sb="22" eb="24">
      <t>ジギョウ</t>
    </rPh>
    <rPh sb="24" eb="25">
      <t>ヒ</t>
    </rPh>
    <phoneticPr fontId="10"/>
  </si>
  <si>
    <t>ナイトカルチャー魅力創出事業費</t>
    <rPh sb="12" eb="15">
      <t>ジギョウヒ</t>
    </rPh>
    <phoneticPr fontId="3"/>
  </si>
  <si>
    <t>持続可能な観光政策調査研究事業費</t>
    <rPh sb="0" eb="2">
      <t>ジゾク</t>
    </rPh>
    <rPh sb="2" eb="4">
      <t>カノウ</t>
    </rPh>
    <rPh sb="5" eb="7">
      <t>カンコウ</t>
    </rPh>
    <rPh sb="7" eb="9">
      <t>セイサク</t>
    </rPh>
    <rPh sb="9" eb="11">
      <t>チョウサ</t>
    </rPh>
    <rPh sb="11" eb="13">
      <t>ケンキュウ</t>
    </rPh>
    <rPh sb="13" eb="15">
      <t>ジギョウ</t>
    </rPh>
    <rPh sb="15" eb="16">
      <t>ヒ</t>
    </rPh>
    <phoneticPr fontId="10"/>
  </si>
  <si>
    <t>大阪府、堺市、羽曳野市、藤井寺市が一体となり、世界遺産「百舌鳥・古市古墳群」の価値や魅力を広く継続的に情報発信するための事業を実施</t>
    <rPh sb="63" eb="65">
      <t>ジッシ</t>
    </rPh>
    <phoneticPr fontId="10"/>
  </si>
  <si>
    <t>百舌鳥・古市古墳群世界遺産保存活用事業費</t>
    <rPh sb="0" eb="3">
      <t>モズ</t>
    </rPh>
    <rPh sb="4" eb="6">
      <t>フルイチ</t>
    </rPh>
    <rPh sb="6" eb="8">
      <t>コフン</t>
    </rPh>
    <rPh sb="8" eb="9">
      <t>グン</t>
    </rPh>
    <rPh sb="9" eb="11">
      <t>セカイ</t>
    </rPh>
    <rPh sb="11" eb="13">
      <t>イサン</t>
    </rPh>
    <rPh sb="13" eb="15">
      <t>ホゾン</t>
    </rPh>
    <rPh sb="15" eb="17">
      <t>カツヨウ</t>
    </rPh>
    <phoneticPr fontId="10"/>
  </si>
  <si>
    <t>国内外から集客できる魅力づくりの推進</t>
    <rPh sb="0" eb="3">
      <t>コクナイガイ</t>
    </rPh>
    <rPh sb="5" eb="7">
      <t>シュウキャク</t>
    </rPh>
    <rPh sb="10" eb="12">
      <t>ミリョク</t>
    </rPh>
    <rPh sb="16" eb="18">
      <t>スイシン</t>
    </rPh>
    <phoneticPr fontId="3"/>
  </si>
  <si>
    <t>大阪周遊促進事業費</t>
    <rPh sb="0" eb="2">
      <t>オオサカ</t>
    </rPh>
    <rPh sb="2" eb="4">
      <t>シュウユウ</t>
    </rPh>
    <rPh sb="4" eb="6">
      <t>ソクシン</t>
    </rPh>
    <rPh sb="6" eb="8">
      <t>ジギョウ</t>
    </rPh>
    <phoneticPr fontId="10"/>
  </si>
  <si>
    <t>国内外の観光客に上方演芸の歴史と魅力をこれまで以上に広く発信し伝えるため、施設をリニューアルし、収蔵資料を活用した常設展示や企画展示をはじめ、上方演芸を楽しみながら学んでいただけるワークショップを開催</t>
    <rPh sb="37" eb="39">
      <t>シセツ</t>
    </rPh>
    <phoneticPr fontId="10"/>
  </si>
  <si>
    <t>情報通信にかかる環境整備</t>
    <phoneticPr fontId="10"/>
  </si>
  <si>
    <t>災害・雑踏対策事業費
(多言語拡声装置の整備)</t>
    <rPh sb="0" eb="2">
      <t>サイガイ</t>
    </rPh>
    <rPh sb="3" eb="5">
      <t>ザットウ</t>
    </rPh>
    <rPh sb="5" eb="7">
      <t>タイサク</t>
    </rPh>
    <rPh sb="7" eb="10">
      <t>ジギョウヒ</t>
    </rPh>
    <rPh sb="12" eb="15">
      <t>タゲンゴ</t>
    </rPh>
    <rPh sb="15" eb="17">
      <t>カクセイ</t>
    </rPh>
    <rPh sb="17" eb="19">
      <t>ソウチ</t>
    </rPh>
    <rPh sb="20" eb="22">
      <t>セイビ</t>
    </rPh>
    <phoneticPr fontId="10"/>
  </si>
  <si>
    <t>宿泊施設における多言語化、IT環境の整備やキャッシュレス決済端末の導入等、利用者の利便性向上につながる施設整備に対し補助金を交付（新型コロナウイルス感染症の拡大防止対策にかかる施設整備を含む）</t>
    <rPh sb="28" eb="30">
      <t>ケッサイ</t>
    </rPh>
    <rPh sb="30" eb="32">
      <t>タンマツ</t>
    </rPh>
    <rPh sb="33" eb="35">
      <t>ドウニュウ</t>
    </rPh>
    <rPh sb="35" eb="36">
      <t>ナド</t>
    </rPh>
    <rPh sb="37" eb="40">
      <t>リヨウシャ</t>
    </rPh>
    <rPh sb="41" eb="44">
      <t>リベンセイ</t>
    </rPh>
    <rPh sb="44" eb="46">
      <t>コウジョウ</t>
    </rPh>
    <rPh sb="51" eb="53">
      <t>シセツ</t>
    </rPh>
    <rPh sb="53" eb="55">
      <t>セイビ</t>
    </rPh>
    <rPh sb="56" eb="57">
      <t>タイ</t>
    </rPh>
    <rPh sb="58" eb="61">
      <t>ホジョキン</t>
    </rPh>
    <rPh sb="62" eb="64">
      <t>コウフ</t>
    </rPh>
    <rPh sb="65" eb="67">
      <t>シンガタ</t>
    </rPh>
    <rPh sb="74" eb="77">
      <t>カンセンショウ</t>
    </rPh>
    <rPh sb="78" eb="80">
      <t>カクダイ</t>
    </rPh>
    <rPh sb="80" eb="82">
      <t>ボウシ</t>
    </rPh>
    <rPh sb="82" eb="84">
      <t>タイサク</t>
    </rPh>
    <rPh sb="88" eb="90">
      <t>シセツ</t>
    </rPh>
    <rPh sb="90" eb="92">
      <t>セイビ</t>
    </rPh>
    <rPh sb="93" eb="94">
      <t>フク</t>
    </rPh>
    <phoneticPr fontId="3"/>
  </si>
  <si>
    <t>大阪を訪れた外国人旅行者のお困りごと（電車乗り換え、切符の購入等）の解消などに府民が積極的に関われるよう、府民向けのおもてなし講座を開催するとともに、難波駅周辺に多言語観光ボランティアの配置等を実施</t>
    <rPh sb="14" eb="15">
      <t>コマ</t>
    </rPh>
    <rPh sb="19" eb="21">
      <t>デンシャ</t>
    </rPh>
    <rPh sb="21" eb="22">
      <t>ノ</t>
    </rPh>
    <rPh sb="23" eb="24">
      <t>カ</t>
    </rPh>
    <rPh sb="26" eb="28">
      <t>キップ</t>
    </rPh>
    <rPh sb="29" eb="31">
      <t>コウニュウ</t>
    </rPh>
    <rPh sb="31" eb="32">
      <t>ナド</t>
    </rPh>
    <rPh sb="34" eb="36">
      <t>カイショウ</t>
    </rPh>
    <rPh sb="66" eb="68">
      <t>カイサイ</t>
    </rPh>
    <rPh sb="97" eb="99">
      <t>ジッシ</t>
    </rPh>
    <phoneticPr fontId="3"/>
  </si>
  <si>
    <t>交通アクセス等の容易化・円滑化</t>
    <rPh sb="0" eb="2">
      <t>コウツウ</t>
    </rPh>
    <rPh sb="6" eb="7">
      <t>ナド</t>
    </rPh>
    <rPh sb="8" eb="11">
      <t>ヨウイカ</t>
    </rPh>
    <rPh sb="12" eb="14">
      <t>エンカツ</t>
    </rPh>
    <rPh sb="14" eb="15">
      <t>カ</t>
    </rPh>
    <phoneticPr fontId="3"/>
  </si>
  <si>
    <t>民間による観光集客施設の新設・魅力拡大</t>
    <rPh sb="0" eb="2">
      <t>ミンカン</t>
    </rPh>
    <rPh sb="5" eb="7">
      <t>カンコウ</t>
    </rPh>
    <rPh sb="7" eb="9">
      <t>シュウキャク</t>
    </rPh>
    <rPh sb="9" eb="11">
      <t>シセツ</t>
    </rPh>
    <rPh sb="12" eb="14">
      <t>シンセツ</t>
    </rPh>
    <rPh sb="15" eb="17">
      <t>ミリョク</t>
    </rPh>
    <rPh sb="17" eb="19">
      <t>カクダイ</t>
    </rPh>
    <phoneticPr fontId="10"/>
  </si>
  <si>
    <t>複数市町村の観光資源を共通項や視点でグルーピングした「ストーリー」を構成する観光資源に対し、資源の磨き上げや受入環境整備、地域への誘客の仕掛けづくり並びに地域の魅力の発信にかかる事業に対する補助を実施</t>
    <phoneticPr fontId="3"/>
  </si>
  <si>
    <t>宿泊税導入推進
(2016年度導入経費への充当)</t>
    <phoneticPr fontId="10"/>
  </si>
  <si>
    <t>文化・生活習慣の違いについての観光客・受入側の相互の理解促進</t>
    <rPh sb="28" eb="30">
      <t>ソクシン</t>
    </rPh>
    <phoneticPr fontId="10"/>
  </si>
  <si>
    <t>医療機関、災害・事故等に関する情報の発信</t>
    <rPh sb="12" eb="13">
      <t>カン</t>
    </rPh>
    <phoneticPr fontId="10"/>
  </si>
  <si>
    <t>医療機関、災害・事故等に関する情報の発信</t>
    <rPh sb="0" eb="2">
      <t>イリョウ</t>
    </rPh>
    <rPh sb="2" eb="4">
      <t>キカン</t>
    </rPh>
    <rPh sb="5" eb="7">
      <t>サイガイ</t>
    </rPh>
    <rPh sb="8" eb="11">
      <t>ジコナド</t>
    </rPh>
    <rPh sb="12" eb="13">
      <t>カン</t>
    </rPh>
    <rPh sb="15" eb="17">
      <t>ジョウホウ</t>
    </rPh>
    <rPh sb="18" eb="20">
      <t>ハッシン</t>
    </rPh>
    <phoneticPr fontId="3"/>
  </si>
  <si>
    <t>魅力溢れる観光資源づくり</t>
    <rPh sb="0" eb="2">
      <t>ミリョク</t>
    </rPh>
    <rPh sb="2" eb="3">
      <t>アフ</t>
    </rPh>
    <rPh sb="5" eb="7">
      <t>カンコウ</t>
    </rPh>
    <rPh sb="7" eb="9">
      <t>シゲン</t>
    </rPh>
    <phoneticPr fontId="3"/>
  </si>
  <si>
    <t>効果的な誘客促進</t>
    <phoneticPr fontId="10"/>
  </si>
  <si>
    <t>観光マーケティング・リサーチの強化</t>
    <rPh sb="0" eb="2">
      <t>カンコウ</t>
    </rPh>
    <rPh sb="15" eb="17">
      <t>キョウカ</t>
    </rPh>
    <phoneticPr fontId="3"/>
  </si>
  <si>
    <t>観光客の利便性向上のため、府立公園（ほしだ園地）においてトイレの洋式化等改修工事を実施</t>
    <rPh sb="41" eb="43">
      <t>ジッシ</t>
    </rPh>
    <phoneticPr fontId="10"/>
  </si>
  <si>
    <t>大阪を訪れる旅行者に府域の魅力ある観光資源のPR等を実施し、府域への誘導・周遊の促進を図る</t>
    <phoneticPr fontId="10"/>
  </si>
  <si>
    <t>近つ飛鳥博物館・風土記の丘
来訪者緊急対策事業費</t>
    <rPh sb="23" eb="24">
      <t>ヒ</t>
    </rPh>
    <phoneticPr fontId="10"/>
  </si>
  <si>
    <t>車両等維持管理費
（パトカー「POLICE」表記）</t>
    <rPh sb="0" eb="2">
      <t>シャリョウ</t>
    </rPh>
    <rPh sb="2" eb="3">
      <t>ナド</t>
    </rPh>
    <rPh sb="3" eb="5">
      <t>イジ</t>
    </rPh>
    <rPh sb="5" eb="8">
      <t>カンリヒ</t>
    </rPh>
    <rPh sb="22" eb="24">
      <t>ヒョウキ</t>
    </rPh>
    <phoneticPr fontId="10"/>
  </si>
  <si>
    <t>府域全体の受入環境整備を加速化し、集客促進等を図るため、市町村等が実施する観光振興事業（多言語案内板整備、観光公衆トイレの洋式化等や観光バス乗降場等の受入環境整備等）に対し、補助金を交付</t>
    <rPh sb="21" eb="22">
      <t>ナド</t>
    </rPh>
    <rPh sb="44" eb="47">
      <t>タゲンゴ</t>
    </rPh>
    <rPh sb="47" eb="50">
      <t>アンナイバン</t>
    </rPh>
    <rPh sb="50" eb="52">
      <t>セイビ</t>
    </rPh>
    <rPh sb="53" eb="55">
      <t>カンコウ</t>
    </rPh>
    <rPh sb="55" eb="57">
      <t>コウシュウ</t>
    </rPh>
    <rPh sb="61" eb="64">
      <t>ヨウシキカ</t>
    </rPh>
    <rPh sb="64" eb="65">
      <t>トウ</t>
    </rPh>
    <rPh sb="66" eb="68">
      <t>カンコウ</t>
    </rPh>
    <rPh sb="70" eb="72">
      <t>ジョウコウ</t>
    </rPh>
    <rPh sb="72" eb="73">
      <t>ジョウ</t>
    </rPh>
    <rPh sb="73" eb="74">
      <t>ナド</t>
    </rPh>
    <rPh sb="81" eb="82">
      <t>ナド</t>
    </rPh>
    <rPh sb="84" eb="85">
      <t>タイ</t>
    </rPh>
    <rPh sb="87" eb="90">
      <t>ホジョキン</t>
    </rPh>
    <rPh sb="91" eb="93">
      <t>コウフ</t>
    </rPh>
    <phoneticPr fontId="3"/>
  </si>
  <si>
    <t>多くの観光客が往来する大阪駅・梅田駅周辺エリアにおいて、共通ルールに基づく案内サイン等の整備に対し、補助金を交付</t>
    <rPh sb="42" eb="43">
      <t>ナド</t>
    </rPh>
    <phoneticPr fontId="10"/>
  </si>
  <si>
    <t>市町村が行う災害時多言語ボランティアの確保に向けた取組みに対し、補助金を交付</t>
    <rPh sb="0" eb="3">
      <t>シチョウソン</t>
    </rPh>
    <rPh sb="4" eb="5">
      <t>オコナ</t>
    </rPh>
    <rPh sb="6" eb="8">
      <t>サイガイ</t>
    </rPh>
    <rPh sb="8" eb="9">
      <t>ジ</t>
    </rPh>
    <rPh sb="9" eb="12">
      <t>タゲンゴ</t>
    </rPh>
    <rPh sb="19" eb="21">
      <t>カクホ</t>
    </rPh>
    <rPh sb="22" eb="23">
      <t>ム</t>
    </rPh>
    <rPh sb="25" eb="27">
      <t>トリク</t>
    </rPh>
    <rPh sb="29" eb="30">
      <t>タイ</t>
    </rPh>
    <rPh sb="32" eb="35">
      <t>ホジョキン</t>
    </rPh>
    <rPh sb="36" eb="38">
      <t>コウフ</t>
    </rPh>
    <phoneticPr fontId="3"/>
  </si>
  <si>
    <t>災害時に外国人旅行者が必要とする情報を「迅速」､「的確」かつ「分かりやすく」多言語で提供するウェブサイト及びアプリ「Osaka Safe Travels」を開発。また、宿泊・交通事業者等が、災害発生時において外国人旅行者への多言語対応が適切に行えるよう、実践的な講座を開催</t>
    <rPh sb="118" eb="120">
      <t>テキセツ</t>
    </rPh>
    <rPh sb="121" eb="122">
      <t>オコナ</t>
    </rPh>
    <phoneticPr fontId="10"/>
  </si>
  <si>
    <t>宿泊施設・観光施設の事業者向けに、外国人旅行者の帰国支援方策の周知・啓発のためのガイドラインを作成・配布するとともに、宿泊施設客室内に配架する防災ガイド（リーフレット）を作成した。また、災害時に「Osaka Safe Travels」を活用してもらうため、広報カードを作成・配布し、周知を図った。</t>
    <rPh sb="67" eb="69">
      <t>ハイカ</t>
    </rPh>
    <phoneticPr fontId="3"/>
  </si>
  <si>
    <t>大阪のシンボリックなエリアにおいて、国内外の人々を惹きつけるキラーコンテンツを実施するイベント（御堂筋オータムパーティー）を開催し、大阪の魅力を国内外へ広く発信</t>
    <rPh sb="48" eb="51">
      <t>ミドウスジ</t>
    </rPh>
    <rPh sb="62" eb="64">
      <t>カイサイ</t>
    </rPh>
    <rPh sb="72" eb="75">
      <t>コクナイガイ</t>
    </rPh>
    <phoneticPr fontId="3"/>
  </si>
  <si>
    <t>観光エリアにおけるOsaka Free Wi-Fiの整備を支援するとともに、接続環境の改善や通信速度の向上、さらに災害時（停電時）に備えた非常用バッテリーの設置等に対し、補助金を交付</t>
    <rPh sb="0" eb="2">
      <t>カンコウ</t>
    </rPh>
    <rPh sb="26" eb="28">
      <t>セイビ</t>
    </rPh>
    <rPh sb="29" eb="31">
      <t>シエン</t>
    </rPh>
    <rPh sb="38" eb="40">
      <t>セツゾク</t>
    </rPh>
    <rPh sb="40" eb="42">
      <t>カンキョウ</t>
    </rPh>
    <rPh sb="43" eb="45">
      <t>カイゼン</t>
    </rPh>
    <rPh sb="46" eb="48">
      <t>ツウシン</t>
    </rPh>
    <rPh sb="48" eb="50">
      <t>ソクド</t>
    </rPh>
    <rPh sb="51" eb="53">
      <t>コウジョウ</t>
    </rPh>
    <rPh sb="57" eb="59">
      <t>サイガイ</t>
    </rPh>
    <rPh sb="59" eb="60">
      <t>ジ</t>
    </rPh>
    <rPh sb="61" eb="63">
      <t>テイデン</t>
    </rPh>
    <rPh sb="63" eb="64">
      <t>ジ</t>
    </rPh>
    <rPh sb="66" eb="67">
      <t>ソナ</t>
    </rPh>
    <rPh sb="69" eb="72">
      <t>ヒジョウヨウ</t>
    </rPh>
    <rPh sb="78" eb="80">
      <t>セッチ</t>
    </rPh>
    <rPh sb="80" eb="81">
      <t>トウ</t>
    </rPh>
    <rPh sb="82" eb="83">
      <t>タイ</t>
    </rPh>
    <rPh sb="85" eb="88">
      <t>ホジョキン</t>
    </rPh>
    <rPh sb="89" eb="91">
      <t>コウフ</t>
    </rPh>
    <phoneticPr fontId="3"/>
  </si>
  <si>
    <t>御堂筋全長約 4kmのイチョウ並木を装飾し、インパクトある光空間を創出する「御堂筋イルミネーション」を実施。また、大阪の夜を楽しむことができるナイトカルチャーの発掘・創出に対して補助を実施</t>
    <rPh sb="0" eb="3">
      <t>ミドウスジ</t>
    </rPh>
    <rPh sb="5" eb="6">
      <t>ヤク</t>
    </rPh>
    <rPh sb="51" eb="53">
      <t>ジッシ</t>
    </rPh>
    <rPh sb="57" eb="59">
      <t>オオサカ</t>
    </rPh>
    <rPh sb="60" eb="61">
      <t>ヨル</t>
    </rPh>
    <rPh sb="62" eb="63">
      <t>タノ</t>
    </rPh>
    <rPh sb="86" eb="87">
      <t>タイ</t>
    </rPh>
    <rPh sb="89" eb="91">
      <t>ホジョ</t>
    </rPh>
    <rPh sb="92" eb="94">
      <t>ジッシ</t>
    </rPh>
    <phoneticPr fontId="3"/>
  </si>
  <si>
    <t>H28
(2016)</t>
    <phoneticPr fontId="10"/>
  </si>
  <si>
    <t>H29
(2017)</t>
    <phoneticPr fontId="10"/>
  </si>
  <si>
    <t>H30
(2018)</t>
    <phoneticPr fontId="10"/>
  </si>
  <si>
    <t>R1
(2019)</t>
    <phoneticPr fontId="10"/>
  </si>
  <si>
    <t>R2
(2020)</t>
    <phoneticPr fontId="10"/>
  </si>
  <si>
    <t>(千円)</t>
    <rPh sb="1" eb="3">
      <t>センエン</t>
    </rPh>
    <phoneticPr fontId="10"/>
  </si>
  <si>
    <t>宿泊税充当額</t>
    <rPh sb="0" eb="2">
      <t>シュクハク</t>
    </rPh>
    <rPh sb="2" eb="3">
      <t>ゼイ</t>
    </rPh>
    <rPh sb="3" eb="5">
      <t>ジュウトウ</t>
    </rPh>
    <rPh sb="5" eb="6">
      <t>ガク</t>
    </rPh>
    <phoneticPr fontId="10"/>
  </si>
  <si>
    <t>合計</t>
    <rPh sb="0" eb="2">
      <t>ゴウケイ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</si>
</sst>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quot;千円&quot;"/>
    <numFmt numFmtId="178" formatCode="0_);[Red]\(0\)"/>
  </numFmts>
  <fonts count="43" x14ac:knownFonts="1">
    <font>
      <sz val="11"/>
      <color theme="1"/>
      <name val="游ゴシック"/>
      <family val="2"/>
      <charset val="128"/>
      <scheme val="minor"/>
    </font>
    <font>
      <sz val="11"/>
      <color theme="1"/>
      <name val="游ゴシック"/>
      <family val="2"/>
      <scheme val="minor"/>
    </font>
    <font>
      <sz val="10"/>
      <color theme="1"/>
      <name val="ＭＳ ゴシック"/>
      <family val="3"/>
      <charset val="128"/>
    </font>
    <font>
      <sz val="6"/>
      <name val="游ゴシック"/>
      <family val="3"/>
      <charset val="128"/>
      <scheme val="minor"/>
    </font>
    <font>
      <b/>
      <sz val="14"/>
      <color theme="0"/>
      <name val="HG丸ｺﾞｼｯｸM-PRO"/>
      <family val="3"/>
      <charset val="128"/>
    </font>
    <font>
      <b/>
      <sz val="12"/>
      <color theme="1"/>
      <name val="HG丸ｺﾞｼｯｸM-PRO"/>
      <family val="3"/>
      <charset val="128"/>
    </font>
    <font>
      <sz val="10"/>
      <color theme="1"/>
      <name val="HG丸ｺﾞｼｯｸM-PRO"/>
      <family val="3"/>
      <charset val="128"/>
    </font>
    <font>
      <sz val="11"/>
      <color theme="1"/>
      <name val="HG丸ｺﾞｼｯｸM-PRO"/>
      <family val="3"/>
      <charset val="128"/>
    </font>
    <font>
      <sz val="9"/>
      <name val="HG丸ｺﾞｼｯｸM-PRO"/>
      <family val="3"/>
      <charset val="128"/>
    </font>
    <font>
      <sz val="9"/>
      <color theme="1"/>
      <name val="HG丸ｺﾞｼｯｸM-PRO"/>
      <family val="3"/>
      <charset val="128"/>
    </font>
    <font>
      <sz val="6"/>
      <name val="游ゴシック"/>
      <family val="2"/>
      <charset val="128"/>
      <scheme val="minor"/>
    </font>
    <font>
      <sz val="6"/>
      <color theme="1"/>
      <name val="HG丸ｺﾞｼｯｸM-PRO"/>
      <family val="3"/>
      <charset val="128"/>
    </font>
    <font>
      <sz val="8"/>
      <color theme="1"/>
      <name val="HG丸ｺﾞｼｯｸM-PRO"/>
      <family val="3"/>
      <charset val="128"/>
    </font>
    <font>
      <b/>
      <sz val="9"/>
      <color theme="1"/>
      <name val="HG丸ｺﾞｼｯｸM-PRO"/>
      <family val="3"/>
      <charset val="128"/>
    </font>
    <font>
      <sz val="9"/>
      <color theme="1"/>
      <name val="游ゴシック"/>
      <family val="2"/>
      <scheme val="minor"/>
    </font>
    <font>
      <b/>
      <sz val="9"/>
      <color theme="1"/>
      <name val="ＭＳ ゴシック"/>
      <family val="3"/>
      <charset val="128"/>
    </font>
    <font>
      <sz val="9"/>
      <color theme="1"/>
      <name val="ＭＳ ゴシック"/>
      <family val="3"/>
      <charset val="128"/>
    </font>
    <font>
      <sz val="8"/>
      <name val="HG丸ｺﾞｼｯｸM-PRO"/>
      <family val="3"/>
      <charset val="128"/>
    </font>
    <font>
      <sz val="6.5"/>
      <color theme="1"/>
      <name val="HG丸ｺﾞｼｯｸM-PRO"/>
      <family val="3"/>
      <charset val="128"/>
    </font>
    <font>
      <sz val="9"/>
      <color theme="1"/>
      <name val="游ゴシック"/>
      <family val="2"/>
      <charset val="128"/>
      <scheme val="minor"/>
    </font>
    <font>
      <b/>
      <sz val="9"/>
      <color theme="0"/>
      <name val="HG丸ｺﾞｼｯｸM-PRO"/>
      <family val="3"/>
      <charset val="128"/>
    </font>
    <font>
      <b/>
      <sz val="6"/>
      <color theme="0"/>
      <name val="HG丸ｺﾞｼｯｸM-PRO"/>
      <family val="3"/>
      <charset val="128"/>
    </font>
    <font>
      <b/>
      <sz val="6"/>
      <color theme="1"/>
      <name val="HG丸ｺﾞｼｯｸM-PRO"/>
      <family val="3"/>
      <charset val="128"/>
    </font>
    <font>
      <sz val="6"/>
      <color theme="1"/>
      <name val="游ゴシック"/>
      <family val="2"/>
      <charset val="128"/>
      <scheme val="minor"/>
    </font>
    <font>
      <sz val="6"/>
      <name val="HG丸ｺﾞｼｯｸM-PRO"/>
      <family val="3"/>
      <charset val="128"/>
    </font>
    <font>
      <sz val="7"/>
      <color theme="1"/>
      <name val="HG丸ｺﾞｼｯｸM-PRO"/>
      <family val="3"/>
      <charset val="128"/>
    </font>
    <font>
      <sz val="8"/>
      <color theme="1"/>
      <name val="游ゴシック"/>
      <family val="2"/>
      <charset val="128"/>
      <scheme val="minor"/>
    </font>
    <font>
      <b/>
      <sz val="8"/>
      <color theme="1"/>
      <name val="HG丸ｺﾞｼｯｸM-PRO"/>
      <family val="3"/>
      <charset val="128"/>
    </font>
    <font>
      <sz val="8"/>
      <color theme="1"/>
      <name val="游ゴシック"/>
      <family val="2"/>
      <scheme val="minor"/>
    </font>
    <font>
      <sz val="12"/>
      <color theme="1"/>
      <name val="游ゴシック"/>
      <family val="2"/>
      <scheme val="minor"/>
    </font>
    <font>
      <sz val="12"/>
      <color theme="1"/>
      <name val="HG丸ｺﾞｼｯｸM-PRO"/>
      <family val="3"/>
      <charset val="128"/>
    </font>
    <font>
      <sz val="12"/>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14"/>
      <color theme="1"/>
      <name val="Meiryo UI"/>
      <family val="3"/>
      <charset val="128"/>
    </font>
    <font>
      <sz val="9"/>
      <color theme="1"/>
      <name val="Meiryo UI"/>
      <family val="3"/>
      <charset val="128"/>
    </font>
    <font>
      <sz val="9"/>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11"/>
      <color theme="1"/>
      <name val="Meiryo UI"/>
      <family val="3"/>
      <charset val="128"/>
    </font>
    <font>
      <sz val="8"/>
      <color theme="1"/>
      <name val="游ゴシック"/>
      <family val="3"/>
      <charset val="128"/>
      <scheme val="minor"/>
    </font>
    <font>
      <sz val="9"/>
      <name val="游ゴシック"/>
      <family val="2"/>
      <charset val="128"/>
      <scheme val="minor"/>
    </font>
    <font>
      <sz val="10"/>
      <color theme="1"/>
      <name val="Meiryo UI"/>
      <family val="3"/>
      <charset val="128"/>
    </font>
  </fonts>
  <fills count="6">
    <fill>
      <patternFill patternType="none"/>
    </fill>
    <fill>
      <patternFill patternType="gray125"/>
    </fill>
    <fill>
      <patternFill patternType="solid">
        <fgColor rgb="FFB00000"/>
        <bgColor indexed="64"/>
      </patternFill>
    </fill>
    <fill>
      <patternFill patternType="solid">
        <fgColor rgb="FFFFC9C9"/>
        <bgColor indexed="64"/>
      </patternFill>
    </fill>
    <fill>
      <patternFill patternType="solid">
        <fgColor theme="0"/>
        <bgColor indexed="64"/>
      </patternFill>
    </fill>
    <fill>
      <patternFill patternType="solid">
        <fgColor rgb="FFCCFFCC"/>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bottom/>
      <diagonal/>
    </border>
    <border>
      <left style="thin">
        <color rgb="FF000000"/>
      </left>
      <right/>
      <top/>
      <bottom/>
      <diagonal/>
    </border>
    <border>
      <left/>
      <right style="thin">
        <color indexed="64"/>
      </right>
      <top/>
      <bottom/>
      <diagonal/>
    </border>
    <border>
      <left style="thin">
        <color rgb="FF000000"/>
      </left>
      <right style="thin">
        <color indexed="64"/>
      </right>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bottom style="thin">
        <color indexed="64"/>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xf numFmtId="38" fontId="32" fillId="0" borderId="0" applyFont="0" applyFill="0" applyBorder="0" applyAlignment="0" applyProtection="0">
      <alignment vertical="center"/>
    </xf>
  </cellStyleXfs>
  <cellXfs count="299">
    <xf numFmtId="0" fontId="0" fillId="0" borderId="0" xfId="0">
      <alignment vertical="center"/>
    </xf>
    <xf numFmtId="0" fontId="4" fillId="0" borderId="0" xfId="1" applyFont="1" applyFill="1" applyAlignment="1">
      <alignment horizontal="left" vertical="center"/>
    </xf>
    <xf numFmtId="0" fontId="6" fillId="0" borderId="16"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26" xfId="1" applyFont="1" applyBorder="1" applyAlignment="1">
      <alignment horizontal="right" shrinkToFit="1"/>
    </xf>
    <xf numFmtId="0" fontId="2" fillId="0" borderId="26" xfId="1" applyFont="1" applyBorder="1" applyAlignment="1">
      <alignment shrinkToFit="1"/>
    </xf>
    <xf numFmtId="0" fontId="9" fillId="3" borderId="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12" fillId="3" borderId="1" xfId="1" applyFont="1" applyFill="1" applyBorder="1" applyAlignment="1">
      <alignment horizontal="center" vertical="center" wrapText="1" shrinkToFit="1"/>
    </xf>
    <xf numFmtId="176" fontId="6" fillId="0" borderId="7" xfId="1" applyNumberFormat="1" applyFont="1" applyFill="1" applyBorder="1" applyAlignment="1">
      <alignment horizontal="right" vertical="center" shrinkToFit="1"/>
    </xf>
    <xf numFmtId="176" fontId="6" fillId="0" borderId="1" xfId="1" applyNumberFormat="1" applyFont="1" applyFill="1" applyBorder="1" applyAlignment="1">
      <alignment horizontal="center" vertical="center" shrinkToFit="1"/>
    </xf>
    <xf numFmtId="176" fontId="6" fillId="0" borderId="1" xfId="1" applyNumberFormat="1" applyFont="1" applyFill="1" applyBorder="1" applyAlignment="1">
      <alignment horizontal="right" vertical="center" shrinkToFit="1"/>
    </xf>
    <xf numFmtId="176" fontId="6" fillId="0" borderId="10" xfId="1" applyNumberFormat="1" applyFont="1" applyFill="1" applyBorder="1" applyAlignment="1">
      <alignment horizontal="right" vertical="center" shrinkToFit="1"/>
    </xf>
    <xf numFmtId="176" fontId="6" fillId="0" borderId="26" xfId="1" applyNumberFormat="1" applyFont="1" applyFill="1" applyBorder="1" applyAlignment="1">
      <alignment horizontal="right" vertical="center" shrinkToFit="1"/>
    </xf>
    <xf numFmtId="0" fontId="6" fillId="3" borderId="15" xfId="1" applyFont="1" applyFill="1" applyBorder="1" applyAlignment="1">
      <alignment horizontal="center" vertical="center" wrapText="1" shrinkToFit="1"/>
    </xf>
    <xf numFmtId="176" fontId="6" fillId="0" borderId="4" xfId="1" applyNumberFormat="1" applyFont="1" applyFill="1" applyBorder="1" applyAlignment="1">
      <alignment horizontal="center" vertical="center" shrinkToFit="1"/>
    </xf>
    <xf numFmtId="0" fontId="9" fillId="0" borderId="2" xfId="1" applyFont="1" applyFill="1" applyBorder="1" applyAlignment="1">
      <alignment horizontal="left" vertical="center" wrapText="1"/>
    </xf>
    <xf numFmtId="0" fontId="9" fillId="0" borderId="3" xfId="1" applyFont="1" applyFill="1" applyBorder="1" applyAlignment="1">
      <alignment horizontal="left" vertical="center" wrapText="1"/>
    </xf>
    <xf numFmtId="176" fontId="9" fillId="0" borderId="3" xfId="1" applyNumberFormat="1" applyFont="1" applyFill="1" applyBorder="1" applyAlignment="1">
      <alignment horizontal="right" vertical="center" shrinkToFit="1"/>
    </xf>
    <xf numFmtId="176" fontId="9" fillId="0" borderId="4" xfId="1" applyNumberFormat="1" applyFont="1" applyFill="1" applyBorder="1" applyAlignment="1">
      <alignment horizontal="right" vertical="center" shrinkToFit="1"/>
    </xf>
    <xf numFmtId="176" fontId="9" fillId="0" borderId="20" xfId="1" applyNumberFormat="1" applyFont="1" applyFill="1" applyBorder="1" applyAlignment="1">
      <alignment horizontal="right" vertical="center" shrinkToFit="1"/>
    </xf>
    <xf numFmtId="0" fontId="9" fillId="0" borderId="5" xfId="1" applyFont="1" applyFill="1" applyBorder="1" applyAlignment="1">
      <alignment horizontal="left" vertical="center" wrapText="1"/>
    </xf>
    <xf numFmtId="0" fontId="9" fillId="0" borderId="6" xfId="1" applyFont="1" applyFill="1" applyBorder="1" applyAlignment="1">
      <alignment horizontal="left" vertical="center" wrapText="1"/>
    </xf>
    <xf numFmtId="176" fontId="9" fillId="0" borderId="6" xfId="1" applyNumberFormat="1" applyFont="1" applyFill="1" applyBorder="1" applyAlignment="1">
      <alignment horizontal="right" vertical="center" shrinkToFit="1"/>
    </xf>
    <xf numFmtId="176" fontId="9" fillId="0" borderId="7" xfId="1" applyNumberFormat="1" applyFont="1" applyFill="1" applyBorder="1" applyAlignment="1">
      <alignment horizontal="right" vertical="center" shrinkToFit="1"/>
    </xf>
    <xf numFmtId="176" fontId="9" fillId="0" borderId="21" xfId="1" applyNumberFormat="1" applyFont="1" applyFill="1" applyBorder="1" applyAlignment="1">
      <alignment horizontal="right" vertical="center" shrinkToFit="1"/>
    </xf>
    <xf numFmtId="0" fontId="8" fillId="0" borderId="5" xfId="1" applyFont="1" applyFill="1" applyBorder="1" applyAlignment="1">
      <alignment horizontal="left" vertical="center" wrapText="1"/>
    </xf>
    <xf numFmtId="176" fontId="8" fillId="0" borderId="21" xfId="1" applyNumberFormat="1" applyFont="1" applyFill="1" applyBorder="1" applyAlignment="1">
      <alignment horizontal="right" vertical="center" wrapText="1"/>
    </xf>
    <xf numFmtId="176" fontId="9" fillId="0" borderId="3" xfId="1" applyNumberFormat="1" applyFont="1" applyFill="1" applyBorder="1" applyAlignment="1">
      <alignment horizontal="center" vertical="center" shrinkToFit="1"/>
    </xf>
    <xf numFmtId="0" fontId="9" fillId="0" borderId="8" xfId="1" applyFont="1" applyFill="1" applyBorder="1" applyAlignment="1">
      <alignment horizontal="left" vertical="center" wrapText="1"/>
    </xf>
    <xf numFmtId="0" fontId="9" fillId="0" borderId="9" xfId="1" applyFont="1" applyFill="1" applyBorder="1" applyAlignment="1">
      <alignment horizontal="left" vertical="center" wrapText="1"/>
    </xf>
    <xf numFmtId="176" fontId="9" fillId="0" borderId="9" xfId="1" applyNumberFormat="1" applyFont="1" applyFill="1" applyBorder="1" applyAlignment="1">
      <alignment horizontal="center" vertical="center" shrinkToFit="1"/>
    </xf>
    <xf numFmtId="176" fontId="9" fillId="0" borderId="22" xfId="1" applyNumberFormat="1" applyFont="1" applyFill="1" applyBorder="1" applyAlignment="1">
      <alignment horizontal="center" vertical="center" shrinkToFit="1"/>
    </xf>
    <xf numFmtId="176" fontId="9" fillId="0" borderId="9" xfId="1" applyNumberFormat="1" applyFont="1" applyFill="1" applyBorder="1" applyAlignment="1">
      <alignment horizontal="right" vertical="center" shrinkToFit="1"/>
    </xf>
    <xf numFmtId="176" fontId="9" fillId="0" borderId="1" xfId="1" applyNumberFormat="1" applyFont="1" applyFill="1" applyBorder="1" applyAlignment="1">
      <alignment horizontal="center" vertical="center" shrinkToFit="1"/>
    </xf>
    <xf numFmtId="176" fontId="9" fillId="0" borderId="1" xfId="1" applyNumberFormat="1" applyFont="1" applyFill="1" applyBorder="1" applyAlignment="1">
      <alignment horizontal="right" vertical="center" shrinkToFit="1"/>
    </xf>
    <xf numFmtId="176" fontId="9" fillId="0" borderId="10" xfId="1" applyNumberFormat="1" applyFont="1" applyFill="1" applyBorder="1" applyAlignment="1">
      <alignment horizontal="right" vertical="center" shrinkToFit="1"/>
    </xf>
    <xf numFmtId="176" fontId="9" fillId="0" borderId="22" xfId="1" applyNumberFormat="1" applyFont="1" applyFill="1" applyBorder="1" applyAlignment="1">
      <alignment horizontal="right" vertical="center" shrinkToFit="1"/>
    </xf>
    <xf numFmtId="176" fontId="9" fillId="0" borderId="27" xfId="1" applyNumberFormat="1" applyFont="1" applyFill="1" applyBorder="1" applyAlignment="1">
      <alignment horizontal="right" vertical="center" shrinkToFit="1"/>
    </xf>
    <xf numFmtId="176" fontId="9" fillId="3" borderId="12" xfId="1" applyNumberFormat="1" applyFont="1" applyFill="1" applyBorder="1" applyAlignment="1">
      <alignment horizontal="right" vertical="center" shrinkToFit="1"/>
    </xf>
    <xf numFmtId="176" fontId="9" fillId="3" borderId="1" xfId="1" applyNumberFormat="1" applyFont="1" applyFill="1" applyBorder="1" applyAlignment="1">
      <alignment horizontal="right" vertical="center" shrinkToFit="1"/>
    </xf>
    <xf numFmtId="0" fontId="9" fillId="0" borderId="0" xfId="1" applyFont="1" applyFill="1" applyBorder="1" applyAlignment="1">
      <alignment horizontal="center" vertical="center" wrapText="1"/>
    </xf>
    <xf numFmtId="176" fontId="9" fillId="0" borderId="0" xfId="1" applyNumberFormat="1" applyFont="1" applyFill="1" applyBorder="1" applyAlignment="1">
      <alignment horizontal="right" vertical="center" shrinkToFit="1"/>
    </xf>
    <xf numFmtId="0" fontId="13" fillId="0" borderId="0" xfId="1" applyFont="1" applyAlignment="1">
      <alignment vertical="center"/>
    </xf>
    <xf numFmtId="0" fontId="14" fillId="0" borderId="0" xfId="1" applyFont="1"/>
    <xf numFmtId="0" fontId="9" fillId="0" borderId="0" xfId="1" applyFont="1" applyAlignment="1">
      <alignment horizontal="right" shrinkToFit="1"/>
    </xf>
    <xf numFmtId="0" fontId="9" fillId="3" borderId="13"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15" xfId="1" applyFont="1" applyFill="1" applyBorder="1" applyAlignment="1">
      <alignment horizontal="center" vertical="center" wrapText="1" shrinkToFit="1"/>
    </xf>
    <xf numFmtId="0" fontId="9" fillId="3" borderId="28" xfId="1" applyFont="1" applyFill="1" applyBorder="1" applyAlignment="1">
      <alignment horizontal="center" vertical="center" wrapText="1"/>
    </xf>
    <xf numFmtId="176" fontId="9" fillId="0" borderId="23" xfId="1" applyNumberFormat="1" applyFont="1" applyFill="1" applyBorder="1" applyAlignment="1">
      <alignment horizontal="right" vertical="center" shrinkToFit="1"/>
    </xf>
    <xf numFmtId="176" fontId="9" fillId="0" borderId="30" xfId="1" applyNumberFormat="1" applyFont="1" applyFill="1" applyBorder="1" applyAlignment="1">
      <alignment horizontal="center" vertical="center" shrinkToFit="1"/>
    </xf>
    <xf numFmtId="0" fontId="8" fillId="0" borderId="8" xfId="1" applyFont="1" applyFill="1" applyBorder="1" applyAlignment="1">
      <alignment horizontal="left" vertical="center" wrapText="1"/>
    </xf>
    <xf numFmtId="0" fontId="8" fillId="0" borderId="1" xfId="1" applyFont="1" applyFill="1" applyBorder="1" applyAlignment="1">
      <alignment horizontal="left" vertical="center" wrapText="1"/>
    </xf>
    <xf numFmtId="0" fontId="9" fillId="0" borderId="1" xfId="1" applyFont="1" applyFill="1" applyBorder="1" applyAlignment="1">
      <alignment horizontal="left" vertical="center" wrapText="1"/>
    </xf>
    <xf numFmtId="176" fontId="8" fillId="0" borderId="1" xfId="1" applyNumberFormat="1" applyFont="1" applyFill="1" applyBorder="1" applyAlignment="1">
      <alignment horizontal="right" vertical="center" shrinkToFit="1"/>
    </xf>
    <xf numFmtId="176" fontId="8" fillId="0" borderId="12" xfId="1" applyNumberFormat="1" applyFont="1" applyFill="1" applyBorder="1" applyAlignment="1">
      <alignment horizontal="right" vertical="center" shrinkToFit="1"/>
    </xf>
    <xf numFmtId="0" fontId="9" fillId="0" borderId="2" xfId="1" applyFont="1" applyFill="1" applyBorder="1" applyAlignment="1">
      <alignment horizontal="left" vertical="center" shrinkToFit="1"/>
    </xf>
    <xf numFmtId="0" fontId="15" fillId="0" borderId="0" xfId="1" applyFont="1" applyAlignment="1"/>
    <xf numFmtId="0" fontId="16" fillId="0" borderId="0" xfId="1" applyFont="1" applyAlignment="1"/>
    <xf numFmtId="0" fontId="16" fillId="0" borderId="0" xfId="1" applyFont="1" applyAlignment="1">
      <alignment shrinkToFit="1"/>
    </xf>
    <xf numFmtId="176" fontId="8" fillId="0" borderId="1" xfId="1" applyNumberFormat="1" applyFont="1" applyFill="1" applyBorder="1" applyAlignment="1">
      <alignment horizontal="center" vertical="center" shrinkToFit="1"/>
    </xf>
    <xf numFmtId="176" fontId="8" fillId="0" borderId="12" xfId="1" applyNumberFormat="1" applyFont="1" applyFill="1" applyBorder="1" applyAlignment="1">
      <alignment horizontal="center" vertical="center" shrinkToFit="1"/>
    </xf>
    <xf numFmtId="0" fontId="9" fillId="0" borderId="2" xfId="1" applyFont="1" applyFill="1" applyBorder="1" applyAlignment="1">
      <alignment horizontal="left" vertical="center" wrapText="1" shrinkToFit="1"/>
    </xf>
    <xf numFmtId="176" fontId="9" fillId="0" borderId="20" xfId="1" applyNumberFormat="1" applyFont="1" applyFill="1" applyBorder="1" applyAlignment="1">
      <alignment horizontal="center" vertical="center" shrinkToFit="1"/>
    </xf>
    <xf numFmtId="0" fontId="9" fillId="0" borderId="24" xfId="1" applyFont="1" applyFill="1" applyBorder="1" applyAlignment="1">
      <alignment horizontal="left" vertical="center" wrapText="1" shrinkToFit="1"/>
    </xf>
    <xf numFmtId="0" fontId="9" fillId="0" borderId="25" xfId="1" applyFont="1" applyFill="1" applyBorder="1" applyAlignment="1">
      <alignment horizontal="left" vertical="center" wrapText="1"/>
    </xf>
    <xf numFmtId="176" fontId="9" fillId="0" borderId="31" xfId="1" applyNumberFormat="1" applyFont="1" applyFill="1" applyBorder="1" applyAlignment="1">
      <alignment horizontal="center" vertical="center" shrinkToFit="1"/>
    </xf>
    <xf numFmtId="0" fontId="9" fillId="0" borderId="1" xfId="1" applyFont="1" applyFill="1" applyBorder="1" applyAlignment="1">
      <alignment horizontal="left" vertical="center" wrapText="1" shrinkToFit="1"/>
    </xf>
    <xf numFmtId="0" fontId="9" fillId="0" borderId="34" xfId="1" applyFont="1" applyFill="1" applyBorder="1" applyAlignment="1">
      <alignment horizontal="left" vertical="center" wrapText="1" shrinkToFit="1"/>
    </xf>
    <xf numFmtId="176" fontId="9" fillId="0" borderId="12" xfId="1" applyNumberFormat="1" applyFont="1" applyFill="1" applyBorder="1" applyAlignment="1">
      <alignment horizontal="right" vertical="center" shrinkToFit="1"/>
    </xf>
    <xf numFmtId="0" fontId="9" fillId="0" borderId="32" xfId="1" applyFont="1" applyFill="1" applyBorder="1" applyAlignment="1">
      <alignment horizontal="left" vertical="center" wrapText="1" shrinkToFit="1"/>
    </xf>
    <xf numFmtId="0" fontId="12" fillId="0" borderId="6" xfId="1" applyFont="1" applyFill="1" applyBorder="1" applyAlignment="1">
      <alignment horizontal="left" vertical="center" wrapText="1"/>
    </xf>
    <xf numFmtId="0" fontId="17" fillId="0" borderId="6"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1"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9" fillId="0" borderId="0" xfId="0" applyFont="1">
      <alignment vertical="center"/>
    </xf>
    <xf numFmtId="0" fontId="20" fillId="0" borderId="0" xfId="1" applyFont="1" applyFill="1" applyAlignment="1">
      <alignment horizontal="left" vertical="center"/>
    </xf>
    <xf numFmtId="0" fontId="21" fillId="0" borderId="0" xfId="1" applyFont="1" applyFill="1" applyAlignment="1">
      <alignment horizontal="left" vertical="center"/>
    </xf>
    <xf numFmtId="176" fontId="11" fillId="3" borderId="1" xfId="1" applyNumberFormat="1" applyFont="1" applyFill="1" applyBorder="1" applyAlignment="1">
      <alignment horizontal="right" vertical="center" shrinkToFit="1"/>
    </xf>
    <xf numFmtId="177" fontId="11" fillId="0" borderId="16" xfId="1" applyNumberFormat="1" applyFont="1" applyFill="1" applyBorder="1" applyAlignment="1">
      <alignment horizontal="right" vertical="center" shrinkToFit="1"/>
    </xf>
    <xf numFmtId="177" fontId="11" fillId="0" borderId="0" xfId="1" applyNumberFormat="1" applyFont="1" applyFill="1" applyBorder="1" applyAlignment="1">
      <alignment horizontal="right" shrinkToFit="1"/>
    </xf>
    <xf numFmtId="176" fontId="22" fillId="3" borderId="19" xfId="1" applyNumberFormat="1" applyFont="1" applyFill="1" applyBorder="1" applyAlignment="1">
      <alignment vertical="center" shrinkToFit="1"/>
    </xf>
    <xf numFmtId="0" fontId="23" fillId="0" borderId="0" xfId="0" applyFont="1">
      <alignment vertical="center"/>
    </xf>
    <xf numFmtId="176" fontId="24" fillId="0" borderId="6" xfId="1" applyNumberFormat="1" applyFont="1" applyFill="1" applyBorder="1" applyAlignment="1">
      <alignment horizontal="right" vertical="center" wrapText="1"/>
    </xf>
    <xf numFmtId="176" fontId="17" fillId="0" borderId="7" xfId="1" applyNumberFormat="1" applyFont="1" applyFill="1" applyBorder="1" applyAlignment="1">
      <alignment horizontal="right" vertical="center" wrapText="1" shrinkToFit="1"/>
    </xf>
    <xf numFmtId="176" fontId="24" fillId="0" borderId="7" xfId="1" applyNumberFormat="1" applyFont="1" applyFill="1" applyBorder="1" applyAlignment="1">
      <alignment horizontal="right" vertical="center" wrapText="1" shrinkToFit="1"/>
    </xf>
    <xf numFmtId="176" fontId="9" fillId="0" borderId="6" xfId="1" applyNumberFormat="1" applyFont="1" applyFill="1" applyBorder="1" applyAlignment="1">
      <alignment horizontal="center" vertical="center" shrinkToFit="1"/>
    </xf>
    <xf numFmtId="0" fontId="25" fillId="0" borderId="1" xfId="1" applyFont="1" applyFill="1" applyBorder="1" applyAlignment="1">
      <alignment horizontal="left" vertical="center" wrapText="1"/>
    </xf>
    <xf numFmtId="0" fontId="11" fillId="0" borderId="33" xfId="1" applyFont="1" applyFill="1" applyBorder="1" applyAlignment="1">
      <alignment horizontal="left" vertical="center" wrapText="1"/>
    </xf>
    <xf numFmtId="0" fontId="12" fillId="3" borderId="1"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26" fillId="0" borderId="0" xfId="0" applyFont="1">
      <alignment vertical="center"/>
    </xf>
    <xf numFmtId="0" fontId="27" fillId="0" borderId="0" xfId="1" applyFont="1" applyAlignment="1">
      <alignment vertical="center"/>
    </xf>
    <xf numFmtId="0" fontId="28" fillId="0" borderId="0" xfId="1" applyFont="1"/>
    <xf numFmtId="0" fontId="29" fillId="0" borderId="0" xfId="1" applyFont="1" applyAlignment="1">
      <alignment horizontal="center"/>
    </xf>
    <xf numFmtId="0" fontId="30" fillId="0" borderId="0" xfId="1" applyFont="1" applyAlignment="1">
      <alignment horizontal="center" shrinkToFit="1"/>
    </xf>
    <xf numFmtId="0" fontId="31" fillId="0" borderId="0" xfId="0" applyFont="1" applyAlignment="1">
      <alignment horizontal="center" vertical="center"/>
    </xf>
    <xf numFmtId="0" fontId="0" fillId="0" borderId="0" xfId="0" applyAlignment="1">
      <alignment vertical="center" wrapText="1"/>
    </xf>
    <xf numFmtId="0" fontId="0" fillId="0" borderId="0" xfId="0" applyFont="1" applyAlignment="1">
      <alignment horizontal="center" vertical="center"/>
    </xf>
    <xf numFmtId="38" fontId="0" fillId="0" borderId="0" xfId="2" applyFont="1" applyAlignment="1">
      <alignment horizontal="center" vertical="center" wrapText="1"/>
    </xf>
    <xf numFmtId="0" fontId="0" fillId="0" borderId="0" xfId="0" applyFont="1" applyAlignment="1">
      <alignment horizontal="center" vertical="center" wrapText="1"/>
    </xf>
    <xf numFmtId="176" fontId="9" fillId="0" borderId="6" xfId="1" applyNumberFormat="1" applyFont="1" applyFill="1" applyBorder="1" applyAlignment="1">
      <alignment horizontal="center" vertical="center" wrapText="1" shrinkToFit="1"/>
    </xf>
    <xf numFmtId="0" fontId="14" fillId="0" borderId="0" xfId="1" applyFont="1" applyAlignment="1">
      <alignment wrapText="1"/>
    </xf>
    <xf numFmtId="176" fontId="9" fillId="0" borderId="3" xfId="1" applyNumberFormat="1" applyFont="1" applyFill="1" applyBorder="1" applyAlignment="1">
      <alignment horizontal="center" vertical="center" wrapText="1" shrinkToFit="1"/>
    </xf>
    <xf numFmtId="0" fontId="16" fillId="0" borderId="0" xfId="1" applyFont="1" applyAlignment="1">
      <alignment wrapText="1"/>
    </xf>
    <xf numFmtId="0" fontId="19" fillId="0" borderId="0" xfId="0" applyFont="1" applyAlignment="1">
      <alignment horizontal="center" vertical="center"/>
    </xf>
    <xf numFmtId="0" fontId="19" fillId="0" borderId="0" xfId="0" applyFont="1" applyAlignment="1">
      <alignment horizontal="center" vertical="center" wrapText="1"/>
    </xf>
    <xf numFmtId="0" fontId="21" fillId="0" borderId="0" xfId="1" applyFont="1" applyFill="1" applyAlignment="1">
      <alignment horizontal="center" vertical="center"/>
    </xf>
    <xf numFmtId="176" fontId="9" fillId="0" borderId="4" xfId="1" applyNumberFormat="1" applyFont="1" applyFill="1" applyBorder="1" applyAlignment="1">
      <alignment horizontal="center" vertical="center" shrinkToFit="1"/>
    </xf>
    <xf numFmtId="176" fontId="9" fillId="0" borderId="7" xfId="1" applyNumberFormat="1" applyFont="1" applyFill="1" applyBorder="1" applyAlignment="1">
      <alignment horizontal="center" vertical="center" shrinkToFit="1"/>
    </xf>
    <xf numFmtId="176" fontId="9" fillId="0" borderId="9" xfId="1" applyNumberFormat="1" applyFont="1" applyFill="1" applyBorder="1" applyAlignment="1">
      <alignment horizontal="center" vertical="center" wrapText="1" shrinkToFit="1"/>
    </xf>
    <xf numFmtId="176" fontId="9" fillId="0" borderId="1" xfId="1" applyNumberFormat="1" applyFont="1" applyFill="1" applyBorder="1" applyAlignment="1">
      <alignment horizontal="center" vertical="center" wrapText="1" shrinkToFit="1"/>
    </xf>
    <xf numFmtId="176" fontId="9" fillId="0" borderId="10" xfId="1" applyNumberFormat="1" applyFont="1" applyFill="1" applyBorder="1" applyAlignment="1">
      <alignment horizontal="center" vertical="center" shrinkToFit="1"/>
    </xf>
    <xf numFmtId="176" fontId="9" fillId="3" borderId="1" xfId="1" applyNumberFormat="1" applyFont="1" applyFill="1" applyBorder="1" applyAlignment="1">
      <alignment horizontal="center" vertical="center" shrinkToFit="1"/>
    </xf>
    <xf numFmtId="176" fontId="9" fillId="3" borderId="12" xfId="1" applyNumberFormat="1" applyFont="1" applyFill="1" applyBorder="1" applyAlignment="1">
      <alignment horizontal="center" vertical="center" wrapText="1" shrinkToFit="1"/>
    </xf>
    <xf numFmtId="176" fontId="9" fillId="0" borderId="0" xfId="1" applyNumberFormat="1" applyFont="1" applyFill="1" applyBorder="1" applyAlignment="1">
      <alignment horizontal="center" vertical="center" shrinkToFit="1"/>
    </xf>
    <xf numFmtId="176" fontId="9" fillId="0" borderId="0" xfId="1" applyNumberFormat="1" applyFont="1" applyFill="1" applyBorder="1" applyAlignment="1">
      <alignment horizontal="center" vertical="center" wrapText="1" shrinkToFit="1"/>
    </xf>
    <xf numFmtId="0" fontId="9" fillId="0" borderId="0" xfId="1" applyFont="1" applyAlignment="1">
      <alignment horizontal="center" shrinkToFit="1"/>
    </xf>
    <xf numFmtId="0" fontId="14" fillId="0" borderId="0" xfId="1" applyFont="1" applyAlignment="1">
      <alignment horizontal="center" wrapText="1"/>
    </xf>
    <xf numFmtId="176" fontId="9" fillId="0" borderId="23" xfId="1" applyNumberFormat="1" applyFont="1" applyFill="1" applyBorder="1" applyAlignment="1">
      <alignment horizontal="center" vertical="center" wrapText="1" shrinkToFit="1"/>
    </xf>
    <xf numFmtId="176" fontId="8" fillId="0" borderId="1" xfId="1" applyNumberFormat="1" applyFont="1" applyFill="1" applyBorder="1" applyAlignment="1">
      <alignment horizontal="center" vertical="center" wrapText="1" shrinkToFit="1"/>
    </xf>
    <xf numFmtId="0" fontId="16" fillId="0" borderId="0" xfId="1" applyFont="1" applyAlignment="1">
      <alignment horizontal="center" shrinkToFit="1"/>
    </xf>
    <xf numFmtId="0" fontId="16" fillId="0" borderId="0" xfId="1" applyFont="1" applyAlignment="1">
      <alignment horizontal="center" wrapText="1"/>
    </xf>
    <xf numFmtId="176" fontId="11" fillId="3" borderId="1" xfId="1" applyNumberFormat="1" applyFont="1" applyFill="1" applyBorder="1" applyAlignment="1">
      <alignment horizontal="center" vertical="center" shrinkToFit="1"/>
    </xf>
    <xf numFmtId="177" fontId="11" fillId="0" borderId="16" xfId="1" applyNumberFormat="1" applyFont="1" applyFill="1" applyBorder="1" applyAlignment="1">
      <alignment horizontal="center" vertical="center" shrinkToFit="1"/>
    </xf>
    <xf numFmtId="177" fontId="11" fillId="0" borderId="0" xfId="1" applyNumberFormat="1" applyFont="1" applyFill="1" applyBorder="1" applyAlignment="1">
      <alignment horizontal="center" shrinkToFit="1"/>
    </xf>
    <xf numFmtId="176" fontId="22" fillId="3" borderId="19" xfId="1" applyNumberFormat="1" applyFont="1" applyFill="1" applyBorder="1" applyAlignment="1">
      <alignment horizontal="center" vertical="center" shrinkToFit="1"/>
    </xf>
    <xf numFmtId="0" fontId="23" fillId="0" borderId="0" xfId="0" applyFont="1" applyAlignment="1">
      <alignment horizontal="center" vertical="center"/>
    </xf>
    <xf numFmtId="0" fontId="9" fillId="3" borderId="1" xfId="1" applyFont="1" applyFill="1" applyBorder="1" applyAlignment="1">
      <alignment horizontal="center" vertical="center" wrapText="1" shrinkToFit="1"/>
    </xf>
    <xf numFmtId="176" fontId="8" fillId="0" borderId="7" xfId="1" applyNumberFormat="1" applyFont="1" applyFill="1" applyBorder="1" applyAlignment="1">
      <alignment horizontal="center" vertical="center" wrapText="1" shrinkToFit="1"/>
    </xf>
    <xf numFmtId="176" fontId="8" fillId="0" borderId="6" xfId="1" applyNumberFormat="1" applyFont="1" applyFill="1" applyBorder="1" applyAlignment="1">
      <alignment horizontal="center" vertical="center" wrapText="1"/>
    </xf>
    <xf numFmtId="0" fontId="33" fillId="0" borderId="0" xfId="1" applyFont="1" applyAlignment="1">
      <alignment horizontal="center"/>
    </xf>
    <xf numFmtId="0" fontId="33" fillId="0" borderId="0" xfId="1" applyFont="1" applyAlignment="1">
      <alignment horizontal="center" wrapText="1"/>
    </xf>
    <xf numFmtId="0" fontId="33" fillId="0" borderId="0" xfId="0" applyFont="1" applyAlignment="1">
      <alignment horizontal="center" vertical="center" wrapText="1"/>
    </xf>
    <xf numFmtId="176" fontId="9" fillId="0" borderId="26" xfId="1" applyNumberFormat="1" applyFont="1" applyFill="1" applyBorder="1" applyAlignment="1">
      <alignment horizontal="center" vertical="center" shrinkToFit="1"/>
    </xf>
    <xf numFmtId="0" fontId="9" fillId="0" borderId="26" xfId="1" applyFont="1" applyBorder="1" applyAlignment="1">
      <alignment horizontal="center" shrinkToFit="1"/>
    </xf>
    <xf numFmtId="0" fontId="16" fillId="0" borderId="26" xfId="1" applyFont="1" applyBorder="1" applyAlignment="1">
      <alignment horizontal="center" shrinkToFit="1"/>
    </xf>
    <xf numFmtId="0" fontId="0" fillId="0" borderId="0" xfId="0" applyFont="1" applyAlignment="1">
      <alignment horizontal="left" vertical="center"/>
    </xf>
    <xf numFmtId="0" fontId="12" fillId="0" borderId="29" xfId="1" applyFont="1" applyFill="1" applyBorder="1" applyAlignment="1">
      <alignment horizontal="left" vertical="center" wrapText="1"/>
    </xf>
    <xf numFmtId="0" fontId="18" fillId="0" borderId="35" xfId="1" applyFont="1" applyFill="1" applyBorder="1" applyAlignment="1">
      <alignment horizontal="left" vertical="center" wrapText="1"/>
    </xf>
    <xf numFmtId="38" fontId="0" fillId="0" borderId="0" xfId="0" applyNumberFormat="1">
      <alignment vertical="center"/>
    </xf>
    <xf numFmtId="38" fontId="0" fillId="0" borderId="0" xfId="2" applyFont="1">
      <alignment vertical="center"/>
    </xf>
    <xf numFmtId="38" fontId="26" fillId="0" borderId="0" xfId="2" applyFont="1">
      <alignment vertical="center"/>
    </xf>
    <xf numFmtId="178" fontId="0" fillId="0" borderId="0" xfId="2" applyNumberFormat="1" applyFont="1">
      <alignment vertical="center"/>
    </xf>
    <xf numFmtId="178" fontId="26" fillId="0" borderId="0" xfId="2" applyNumberFormat="1" applyFont="1">
      <alignment vertical="center"/>
    </xf>
    <xf numFmtId="38" fontId="9" fillId="3" borderId="1" xfId="2" applyFont="1" applyFill="1" applyBorder="1" applyAlignment="1">
      <alignment horizontal="center" vertical="center" wrapText="1"/>
    </xf>
    <xf numFmtId="38" fontId="9" fillId="0" borderId="0" xfId="2" applyFont="1" applyFill="1" applyBorder="1" applyAlignment="1">
      <alignment horizontal="center" vertical="center" wrapText="1"/>
    </xf>
    <xf numFmtId="38" fontId="14" fillId="0" borderId="0" xfId="2" applyFont="1" applyAlignment="1">
      <alignment horizontal="center"/>
    </xf>
    <xf numFmtId="38" fontId="9" fillId="0" borderId="1" xfId="2" applyFont="1" applyFill="1" applyBorder="1" applyAlignment="1">
      <alignment horizontal="center" vertical="center" wrapText="1"/>
    </xf>
    <xf numFmtId="0" fontId="9" fillId="0" borderId="35" xfId="1" applyFont="1" applyFill="1" applyBorder="1" applyAlignment="1">
      <alignment horizontal="left" vertical="center" wrapText="1"/>
    </xf>
    <xf numFmtId="0" fontId="12" fillId="3" borderId="11" xfId="1" applyFont="1" applyFill="1" applyBorder="1" applyAlignment="1">
      <alignment horizontal="center" vertical="center" wrapText="1"/>
    </xf>
    <xf numFmtId="0" fontId="9" fillId="0" borderId="36" xfId="1" applyFont="1" applyFill="1" applyBorder="1" applyAlignment="1">
      <alignment horizontal="left" vertical="center" wrapText="1"/>
    </xf>
    <xf numFmtId="0" fontId="9" fillId="0" borderId="29" xfId="1" applyFont="1" applyFill="1" applyBorder="1" applyAlignment="1">
      <alignment horizontal="left" vertical="center" wrapText="1"/>
    </xf>
    <xf numFmtId="0" fontId="17" fillId="0" borderId="29" xfId="1" applyFont="1" applyFill="1" applyBorder="1" applyAlignment="1">
      <alignment horizontal="left" vertical="center" wrapText="1"/>
    </xf>
    <xf numFmtId="0" fontId="12" fillId="0" borderId="35" xfId="1" applyFont="1" applyFill="1" applyBorder="1" applyAlignment="1">
      <alignment horizontal="left" vertical="center" wrapText="1"/>
    </xf>
    <xf numFmtId="0" fontId="18" fillId="0" borderId="11" xfId="1" applyFont="1" applyFill="1" applyBorder="1" applyAlignment="1">
      <alignment horizontal="left" vertical="center" wrapText="1"/>
    </xf>
    <xf numFmtId="0" fontId="18" fillId="0" borderId="36" xfId="1" applyFont="1" applyFill="1" applyBorder="1" applyAlignment="1">
      <alignment horizontal="left" vertical="center" wrapText="1"/>
    </xf>
    <xf numFmtId="0" fontId="9" fillId="0" borderId="11" xfId="1" applyFont="1" applyFill="1" applyBorder="1" applyAlignment="1">
      <alignment horizontal="left" vertical="center" wrapText="1"/>
    </xf>
    <xf numFmtId="0" fontId="25" fillId="0" borderId="11" xfId="1" applyFont="1" applyFill="1" applyBorder="1" applyAlignment="1">
      <alignment horizontal="left" vertical="center" wrapText="1"/>
    </xf>
    <xf numFmtId="0" fontId="11" fillId="0" borderId="14" xfId="1" applyFont="1" applyFill="1" applyBorder="1" applyAlignment="1">
      <alignment horizontal="left" vertical="center" wrapText="1"/>
    </xf>
    <xf numFmtId="0" fontId="9" fillId="3" borderId="12" xfId="1" applyFont="1" applyFill="1" applyBorder="1" applyAlignment="1">
      <alignment horizontal="center" vertical="center" wrapText="1" shrinkToFit="1"/>
    </xf>
    <xf numFmtId="176" fontId="9" fillId="0" borderId="21" xfId="1" applyNumberFormat="1" applyFont="1" applyFill="1" applyBorder="1" applyAlignment="1">
      <alignment horizontal="center" vertical="center" shrinkToFit="1"/>
    </xf>
    <xf numFmtId="176" fontId="9" fillId="0" borderId="38" xfId="1" applyNumberFormat="1" applyFont="1" applyFill="1" applyBorder="1" applyAlignment="1">
      <alignment horizontal="center" vertical="center" shrinkToFit="1"/>
    </xf>
    <xf numFmtId="176" fontId="9" fillId="0" borderId="12" xfId="1" applyNumberFormat="1" applyFont="1" applyFill="1" applyBorder="1" applyAlignment="1">
      <alignment horizontal="center" vertical="center" shrinkToFit="1"/>
    </xf>
    <xf numFmtId="176" fontId="9" fillId="0" borderId="39" xfId="1" applyNumberFormat="1" applyFont="1" applyFill="1" applyBorder="1" applyAlignment="1">
      <alignment horizontal="center" vertical="center" shrinkToFit="1"/>
    </xf>
    <xf numFmtId="176" fontId="9" fillId="0" borderId="40" xfId="1" applyNumberFormat="1" applyFont="1" applyFill="1" applyBorder="1" applyAlignment="1">
      <alignment horizontal="center" vertical="center" shrinkToFit="1"/>
    </xf>
    <xf numFmtId="38" fontId="14" fillId="0" borderId="1" xfId="2" applyFont="1" applyBorder="1" applyAlignment="1">
      <alignment horizontal="center"/>
    </xf>
    <xf numFmtId="0" fontId="16" fillId="0" borderId="1" xfId="1" applyFont="1" applyBorder="1" applyAlignment="1"/>
    <xf numFmtId="38" fontId="16" fillId="0" borderId="1" xfId="2" applyFont="1" applyBorder="1" applyAlignment="1">
      <alignment horizontal="center"/>
    </xf>
    <xf numFmtId="0" fontId="13" fillId="3" borderId="18" xfId="1" applyFont="1" applyFill="1" applyBorder="1" applyAlignment="1">
      <alignment horizontal="center" vertical="center"/>
    </xf>
    <xf numFmtId="38" fontId="20" fillId="0" borderId="0" xfId="2" applyFont="1" applyFill="1" applyAlignment="1">
      <alignment horizontal="center" vertical="center"/>
    </xf>
    <xf numFmtId="38" fontId="8" fillId="0" borderId="1" xfId="2" applyFont="1" applyFill="1" applyBorder="1" applyAlignment="1">
      <alignment horizontal="center" vertical="center" wrapText="1"/>
    </xf>
    <xf numFmtId="38" fontId="9" fillId="3" borderId="12" xfId="2" applyFont="1" applyFill="1" applyBorder="1" applyAlignment="1">
      <alignment horizontal="center" vertical="center" wrapText="1"/>
    </xf>
    <xf numFmtId="38" fontId="9" fillId="0" borderId="16" xfId="2" applyFont="1" applyFill="1" applyBorder="1" applyAlignment="1">
      <alignment horizontal="center" vertical="center" wrapText="1"/>
    </xf>
    <xf numFmtId="38" fontId="13" fillId="3" borderId="18" xfId="2" applyFont="1" applyFill="1" applyBorder="1" applyAlignment="1">
      <alignment horizontal="center" vertical="center"/>
    </xf>
    <xf numFmtId="38" fontId="19" fillId="0" borderId="0" xfId="2" applyFont="1" applyAlignment="1">
      <alignment horizontal="center" vertical="center"/>
    </xf>
    <xf numFmtId="0" fontId="9" fillId="0" borderId="1" xfId="1" applyFont="1" applyFill="1" applyBorder="1" applyAlignment="1">
      <alignment horizontal="left" vertical="center"/>
    </xf>
    <xf numFmtId="0" fontId="14" fillId="0" borderId="0" xfId="1" applyFont="1" applyAlignment="1"/>
    <xf numFmtId="0" fontId="9" fillId="3" borderId="1" xfId="1" applyFont="1" applyFill="1" applyBorder="1" applyAlignment="1">
      <alignment horizontal="center" vertical="center"/>
    </xf>
    <xf numFmtId="0" fontId="8" fillId="0" borderId="1" xfId="1" applyFont="1" applyFill="1" applyBorder="1" applyAlignment="1">
      <alignment horizontal="left" vertical="center"/>
    </xf>
    <xf numFmtId="0" fontId="9" fillId="0" borderId="1" xfId="1" applyFont="1" applyFill="1" applyBorder="1" applyAlignment="1">
      <alignment horizontal="center" vertical="center"/>
    </xf>
    <xf numFmtId="0" fontId="14" fillId="0" borderId="1" xfId="1" applyFont="1" applyBorder="1" applyAlignment="1"/>
    <xf numFmtId="0" fontId="9" fillId="3" borderId="12"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0" xfId="1" applyFont="1" applyFill="1" applyBorder="1" applyAlignment="1">
      <alignment horizontal="center" vertical="center"/>
    </xf>
    <xf numFmtId="0" fontId="19" fillId="0" borderId="0" xfId="0" applyFont="1" applyAlignment="1">
      <alignment vertical="center"/>
    </xf>
    <xf numFmtId="0" fontId="4" fillId="0" borderId="0" xfId="1" applyFont="1" applyFill="1" applyAlignment="1">
      <alignment horizontal="left" vertical="center" wrapText="1"/>
    </xf>
    <xf numFmtId="0" fontId="27" fillId="0" borderId="0" xfId="1" applyFont="1" applyAlignment="1">
      <alignment vertical="center" wrapText="1"/>
    </xf>
    <xf numFmtId="0" fontId="13" fillId="0" borderId="0" xfId="1" applyFont="1" applyAlignment="1">
      <alignment vertical="center" wrapText="1"/>
    </xf>
    <xf numFmtId="0" fontId="15" fillId="0" borderId="0" xfId="1" applyFont="1" applyAlignment="1">
      <alignment wrapText="1"/>
    </xf>
    <xf numFmtId="0" fontId="6" fillId="0" borderId="16" xfId="1" applyFont="1" applyFill="1" applyBorder="1" applyAlignment="1">
      <alignment horizontal="left" vertical="center" wrapText="1"/>
    </xf>
    <xf numFmtId="0" fontId="6" fillId="0" borderId="0" xfId="1" applyFont="1" applyFill="1" applyBorder="1" applyAlignment="1">
      <alignment horizontal="left" vertical="center" wrapText="1"/>
    </xf>
    <xf numFmtId="0" fontId="28" fillId="0" borderId="0" xfId="1" applyFont="1" applyAlignment="1">
      <alignment wrapText="1"/>
    </xf>
    <xf numFmtId="38" fontId="36" fillId="0" borderId="1" xfId="2" applyFont="1" applyBorder="1">
      <alignment vertical="center"/>
    </xf>
    <xf numFmtId="0" fontId="36" fillId="0" borderId="0" xfId="0" applyFont="1">
      <alignment vertical="center"/>
    </xf>
    <xf numFmtId="38" fontId="36" fillId="0" borderId="0" xfId="2" applyFont="1" applyFill="1" applyBorder="1">
      <alignment vertical="center"/>
    </xf>
    <xf numFmtId="38" fontId="36" fillId="4" borderId="1" xfId="2" applyFont="1" applyFill="1" applyBorder="1">
      <alignment vertical="center"/>
    </xf>
    <xf numFmtId="38" fontId="36" fillId="4" borderId="0" xfId="2" applyFont="1" applyFill="1" applyBorder="1">
      <alignment vertical="center"/>
    </xf>
    <xf numFmtId="38" fontId="36" fillId="0" borderId="1" xfId="2" applyFont="1" applyBorder="1" applyAlignment="1">
      <alignment horizontal="center" vertical="center"/>
    </xf>
    <xf numFmtId="38" fontId="36" fillId="4" borderId="1" xfId="2" applyFont="1" applyFill="1" applyBorder="1" applyAlignment="1">
      <alignment horizontal="center" vertical="center"/>
    </xf>
    <xf numFmtId="38" fontId="35" fillId="5" borderId="1" xfId="2" applyFont="1" applyFill="1" applyBorder="1" applyAlignment="1">
      <alignment horizontal="center" vertical="center" wrapText="1"/>
    </xf>
    <xf numFmtId="38" fontId="36" fillId="0" borderId="1" xfId="2" applyFont="1" applyFill="1" applyBorder="1">
      <alignment vertical="center"/>
    </xf>
    <xf numFmtId="0" fontId="38" fillId="0" borderId="1" xfId="0" applyFont="1" applyFill="1" applyBorder="1" applyAlignment="1">
      <alignment vertical="center" wrapText="1"/>
    </xf>
    <xf numFmtId="38" fontId="39" fillId="0" borderId="0" xfId="2" applyFont="1">
      <alignment vertical="center"/>
    </xf>
    <xf numFmtId="38" fontId="39" fillId="4" borderId="0" xfId="2" applyFont="1" applyFill="1">
      <alignment vertical="center"/>
    </xf>
    <xf numFmtId="0" fontId="39" fillId="0" borderId="0" xfId="0" applyFont="1" applyAlignment="1">
      <alignment vertical="center" wrapText="1"/>
    </xf>
    <xf numFmtId="0" fontId="39" fillId="4" borderId="0" xfId="0" applyFont="1" applyFill="1" applyAlignment="1">
      <alignment vertical="center" wrapText="1"/>
    </xf>
    <xf numFmtId="0" fontId="36" fillId="4" borderId="46" xfId="0" applyFont="1" applyFill="1" applyBorder="1" applyAlignment="1">
      <alignment horizontal="left" vertical="center" wrapText="1"/>
    </xf>
    <xf numFmtId="0" fontId="36" fillId="4" borderId="50" xfId="0" applyFont="1" applyFill="1" applyBorder="1" applyAlignment="1">
      <alignment horizontal="left" vertical="center" wrapText="1"/>
    </xf>
    <xf numFmtId="0" fontId="36" fillId="4" borderId="47" xfId="0" applyFont="1" applyFill="1" applyBorder="1" applyAlignment="1">
      <alignment horizontal="left" vertical="center" wrapText="1"/>
    </xf>
    <xf numFmtId="0" fontId="36" fillId="0" borderId="1" xfId="0" applyFont="1" applyBorder="1" applyAlignment="1">
      <alignment vertical="center" wrapText="1"/>
    </xf>
    <xf numFmtId="0" fontId="36" fillId="4" borderId="1" xfId="0" applyFont="1" applyFill="1" applyBorder="1" applyAlignment="1">
      <alignment vertical="center" wrapText="1"/>
    </xf>
    <xf numFmtId="0" fontId="38" fillId="0" borderId="1" xfId="0" applyFont="1" applyBorder="1" applyAlignment="1">
      <alignment vertical="center" wrapText="1"/>
    </xf>
    <xf numFmtId="0" fontId="36" fillId="0" borderId="0" xfId="0" applyFont="1" applyFill="1" applyBorder="1" applyAlignment="1">
      <alignment vertical="center" wrapText="1"/>
    </xf>
    <xf numFmtId="0" fontId="36" fillId="4" borderId="0" xfId="0" applyFont="1" applyFill="1" applyBorder="1" applyAlignment="1">
      <alignment vertical="center" wrapText="1"/>
    </xf>
    <xf numFmtId="0" fontId="37" fillId="0" borderId="0" xfId="0" applyFont="1" applyAlignment="1">
      <alignment vertical="center" wrapText="1"/>
    </xf>
    <xf numFmtId="0" fontId="37" fillId="4" borderId="0" xfId="0" applyFont="1" applyFill="1" applyAlignment="1">
      <alignment vertical="center" wrapText="1"/>
    </xf>
    <xf numFmtId="38" fontId="36" fillId="0" borderId="0" xfId="2" applyFont="1">
      <alignment vertical="center"/>
    </xf>
    <xf numFmtId="38" fontId="36" fillId="4" borderId="0" xfId="2" applyFont="1" applyFill="1">
      <alignment vertical="center"/>
    </xf>
    <xf numFmtId="0" fontId="36" fillId="0" borderId="1" xfId="0" applyFont="1" applyFill="1" applyBorder="1" applyAlignment="1">
      <alignment vertical="center" wrapText="1"/>
    </xf>
    <xf numFmtId="0" fontId="36" fillId="0" borderId="28" xfId="0" applyFont="1" applyBorder="1" applyAlignment="1">
      <alignment horizontal="left" vertical="center" wrapText="1"/>
    </xf>
    <xf numFmtId="0" fontId="36" fillId="0" borderId="1" xfId="0" applyFont="1" applyBorder="1" applyAlignment="1">
      <alignment horizontal="center" vertical="center" wrapText="1"/>
    </xf>
    <xf numFmtId="0" fontId="36" fillId="4" borderId="1" xfId="0" applyFont="1" applyFill="1" applyBorder="1" applyAlignment="1">
      <alignment horizontal="center" vertical="center" wrapText="1"/>
    </xf>
    <xf numFmtId="0" fontId="36" fillId="0" borderId="1" xfId="0" applyFont="1" applyBorder="1" applyAlignment="1">
      <alignment horizontal="left" vertical="center" wrapText="1"/>
    </xf>
    <xf numFmtId="0" fontId="36" fillId="4" borderId="1" xfId="0" applyFont="1" applyFill="1" applyBorder="1" applyAlignment="1">
      <alignment horizontal="left" vertical="center" wrapText="1"/>
    </xf>
    <xf numFmtId="0" fontId="36" fillId="0" borderId="48" xfId="0" applyFont="1" applyFill="1" applyBorder="1" applyAlignment="1">
      <alignment horizontal="left" vertical="center" wrapText="1"/>
    </xf>
    <xf numFmtId="0" fontId="36" fillId="0" borderId="0" xfId="0" applyFont="1" applyAlignment="1">
      <alignment horizontal="left" vertical="center"/>
    </xf>
    <xf numFmtId="0" fontId="36" fillId="0" borderId="49"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40" fillId="4" borderId="47" xfId="0" applyFont="1" applyFill="1" applyBorder="1" applyAlignment="1">
      <alignment horizontal="left" vertical="center" wrapText="1"/>
    </xf>
    <xf numFmtId="0" fontId="36" fillId="4" borderId="28" xfId="0" applyFont="1" applyFill="1" applyBorder="1" applyAlignment="1">
      <alignment horizontal="left" vertical="center" wrapText="1"/>
    </xf>
    <xf numFmtId="0" fontId="36" fillId="4" borderId="49" xfId="0" applyFont="1" applyFill="1" applyBorder="1" applyAlignment="1">
      <alignment horizontal="left" vertical="center" wrapText="1"/>
    </xf>
    <xf numFmtId="0" fontId="36" fillId="4" borderId="48" xfId="0" applyFont="1" applyFill="1" applyBorder="1" applyAlignment="1">
      <alignment horizontal="left" vertical="center" wrapText="1"/>
    </xf>
    <xf numFmtId="0" fontId="36" fillId="0" borderId="49" xfId="0" applyFont="1" applyBorder="1" applyAlignment="1">
      <alignment horizontal="left" vertical="center" wrapText="1"/>
    </xf>
    <xf numFmtId="0" fontId="38" fillId="0" borderId="1" xfId="0" applyFont="1" applyFill="1" applyBorder="1" applyAlignment="1">
      <alignment horizontal="left" vertical="center" wrapText="1"/>
    </xf>
    <xf numFmtId="0" fontId="41" fillId="4" borderId="41" xfId="0" applyFont="1" applyFill="1" applyBorder="1" applyAlignment="1">
      <alignment horizontal="left" vertical="center" wrapText="1"/>
    </xf>
    <xf numFmtId="0" fontId="38" fillId="4" borderId="49" xfId="0" applyFont="1" applyFill="1" applyBorder="1" applyAlignment="1">
      <alignment horizontal="left" vertical="center" wrapText="1"/>
    </xf>
    <xf numFmtId="38" fontId="42" fillId="0" borderId="0" xfId="2" applyFont="1" applyAlignment="1">
      <alignment horizontal="right" vertical="center"/>
    </xf>
    <xf numFmtId="38" fontId="35" fillId="4" borderId="1" xfId="2" applyFont="1" applyFill="1" applyBorder="1" applyAlignment="1">
      <alignment horizontal="center" vertical="center"/>
    </xf>
    <xf numFmtId="38" fontId="35" fillId="4" borderId="1" xfId="2" applyFont="1" applyFill="1" applyBorder="1" applyAlignment="1">
      <alignment vertical="center"/>
    </xf>
    <xf numFmtId="38" fontId="35" fillId="4" borderId="1" xfId="2" applyFont="1" applyFill="1" applyBorder="1" applyAlignment="1">
      <alignment vertical="center" wrapText="1"/>
    </xf>
    <xf numFmtId="0" fontId="36" fillId="5" borderId="1" xfId="0" applyFont="1" applyFill="1" applyBorder="1" applyAlignment="1">
      <alignment horizontal="right" vertical="center" wrapText="1"/>
    </xf>
    <xf numFmtId="0" fontId="4" fillId="2" borderId="0" xfId="1" applyFont="1" applyFill="1" applyAlignment="1">
      <alignment horizontal="left" vertical="center"/>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0" fontId="36" fillId="0" borderId="28" xfId="0" applyFont="1" applyBorder="1" applyAlignment="1">
      <alignment horizontal="left" vertical="center" wrapText="1"/>
    </xf>
    <xf numFmtId="0" fontId="36" fillId="0" borderId="41" xfId="0" applyFont="1" applyBorder="1" applyAlignment="1">
      <alignment horizontal="left" vertical="center" wrapText="1"/>
    </xf>
    <xf numFmtId="38" fontId="35" fillId="4" borderId="28" xfId="2" applyFont="1" applyFill="1" applyBorder="1" applyAlignment="1">
      <alignment vertical="center"/>
    </xf>
    <xf numFmtId="38" fontId="35" fillId="4" borderId="41" xfId="2" applyFont="1" applyFill="1" applyBorder="1" applyAlignment="1">
      <alignment vertical="center"/>
    </xf>
    <xf numFmtId="38" fontId="36" fillId="0" borderId="28" xfId="2" applyFont="1" applyBorder="1" applyAlignment="1">
      <alignment horizontal="right" vertical="center"/>
    </xf>
    <xf numFmtId="38" fontId="36" fillId="0" borderId="41" xfId="2" applyFont="1" applyBorder="1" applyAlignment="1">
      <alignment horizontal="right" vertical="center"/>
    </xf>
    <xf numFmtId="0" fontId="36" fillId="0" borderId="28" xfId="0" applyFont="1" applyFill="1" applyBorder="1" applyAlignment="1">
      <alignment horizontal="left" vertical="center" wrapText="1"/>
    </xf>
    <xf numFmtId="0" fontId="36" fillId="0" borderId="41" xfId="0" applyFont="1" applyFill="1" applyBorder="1" applyAlignment="1">
      <alignment horizontal="left" vertical="center" wrapText="1"/>
    </xf>
    <xf numFmtId="38" fontId="36" fillId="0" borderId="28" xfId="2" applyFont="1" applyBorder="1" applyAlignment="1">
      <alignment horizontal="center" vertical="center"/>
    </xf>
    <xf numFmtId="38" fontId="36" fillId="0" borderId="41" xfId="2" applyFont="1" applyBorder="1" applyAlignment="1">
      <alignment horizontal="center" vertical="center"/>
    </xf>
    <xf numFmtId="0" fontId="38" fillId="0" borderId="28" xfId="0" applyFont="1" applyFill="1" applyBorder="1" applyAlignment="1">
      <alignment horizontal="left" vertical="center" wrapText="1"/>
    </xf>
    <xf numFmtId="0" fontId="38" fillId="0" borderId="41" xfId="0" applyFont="1" applyFill="1" applyBorder="1" applyAlignment="1">
      <alignment horizontal="left" vertical="center" wrapText="1"/>
    </xf>
    <xf numFmtId="0" fontId="36" fillId="0" borderId="0" xfId="0" applyFont="1" applyFill="1" applyBorder="1" applyAlignment="1">
      <alignment horizontal="left" vertical="center" wrapText="1"/>
    </xf>
    <xf numFmtId="38" fontId="35" fillId="5" borderId="1" xfId="2" applyFont="1" applyFill="1" applyBorder="1" applyAlignment="1">
      <alignment horizontal="center" vertical="center"/>
    </xf>
    <xf numFmtId="38" fontId="35" fillId="5" borderId="42" xfId="2" applyFont="1" applyFill="1" applyBorder="1" applyAlignment="1">
      <alignment horizontal="center" vertical="center" wrapText="1"/>
    </xf>
    <xf numFmtId="38" fontId="35" fillId="5" borderId="43" xfId="2" applyFont="1" applyFill="1" applyBorder="1" applyAlignment="1">
      <alignment horizontal="center" vertical="center" wrapText="1"/>
    </xf>
    <xf numFmtId="38" fontId="36" fillId="4" borderId="28" xfId="2" applyFont="1" applyFill="1" applyBorder="1" applyAlignment="1">
      <alignment horizontal="right" vertical="center"/>
    </xf>
    <xf numFmtId="38" fontId="36" fillId="4" borderId="41" xfId="2" applyFont="1" applyFill="1" applyBorder="1" applyAlignment="1">
      <alignment horizontal="right" vertical="center"/>
    </xf>
    <xf numFmtId="0" fontId="36" fillId="0" borderId="50" xfId="0" applyFont="1" applyBorder="1" applyAlignment="1">
      <alignment horizontal="left" vertical="center" wrapText="1"/>
    </xf>
    <xf numFmtId="0" fontId="34" fillId="0" borderId="0" xfId="0" applyFont="1" applyAlignment="1">
      <alignment horizontal="left" vertical="center" wrapText="1"/>
    </xf>
    <xf numFmtId="0" fontId="35" fillId="5" borderId="44" xfId="1" applyFont="1" applyFill="1" applyBorder="1" applyAlignment="1">
      <alignment horizontal="center" vertical="center" wrapText="1"/>
    </xf>
    <xf numFmtId="0" fontId="35" fillId="5" borderId="45" xfId="1" applyFont="1" applyFill="1" applyBorder="1" applyAlignment="1">
      <alignment horizontal="center" vertical="center" wrapText="1"/>
    </xf>
    <xf numFmtId="0" fontId="35" fillId="5" borderId="1" xfId="1" applyFont="1" applyFill="1" applyBorder="1" applyAlignment="1">
      <alignment horizontal="center" vertical="center" wrapText="1"/>
    </xf>
    <xf numFmtId="0" fontId="35" fillId="5" borderId="28" xfId="1" applyFont="1" applyFill="1" applyBorder="1" applyAlignment="1">
      <alignment horizontal="center" vertical="center" wrapText="1"/>
    </xf>
    <xf numFmtId="0" fontId="35" fillId="5" borderId="41" xfId="1" applyFont="1" applyFill="1" applyBorder="1" applyAlignment="1">
      <alignment horizontal="center" vertical="center" wrapText="1"/>
    </xf>
    <xf numFmtId="0" fontId="35" fillId="5" borderId="46" xfId="1" applyFont="1" applyFill="1" applyBorder="1" applyAlignment="1">
      <alignment horizontal="center" vertical="center" wrapText="1"/>
    </xf>
    <xf numFmtId="0" fontId="35" fillId="5" borderId="47" xfId="1" applyFont="1" applyFill="1" applyBorder="1" applyAlignment="1">
      <alignment horizontal="center" vertical="center" wrapText="1"/>
    </xf>
    <xf numFmtId="0" fontId="38" fillId="0" borderId="50" xfId="0" applyFont="1" applyFill="1" applyBorder="1" applyAlignment="1">
      <alignment horizontal="left" vertical="center" wrapText="1"/>
    </xf>
    <xf numFmtId="38" fontId="36" fillId="0" borderId="50" xfId="2" applyFont="1" applyBorder="1" applyAlignment="1">
      <alignment horizontal="center" vertical="center"/>
    </xf>
    <xf numFmtId="38" fontId="36" fillId="0" borderId="50" xfId="2" applyFont="1" applyBorder="1" applyAlignment="1">
      <alignment horizontal="right" vertical="center"/>
    </xf>
    <xf numFmtId="38" fontId="35" fillId="4" borderId="28" xfId="2" applyFont="1" applyFill="1" applyBorder="1" applyAlignment="1">
      <alignment vertical="center" wrapText="1"/>
    </xf>
    <xf numFmtId="38" fontId="38" fillId="0" borderId="28" xfId="2" applyFont="1" applyBorder="1" applyAlignment="1">
      <alignment horizontal="right" vertical="center"/>
    </xf>
    <xf numFmtId="38" fontId="38" fillId="0" borderId="41" xfId="2" applyFont="1" applyBorder="1" applyAlignment="1">
      <alignment horizontal="right" vertical="center"/>
    </xf>
    <xf numFmtId="38" fontId="36" fillId="4" borderId="50" xfId="2" applyFont="1" applyFill="1" applyBorder="1" applyAlignment="1">
      <alignment horizontal="right" vertical="center"/>
    </xf>
    <xf numFmtId="38" fontId="36" fillId="4" borderId="28" xfId="2" applyFont="1" applyFill="1" applyBorder="1" applyAlignment="1">
      <alignment horizontal="center" vertical="center"/>
    </xf>
    <xf numFmtId="38" fontId="36" fillId="4" borderId="41" xfId="2" applyFont="1" applyFill="1" applyBorder="1" applyAlignment="1">
      <alignment horizontal="center" vertical="center"/>
    </xf>
    <xf numFmtId="38" fontId="35" fillId="4" borderId="50" xfId="2" applyFont="1" applyFill="1" applyBorder="1" applyAlignment="1">
      <alignment vertical="center"/>
    </xf>
    <xf numFmtId="0" fontId="36" fillId="0" borderId="28" xfId="0" applyFont="1" applyBorder="1" applyAlignment="1">
      <alignment vertical="center" wrapText="1"/>
    </xf>
    <xf numFmtId="0" fontId="36" fillId="0" borderId="41" xfId="0" applyFont="1" applyBorder="1" applyAlignment="1">
      <alignment vertical="center" wrapText="1"/>
    </xf>
    <xf numFmtId="38" fontId="36" fillId="0" borderId="28" xfId="2" applyFont="1" applyFill="1" applyBorder="1" applyAlignment="1">
      <alignment horizontal="center" vertical="center"/>
    </xf>
    <xf numFmtId="38" fontId="36" fillId="0" borderId="41" xfId="2" applyFont="1" applyFill="1" applyBorder="1" applyAlignment="1">
      <alignment horizontal="center" vertical="center"/>
    </xf>
    <xf numFmtId="0" fontId="5" fillId="3" borderId="17"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0" xfId="0" applyFont="1" applyAlignment="1">
      <alignment horizontal="left" vertical="center" wrapText="1"/>
    </xf>
    <xf numFmtId="0" fontId="9" fillId="3" borderId="37" xfId="1" applyFont="1" applyFill="1" applyBorder="1" applyAlignment="1">
      <alignment horizontal="center" vertical="center" wrapText="1"/>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115" zoomScaleNormal="100" zoomScaleSheetLayoutView="115" workbookViewId="0">
      <selection activeCell="G6" sqref="G6"/>
    </sheetView>
  </sheetViews>
  <sheetFormatPr defaultRowHeight="18.75" x14ac:dyDescent="0.4"/>
  <cols>
    <col min="1" max="1" width="19.625" customWidth="1"/>
    <col min="2" max="2" width="55.375" customWidth="1"/>
    <col min="3" max="3" width="6.625" style="86" customWidth="1"/>
    <col min="4" max="4" width="6.625" style="79" bestFit="1" customWidth="1"/>
    <col min="5" max="11" width="6.625" style="79" customWidth="1"/>
  </cols>
  <sheetData>
    <row r="1" spans="1:11" x14ac:dyDescent="0.4">
      <c r="A1" s="246" t="s">
        <v>30</v>
      </c>
      <c r="B1" s="246"/>
      <c r="C1" s="246"/>
    </row>
    <row r="2" spans="1:11" hidden="1" x14ac:dyDescent="0.4">
      <c r="A2" s="1"/>
      <c r="B2" s="1"/>
      <c r="C2" s="81"/>
    </row>
    <row r="3" spans="1:11" s="95" customFormat="1" ht="18.75" customHeight="1" x14ac:dyDescent="0.4">
      <c r="A3" s="96"/>
      <c r="B3" s="97"/>
      <c r="C3" s="98" t="s">
        <v>67</v>
      </c>
      <c r="D3" s="98"/>
      <c r="E3" s="98" t="s">
        <v>61</v>
      </c>
      <c r="F3" s="98" t="s">
        <v>31</v>
      </c>
      <c r="G3" s="99"/>
      <c r="H3" s="100" t="s">
        <v>32</v>
      </c>
      <c r="I3" s="100"/>
      <c r="J3" s="100" t="s">
        <v>88</v>
      </c>
      <c r="K3" s="99"/>
    </row>
    <row r="4" spans="1:11" s="95" customFormat="1" ht="21" x14ac:dyDescent="0.4">
      <c r="A4" s="93" t="s">
        <v>1</v>
      </c>
      <c r="B4" s="93" t="s">
        <v>2</v>
      </c>
      <c r="C4" s="8" t="s">
        <v>83</v>
      </c>
      <c r="D4" s="94" t="s">
        <v>3</v>
      </c>
      <c r="E4" s="8" t="s">
        <v>83</v>
      </c>
      <c r="F4" s="93" t="s">
        <v>3</v>
      </c>
      <c r="G4" s="8" t="s">
        <v>4</v>
      </c>
      <c r="H4" s="93" t="s">
        <v>3</v>
      </c>
      <c r="I4" s="8" t="s">
        <v>4</v>
      </c>
      <c r="J4" s="93" t="s">
        <v>3</v>
      </c>
      <c r="K4" s="8" t="s">
        <v>4</v>
      </c>
    </row>
    <row r="5" spans="1:11" ht="30" customHeight="1" x14ac:dyDescent="0.4">
      <c r="A5" s="16" t="s">
        <v>5</v>
      </c>
      <c r="B5" s="17" t="s">
        <v>34</v>
      </c>
      <c r="C5" s="90" t="s">
        <v>82</v>
      </c>
      <c r="D5" s="20"/>
      <c r="E5" s="19">
        <v>29649</v>
      </c>
      <c r="F5" s="18">
        <v>44169</v>
      </c>
      <c r="G5" s="19">
        <v>44169</v>
      </c>
      <c r="H5" s="18">
        <v>84000</v>
      </c>
      <c r="I5" s="18">
        <v>84000</v>
      </c>
      <c r="J5" s="90" t="s">
        <v>82</v>
      </c>
      <c r="K5" s="90" t="s">
        <v>82</v>
      </c>
    </row>
    <row r="6" spans="1:11" ht="30" customHeight="1" x14ac:dyDescent="0.4">
      <c r="A6" s="21" t="s">
        <v>6</v>
      </c>
      <c r="B6" s="22" t="s">
        <v>35</v>
      </c>
      <c r="C6" s="90" t="s">
        <v>82</v>
      </c>
      <c r="D6" s="25"/>
      <c r="E6" s="24">
        <v>32753</v>
      </c>
      <c r="F6" s="23">
        <v>32806</v>
      </c>
      <c r="G6" s="24">
        <v>32806</v>
      </c>
      <c r="H6" s="18">
        <v>70000</v>
      </c>
      <c r="I6" s="18">
        <v>70000</v>
      </c>
      <c r="J6" s="18">
        <v>16473</v>
      </c>
      <c r="K6" s="18">
        <v>16473</v>
      </c>
    </row>
    <row r="7" spans="1:11" ht="30" customHeight="1" x14ac:dyDescent="0.4">
      <c r="A7" s="21" t="s">
        <v>7</v>
      </c>
      <c r="B7" s="72" t="s">
        <v>8</v>
      </c>
      <c r="C7" s="9">
        <v>35449</v>
      </c>
      <c r="D7" s="25"/>
      <c r="E7" s="24">
        <v>31991</v>
      </c>
      <c r="F7" s="23">
        <v>34071</v>
      </c>
      <c r="G7" s="24">
        <v>34071</v>
      </c>
      <c r="H7" s="18">
        <v>49727</v>
      </c>
      <c r="I7" s="18">
        <v>49727</v>
      </c>
      <c r="J7" s="18">
        <v>36071</v>
      </c>
      <c r="K7" s="18">
        <v>36071</v>
      </c>
    </row>
    <row r="8" spans="1:11" ht="30" customHeight="1" x14ac:dyDescent="0.4">
      <c r="A8" s="21" t="s">
        <v>9</v>
      </c>
      <c r="B8" s="22" t="s">
        <v>36</v>
      </c>
      <c r="C8" s="90" t="s">
        <v>82</v>
      </c>
      <c r="D8" s="25"/>
      <c r="E8" s="24">
        <v>45107</v>
      </c>
      <c r="F8" s="23">
        <v>28266</v>
      </c>
      <c r="G8" s="24">
        <v>28266</v>
      </c>
      <c r="H8" s="18">
        <v>110000</v>
      </c>
      <c r="I8" s="18">
        <v>110000</v>
      </c>
      <c r="J8" s="18">
        <v>25822</v>
      </c>
      <c r="K8" s="18">
        <v>25822</v>
      </c>
    </row>
    <row r="9" spans="1:11" ht="30" customHeight="1" x14ac:dyDescent="0.4">
      <c r="A9" s="21" t="s">
        <v>10</v>
      </c>
      <c r="B9" s="72" t="s">
        <v>11</v>
      </c>
      <c r="C9" s="90" t="s">
        <v>82</v>
      </c>
      <c r="D9" s="25"/>
      <c r="E9" s="24">
        <v>9890</v>
      </c>
      <c r="F9" s="23">
        <v>9905</v>
      </c>
      <c r="G9" s="24">
        <v>9905</v>
      </c>
      <c r="H9" s="18">
        <v>19444</v>
      </c>
      <c r="I9" s="18">
        <v>19444</v>
      </c>
      <c r="J9" s="18">
        <v>9912</v>
      </c>
      <c r="K9" s="18">
        <v>9912</v>
      </c>
    </row>
    <row r="10" spans="1:11" ht="30" customHeight="1" x14ac:dyDescent="0.4">
      <c r="A10" s="21" t="s">
        <v>12</v>
      </c>
      <c r="B10" s="72" t="s">
        <v>13</v>
      </c>
      <c r="C10" s="9">
        <v>731</v>
      </c>
      <c r="D10" s="25"/>
      <c r="E10" s="24">
        <v>3956</v>
      </c>
      <c r="F10" s="23">
        <v>851</v>
      </c>
      <c r="G10" s="24">
        <v>851</v>
      </c>
      <c r="H10" s="18">
        <v>6821</v>
      </c>
      <c r="I10" s="18">
        <v>6821</v>
      </c>
      <c r="J10" s="90" t="s">
        <v>82</v>
      </c>
      <c r="K10" s="90" t="s">
        <v>82</v>
      </c>
    </row>
    <row r="11" spans="1:11" ht="30" customHeight="1" x14ac:dyDescent="0.4">
      <c r="A11" s="21" t="s">
        <v>14</v>
      </c>
      <c r="B11" s="22" t="s">
        <v>37</v>
      </c>
      <c r="C11" s="90" t="s">
        <v>82</v>
      </c>
      <c r="D11" s="25"/>
      <c r="E11" s="90" t="s">
        <v>82</v>
      </c>
      <c r="F11" s="23">
        <v>7503</v>
      </c>
      <c r="G11" s="24">
        <v>7503</v>
      </c>
      <c r="H11" s="18">
        <v>23068</v>
      </c>
      <c r="I11" s="18">
        <v>23068</v>
      </c>
      <c r="J11" s="18">
        <v>1850</v>
      </c>
      <c r="K11" s="18">
        <v>1850</v>
      </c>
    </row>
    <row r="12" spans="1:11" ht="30" customHeight="1" x14ac:dyDescent="0.4">
      <c r="A12" s="26" t="s">
        <v>15</v>
      </c>
      <c r="B12" s="73" t="s">
        <v>38</v>
      </c>
      <c r="C12" s="90" t="s">
        <v>82</v>
      </c>
      <c r="D12" s="25"/>
      <c r="E12" s="24">
        <v>22602</v>
      </c>
      <c r="F12" s="23">
        <v>33277</v>
      </c>
      <c r="G12" s="24">
        <v>33277</v>
      </c>
      <c r="H12" s="18">
        <v>42634</v>
      </c>
      <c r="I12" s="18">
        <v>42634</v>
      </c>
      <c r="J12" s="90" t="s">
        <v>82</v>
      </c>
      <c r="K12" s="90" t="s">
        <v>82</v>
      </c>
    </row>
    <row r="13" spans="1:11" ht="30" customHeight="1" x14ac:dyDescent="0.4">
      <c r="A13" s="26" t="s">
        <v>16</v>
      </c>
      <c r="B13" s="22" t="s">
        <v>17</v>
      </c>
      <c r="C13" s="90" t="s">
        <v>82</v>
      </c>
      <c r="D13" s="27"/>
      <c r="E13" s="88">
        <v>31300</v>
      </c>
      <c r="F13" s="87" t="s">
        <v>80</v>
      </c>
      <c r="G13" s="89" t="s">
        <v>81</v>
      </c>
      <c r="H13" s="18">
        <v>196968</v>
      </c>
      <c r="I13" s="18">
        <v>155000</v>
      </c>
      <c r="J13" s="18">
        <v>149997</v>
      </c>
      <c r="K13" s="18">
        <v>115541</v>
      </c>
    </row>
    <row r="14" spans="1:11" ht="30" customHeight="1" x14ac:dyDescent="0.4">
      <c r="A14" s="21" t="s">
        <v>18</v>
      </c>
      <c r="B14" s="22" t="s">
        <v>39</v>
      </c>
      <c r="C14" s="90" t="s">
        <v>82</v>
      </c>
      <c r="D14" s="25"/>
      <c r="E14" s="90" t="s">
        <v>82</v>
      </c>
      <c r="F14" s="23">
        <v>332</v>
      </c>
      <c r="G14" s="24">
        <v>332</v>
      </c>
      <c r="H14" s="90" t="s">
        <v>82</v>
      </c>
      <c r="I14" s="90" t="s">
        <v>82</v>
      </c>
      <c r="J14" s="90" t="s">
        <v>82</v>
      </c>
      <c r="K14" s="90" t="s">
        <v>82</v>
      </c>
    </row>
    <row r="15" spans="1:11" ht="30" customHeight="1" x14ac:dyDescent="0.4">
      <c r="A15" s="29" t="s">
        <v>40</v>
      </c>
      <c r="B15" s="30" t="s">
        <v>50</v>
      </c>
      <c r="C15" s="90" t="s">
        <v>82</v>
      </c>
      <c r="D15" s="32"/>
      <c r="E15" s="90" t="s">
        <v>82</v>
      </c>
      <c r="F15" s="90" t="s">
        <v>82</v>
      </c>
      <c r="G15" s="90" t="s">
        <v>82</v>
      </c>
      <c r="H15" s="33">
        <v>51321</v>
      </c>
      <c r="I15" s="33">
        <v>51321</v>
      </c>
      <c r="J15" s="33">
        <v>53196</v>
      </c>
      <c r="K15" s="33">
        <v>53196</v>
      </c>
    </row>
    <row r="16" spans="1:11" ht="30" customHeight="1" x14ac:dyDescent="0.4">
      <c r="A16" s="29" t="s">
        <v>41</v>
      </c>
      <c r="B16" s="74" t="s">
        <v>49</v>
      </c>
      <c r="C16" s="90" t="s">
        <v>82</v>
      </c>
      <c r="D16" s="32"/>
      <c r="E16" s="90" t="s">
        <v>82</v>
      </c>
      <c r="F16" s="90" t="s">
        <v>82</v>
      </c>
      <c r="G16" s="90" t="s">
        <v>82</v>
      </c>
      <c r="H16" s="33">
        <v>35738</v>
      </c>
      <c r="I16" s="33">
        <v>35738</v>
      </c>
      <c r="J16" s="90" t="s">
        <v>82</v>
      </c>
      <c r="K16" s="90" t="s">
        <v>82</v>
      </c>
    </row>
    <row r="17" spans="1:11" ht="30" customHeight="1" x14ac:dyDescent="0.4">
      <c r="A17" s="29" t="s">
        <v>42</v>
      </c>
      <c r="B17" s="30" t="s">
        <v>48</v>
      </c>
      <c r="C17" s="90" t="s">
        <v>82</v>
      </c>
      <c r="D17" s="32"/>
      <c r="E17" s="90" t="s">
        <v>82</v>
      </c>
      <c r="F17" s="90" t="s">
        <v>82</v>
      </c>
      <c r="G17" s="90" t="s">
        <v>82</v>
      </c>
      <c r="H17" s="33">
        <v>75579</v>
      </c>
      <c r="I17" s="33">
        <v>75579</v>
      </c>
      <c r="J17" s="90" t="s">
        <v>82</v>
      </c>
      <c r="K17" s="90" t="s">
        <v>82</v>
      </c>
    </row>
    <row r="18" spans="1:11" ht="30" customHeight="1" x14ac:dyDescent="0.4">
      <c r="A18" s="29" t="s">
        <v>43</v>
      </c>
      <c r="B18" s="75" t="s">
        <v>51</v>
      </c>
      <c r="C18" s="90" t="s">
        <v>82</v>
      </c>
      <c r="D18" s="32"/>
      <c r="E18" s="90" t="s">
        <v>82</v>
      </c>
      <c r="F18" s="90" t="s">
        <v>82</v>
      </c>
      <c r="G18" s="90" t="s">
        <v>82</v>
      </c>
      <c r="H18" s="33">
        <v>70920</v>
      </c>
      <c r="I18" s="33">
        <v>70920</v>
      </c>
      <c r="J18" s="33">
        <v>12992</v>
      </c>
      <c r="K18" s="33">
        <v>12992</v>
      </c>
    </row>
    <row r="19" spans="1:11" ht="30" customHeight="1" x14ac:dyDescent="0.4">
      <c r="A19" s="29" t="s">
        <v>44</v>
      </c>
      <c r="B19" s="30" t="s">
        <v>52</v>
      </c>
      <c r="C19" s="90" t="s">
        <v>82</v>
      </c>
      <c r="D19" s="32"/>
      <c r="E19" s="90" t="s">
        <v>82</v>
      </c>
      <c r="F19" s="90" t="s">
        <v>82</v>
      </c>
      <c r="G19" s="90" t="s">
        <v>82</v>
      </c>
      <c r="H19" s="33">
        <v>25777</v>
      </c>
      <c r="I19" s="33">
        <v>25777</v>
      </c>
      <c r="J19" s="90" t="s">
        <v>82</v>
      </c>
      <c r="K19" s="90" t="s">
        <v>82</v>
      </c>
    </row>
    <row r="20" spans="1:11" ht="30" customHeight="1" x14ac:dyDescent="0.4">
      <c r="A20" s="76" t="s">
        <v>45</v>
      </c>
      <c r="B20" s="75" t="s">
        <v>53</v>
      </c>
      <c r="C20" s="90" t="s">
        <v>82</v>
      </c>
      <c r="D20" s="32"/>
      <c r="E20" s="90" t="s">
        <v>82</v>
      </c>
      <c r="F20" s="90" t="s">
        <v>82</v>
      </c>
      <c r="G20" s="90" t="s">
        <v>82</v>
      </c>
      <c r="H20" s="33">
        <v>32956</v>
      </c>
      <c r="I20" s="33">
        <v>32956</v>
      </c>
      <c r="J20" s="33">
        <v>2446</v>
      </c>
      <c r="K20" s="33">
        <v>2446</v>
      </c>
    </row>
    <row r="21" spans="1:11" ht="30" customHeight="1" x14ac:dyDescent="0.4">
      <c r="A21" s="29" t="s">
        <v>46</v>
      </c>
      <c r="B21" s="30" t="s">
        <v>55</v>
      </c>
      <c r="C21" s="90" t="s">
        <v>82</v>
      </c>
      <c r="D21" s="32"/>
      <c r="E21" s="90" t="s">
        <v>82</v>
      </c>
      <c r="F21" s="90" t="s">
        <v>82</v>
      </c>
      <c r="G21" s="90" t="s">
        <v>82</v>
      </c>
      <c r="H21" s="33">
        <v>12944</v>
      </c>
      <c r="I21" s="33">
        <v>12944</v>
      </c>
      <c r="J21" s="90" t="s">
        <v>82</v>
      </c>
      <c r="K21" s="90" t="s">
        <v>82</v>
      </c>
    </row>
    <row r="22" spans="1:11" ht="30" customHeight="1" x14ac:dyDescent="0.4">
      <c r="A22" s="29" t="s">
        <v>47</v>
      </c>
      <c r="B22" s="30" t="s">
        <v>56</v>
      </c>
      <c r="C22" s="90" t="s">
        <v>82</v>
      </c>
      <c r="D22" s="32"/>
      <c r="E22" s="90" t="s">
        <v>82</v>
      </c>
      <c r="F22" s="90" t="s">
        <v>82</v>
      </c>
      <c r="G22" s="90" t="s">
        <v>82</v>
      </c>
      <c r="H22" s="35">
        <v>3510</v>
      </c>
      <c r="I22" s="35">
        <v>3510</v>
      </c>
      <c r="J22" s="90" t="s">
        <v>82</v>
      </c>
      <c r="K22" s="90" t="s">
        <v>82</v>
      </c>
    </row>
    <row r="23" spans="1:11" ht="30" customHeight="1" x14ac:dyDescent="0.4">
      <c r="A23" s="29" t="s">
        <v>19</v>
      </c>
      <c r="B23" s="30" t="s">
        <v>54</v>
      </c>
      <c r="C23" s="90" t="s">
        <v>82</v>
      </c>
      <c r="D23" s="37"/>
      <c r="E23" s="36">
        <v>24000</v>
      </c>
      <c r="F23" s="33">
        <v>24300</v>
      </c>
      <c r="G23" s="38">
        <v>24000</v>
      </c>
      <c r="H23" s="18">
        <v>45300</v>
      </c>
      <c r="I23" s="18">
        <v>45300</v>
      </c>
      <c r="J23" s="90" t="s">
        <v>82</v>
      </c>
      <c r="K23" s="90" t="s">
        <v>82</v>
      </c>
    </row>
    <row r="24" spans="1:11" ht="30" hidden="1" customHeight="1" x14ac:dyDescent="0.4">
      <c r="A24" s="247" t="s">
        <v>20</v>
      </c>
      <c r="B24" s="248"/>
      <c r="C24" s="90" t="s">
        <v>82</v>
      </c>
      <c r="D24" s="39"/>
      <c r="E24" s="40"/>
      <c r="F24" s="39">
        <v>329324</v>
      </c>
      <c r="G24" s="40">
        <v>291506</v>
      </c>
      <c r="H24" s="18">
        <v>84000</v>
      </c>
      <c r="I24" s="18">
        <v>84000</v>
      </c>
      <c r="J24" s="18"/>
      <c r="K24" s="18"/>
    </row>
    <row r="25" spans="1:11" ht="30" hidden="1" customHeight="1" x14ac:dyDescent="0.4">
      <c r="A25" s="41"/>
      <c r="B25" s="41"/>
      <c r="C25" s="13"/>
      <c r="D25" s="42"/>
      <c r="E25" s="42"/>
      <c r="F25" s="42"/>
      <c r="G25" s="42"/>
      <c r="H25" s="18">
        <v>84000</v>
      </c>
      <c r="I25" s="18">
        <v>84000</v>
      </c>
      <c r="J25" s="18"/>
      <c r="K25" s="18"/>
    </row>
    <row r="26" spans="1:11" ht="30" hidden="1" customHeight="1" x14ac:dyDescent="0.35">
      <c r="A26" s="43"/>
      <c r="B26" s="44"/>
      <c r="C26" s="4"/>
      <c r="D26" s="44"/>
      <c r="E26" s="45"/>
      <c r="F26" s="44"/>
      <c r="G26" s="45"/>
      <c r="H26" s="18">
        <v>84000</v>
      </c>
      <c r="I26" s="18">
        <v>84000</v>
      </c>
      <c r="J26" s="18"/>
      <c r="K26" s="18"/>
    </row>
    <row r="27" spans="1:11" ht="30" hidden="1" customHeight="1" x14ac:dyDescent="0.4">
      <c r="A27" s="46"/>
      <c r="B27" s="47"/>
      <c r="C27" s="14"/>
      <c r="D27" s="7"/>
      <c r="E27" s="48"/>
      <c r="F27" s="49"/>
      <c r="G27" s="48"/>
      <c r="H27" s="50">
        <v>84000</v>
      </c>
      <c r="I27" s="50">
        <v>84000</v>
      </c>
      <c r="J27" s="50"/>
      <c r="K27" s="50"/>
    </row>
    <row r="28" spans="1:11" ht="30" customHeight="1" x14ac:dyDescent="0.4">
      <c r="A28" s="29" t="s">
        <v>68</v>
      </c>
      <c r="B28" s="30" t="s">
        <v>69</v>
      </c>
      <c r="C28" s="90" t="s">
        <v>82</v>
      </c>
      <c r="D28" s="32"/>
      <c r="E28" s="31">
        <v>19605</v>
      </c>
      <c r="F28" s="90" t="s">
        <v>82</v>
      </c>
      <c r="G28" s="90" t="s">
        <v>82</v>
      </c>
      <c r="H28" s="90" t="s">
        <v>82</v>
      </c>
      <c r="I28" s="90" t="s">
        <v>82</v>
      </c>
      <c r="J28" s="90" t="s">
        <v>82</v>
      </c>
      <c r="K28" s="90" t="s">
        <v>82</v>
      </c>
    </row>
    <row r="29" spans="1:11" ht="30" customHeight="1" x14ac:dyDescent="0.4">
      <c r="A29" s="29" t="s">
        <v>70</v>
      </c>
      <c r="B29" s="30" t="s">
        <v>71</v>
      </c>
      <c r="C29" s="10">
        <v>1480</v>
      </c>
      <c r="D29" s="51" t="s">
        <v>33</v>
      </c>
      <c r="E29" s="90" t="s">
        <v>82</v>
      </c>
      <c r="F29" s="90" t="s">
        <v>82</v>
      </c>
      <c r="G29" s="90" t="s">
        <v>82</v>
      </c>
      <c r="H29" s="90" t="s">
        <v>82</v>
      </c>
      <c r="I29" s="90" t="s">
        <v>82</v>
      </c>
      <c r="J29" s="90" t="s">
        <v>82</v>
      </c>
      <c r="K29" s="90" t="s">
        <v>82</v>
      </c>
    </row>
    <row r="30" spans="1:11" ht="30" customHeight="1" x14ac:dyDescent="0.4">
      <c r="A30" s="29" t="s">
        <v>62</v>
      </c>
      <c r="B30" s="30" t="s">
        <v>63</v>
      </c>
      <c r="C30" s="90" t="s">
        <v>82</v>
      </c>
      <c r="D30" s="32"/>
      <c r="E30" s="31">
        <v>5529</v>
      </c>
      <c r="F30" s="90" t="s">
        <v>82</v>
      </c>
      <c r="G30" s="90" t="s">
        <v>82</v>
      </c>
      <c r="H30" s="90" t="s">
        <v>82</v>
      </c>
      <c r="I30" s="90" t="s">
        <v>82</v>
      </c>
      <c r="J30" s="90" t="s">
        <v>82</v>
      </c>
      <c r="K30" s="90" t="s">
        <v>82</v>
      </c>
    </row>
    <row r="31" spans="1:11" ht="30" customHeight="1" x14ac:dyDescent="0.4">
      <c r="A31" s="52" t="s">
        <v>21</v>
      </c>
      <c r="B31" s="75" t="s">
        <v>22</v>
      </c>
      <c r="C31" s="12">
        <v>30000</v>
      </c>
      <c r="D31" s="37"/>
      <c r="E31" s="36">
        <v>59935</v>
      </c>
      <c r="F31" s="50">
        <v>60000</v>
      </c>
      <c r="G31" s="38">
        <v>60000</v>
      </c>
      <c r="H31" s="28">
        <v>95500</v>
      </c>
      <c r="I31" s="28">
        <v>95500</v>
      </c>
      <c r="J31" s="90" t="s">
        <v>82</v>
      </c>
      <c r="K31" s="90" t="s">
        <v>82</v>
      </c>
    </row>
    <row r="32" spans="1:11" ht="30" customHeight="1" x14ac:dyDescent="0.4">
      <c r="A32" s="53" t="s">
        <v>23</v>
      </c>
      <c r="B32" s="77" t="s">
        <v>64</v>
      </c>
      <c r="C32" s="90" t="s">
        <v>82</v>
      </c>
      <c r="D32" s="56"/>
      <c r="E32" s="55">
        <v>194380</v>
      </c>
      <c r="F32" s="55">
        <v>309607</v>
      </c>
      <c r="G32" s="55">
        <v>198001</v>
      </c>
      <c r="H32" s="28">
        <v>353770</v>
      </c>
      <c r="I32" s="28">
        <v>353770</v>
      </c>
      <c r="J32" s="28">
        <v>246254</v>
      </c>
      <c r="K32" s="28">
        <v>166225</v>
      </c>
    </row>
    <row r="33" spans="1:11" ht="30" customHeight="1" x14ac:dyDescent="0.4">
      <c r="A33" s="57" t="s">
        <v>24</v>
      </c>
      <c r="B33" s="78" t="s">
        <v>25</v>
      </c>
      <c r="C33" s="90" t="s">
        <v>82</v>
      </c>
      <c r="D33" s="20"/>
      <c r="E33" s="19">
        <v>80521</v>
      </c>
      <c r="F33" s="18">
        <v>130890</v>
      </c>
      <c r="G33" s="19">
        <v>80490</v>
      </c>
      <c r="H33" s="28">
        <v>240756</v>
      </c>
      <c r="I33" s="28">
        <v>240756</v>
      </c>
      <c r="J33" s="28">
        <v>184488</v>
      </c>
      <c r="K33" s="28">
        <v>112488</v>
      </c>
    </row>
    <row r="34" spans="1:11" hidden="1" x14ac:dyDescent="0.4">
      <c r="A34" s="247" t="s">
        <v>20</v>
      </c>
      <c r="B34" s="248"/>
      <c r="C34" s="90" t="s">
        <v>82</v>
      </c>
      <c r="D34" s="39"/>
      <c r="E34" s="40"/>
      <c r="F34" s="39">
        <v>500497</v>
      </c>
      <c r="G34" s="40">
        <v>338491</v>
      </c>
      <c r="H34" s="28" t="s">
        <v>33</v>
      </c>
      <c r="I34" s="28" t="s">
        <v>33</v>
      </c>
      <c r="J34" s="28"/>
      <c r="K34" s="28"/>
    </row>
    <row r="35" spans="1:11" hidden="1" x14ac:dyDescent="0.15">
      <c r="A35" s="58"/>
      <c r="B35" s="59"/>
      <c r="C35" s="5"/>
      <c r="D35" s="59"/>
      <c r="E35" s="60"/>
      <c r="F35" s="59"/>
      <c r="G35" s="60"/>
      <c r="H35" s="28" t="s">
        <v>33</v>
      </c>
      <c r="I35" s="28" t="s">
        <v>33</v>
      </c>
      <c r="J35" s="28"/>
      <c r="K35" s="28"/>
    </row>
    <row r="36" spans="1:11" hidden="1" x14ac:dyDescent="0.35">
      <c r="A36" s="43" t="s">
        <v>26</v>
      </c>
      <c r="B36" s="44"/>
      <c r="C36" s="4"/>
      <c r="D36" s="44"/>
      <c r="E36" s="45"/>
      <c r="F36" s="44"/>
      <c r="G36" s="45" t="s">
        <v>0</v>
      </c>
      <c r="H36" s="28" t="s">
        <v>33</v>
      </c>
      <c r="I36" s="28" t="s">
        <v>33</v>
      </c>
      <c r="J36" s="28"/>
      <c r="K36" s="28"/>
    </row>
    <row r="37" spans="1:11" ht="30" customHeight="1" x14ac:dyDescent="0.4">
      <c r="A37" s="53" t="s">
        <v>57</v>
      </c>
      <c r="B37" s="77" t="s">
        <v>59</v>
      </c>
      <c r="C37" s="90" t="s">
        <v>82</v>
      </c>
      <c r="D37" s="62" t="s">
        <v>33</v>
      </c>
      <c r="E37" s="90" t="s">
        <v>82</v>
      </c>
      <c r="F37" s="90" t="s">
        <v>82</v>
      </c>
      <c r="G37" s="90" t="s">
        <v>82</v>
      </c>
      <c r="H37" s="28">
        <v>6597</v>
      </c>
      <c r="I37" s="28">
        <v>6597</v>
      </c>
      <c r="J37" s="90" t="s">
        <v>82</v>
      </c>
      <c r="K37" s="90" t="s">
        <v>82</v>
      </c>
    </row>
    <row r="38" spans="1:11" ht="30" customHeight="1" x14ac:dyDescent="0.4">
      <c r="A38" s="63" t="s">
        <v>58</v>
      </c>
      <c r="B38" s="78" t="s">
        <v>60</v>
      </c>
      <c r="C38" s="90" t="s">
        <v>82</v>
      </c>
      <c r="D38" s="64" t="s">
        <v>33</v>
      </c>
      <c r="E38" s="90" t="s">
        <v>82</v>
      </c>
      <c r="F38" s="90" t="s">
        <v>82</v>
      </c>
      <c r="G38" s="90" t="s">
        <v>82</v>
      </c>
      <c r="H38" s="28">
        <v>73823</v>
      </c>
      <c r="I38" s="28">
        <v>32031</v>
      </c>
      <c r="J38" s="90" t="s">
        <v>82</v>
      </c>
      <c r="K38" s="90" t="s">
        <v>82</v>
      </c>
    </row>
    <row r="39" spans="1:11" ht="30" customHeight="1" x14ac:dyDescent="0.4">
      <c r="A39" s="65" t="s">
        <v>77</v>
      </c>
      <c r="B39" s="66" t="s">
        <v>84</v>
      </c>
      <c r="C39" s="90" t="s">
        <v>82</v>
      </c>
      <c r="D39" s="67"/>
      <c r="E39" s="90" t="s">
        <v>82</v>
      </c>
      <c r="F39" s="90" t="s">
        <v>82</v>
      </c>
      <c r="G39" s="90" t="s">
        <v>82</v>
      </c>
      <c r="H39" s="90" t="s">
        <v>82</v>
      </c>
      <c r="I39" s="90" t="s">
        <v>82</v>
      </c>
      <c r="J39" s="28">
        <v>5394</v>
      </c>
      <c r="K39" s="28">
        <v>5394</v>
      </c>
    </row>
    <row r="40" spans="1:11" ht="30" customHeight="1" x14ac:dyDescent="0.4">
      <c r="A40" s="68" t="s">
        <v>75</v>
      </c>
      <c r="B40" s="54" t="s">
        <v>85</v>
      </c>
      <c r="C40" s="90" t="s">
        <v>82</v>
      </c>
      <c r="D40" s="34"/>
      <c r="E40" s="90" t="s">
        <v>82</v>
      </c>
      <c r="F40" s="90" t="s">
        <v>82</v>
      </c>
      <c r="G40" s="90" t="s">
        <v>82</v>
      </c>
      <c r="H40" s="90" t="s">
        <v>82</v>
      </c>
      <c r="I40" s="90" t="s">
        <v>82</v>
      </c>
      <c r="J40" s="28">
        <v>44700</v>
      </c>
      <c r="K40" s="28">
        <v>8141</v>
      </c>
    </row>
    <row r="41" spans="1:11" ht="30" customHeight="1" x14ac:dyDescent="0.4">
      <c r="A41" s="69" t="s">
        <v>78</v>
      </c>
      <c r="B41" s="91" t="s">
        <v>86</v>
      </c>
      <c r="C41" s="90" t="s">
        <v>82</v>
      </c>
      <c r="D41" s="70"/>
      <c r="E41" s="90" t="s">
        <v>82</v>
      </c>
      <c r="F41" s="90" t="s">
        <v>82</v>
      </c>
      <c r="G41" s="90" t="s">
        <v>82</v>
      </c>
      <c r="H41" s="90" t="s">
        <v>82</v>
      </c>
      <c r="I41" s="90" t="s">
        <v>82</v>
      </c>
      <c r="J41" s="28">
        <v>11674</v>
      </c>
      <c r="K41" s="28">
        <v>1313</v>
      </c>
    </row>
    <row r="42" spans="1:11" ht="30" customHeight="1" x14ac:dyDescent="0.4">
      <c r="A42" s="68" t="s">
        <v>76</v>
      </c>
      <c r="B42" s="91" t="s">
        <v>87</v>
      </c>
      <c r="C42" s="90" t="s">
        <v>82</v>
      </c>
      <c r="D42" s="70"/>
      <c r="E42" s="90" t="s">
        <v>82</v>
      </c>
      <c r="F42" s="90" t="s">
        <v>82</v>
      </c>
      <c r="G42" s="90" t="s">
        <v>82</v>
      </c>
      <c r="H42" s="90" t="s">
        <v>82</v>
      </c>
      <c r="I42" s="90" t="s">
        <v>82</v>
      </c>
      <c r="J42" s="28">
        <v>22945</v>
      </c>
      <c r="K42" s="28">
        <v>22945</v>
      </c>
    </row>
    <row r="43" spans="1:11" ht="30" customHeight="1" x14ac:dyDescent="0.4">
      <c r="A43" s="65" t="s">
        <v>65</v>
      </c>
      <c r="B43" s="66" t="s">
        <v>66</v>
      </c>
      <c r="C43" s="90" t="s">
        <v>82</v>
      </c>
      <c r="D43" s="64"/>
      <c r="E43" s="28">
        <v>4650</v>
      </c>
      <c r="F43" s="90" t="s">
        <v>82</v>
      </c>
      <c r="G43" s="90" t="s">
        <v>82</v>
      </c>
      <c r="H43" s="90" t="s">
        <v>82</v>
      </c>
      <c r="I43" s="90" t="s">
        <v>82</v>
      </c>
      <c r="J43" s="90" t="s">
        <v>82</v>
      </c>
      <c r="K43" s="90" t="s">
        <v>82</v>
      </c>
    </row>
    <row r="44" spans="1:11" ht="30" customHeight="1" x14ac:dyDescent="0.4">
      <c r="A44" s="71" t="s">
        <v>72</v>
      </c>
      <c r="B44" s="92" t="s">
        <v>73</v>
      </c>
      <c r="C44" s="15">
        <v>19998</v>
      </c>
      <c r="D44" s="64"/>
      <c r="E44" s="90" t="s">
        <v>82</v>
      </c>
      <c r="F44" s="90" t="s">
        <v>82</v>
      </c>
      <c r="G44" s="90" t="s">
        <v>82</v>
      </c>
      <c r="H44" s="90" t="s">
        <v>82</v>
      </c>
      <c r="I44" s="90" t="s">
        <v>82</v>
      </c>
      <c r="J44" s="28">
        <v>149997</v>
      </c>
      <c r="K44" s="28">
        <v>115541</v>
      </c>
    </row>
    <row r="45" spans="1:11" ht="33.75" hidden="1" x14ac:dyDescent="0.4">
      <c r="A45" s="46" t="s">
        <v>1</v>
      </c>
      <c r="B45" s="47" t="s">
        <v>2</v>
      </c>
      <c r="C45" s="14"/>
      <c r="D45" s="7"/>
      <c r="E45" s="48"/>
      <c r="F45" s="6" t="s">
        <v>3</v>
      </c>
      <c r="G45" s="48" t="s">
        <v>4</v>
      </c>
      <c r="H45" s="28" t="s">
        <v>33</v>
      </c>
      <c r="I45" s="28" t="s">
        <v>33</v>
      </c>
      <c r="J45" s="28"/>
      <c r="K45" s="28"/>
    </row>
    <row r="46" spans="1:11" ht="30" customHeight="1" x14ac:dyDescent="0.4">
      <c r="A46" s="54" t="s">
        <v>74</v>
      </c>
      <c r="B46" s="54" t="s">
        <v>27</v>
      </c>
      <c r="C46" s="11">
        <v>3884</v>
      </c>
      <c r="D46" s="70"/>
      <c r="E46" s="35">
        <v>8403</v>
      </c>
      <c r="F46" s="35">
        <v>41164</v>
      </c>
      <c r="G46" s="35">
        <v>41164</v>
      </c>
      <c r="H46" s="28">
        <v>90977</v>
      </c>
      <c r="I46" s="28">
        <v>90977</v>
      </c>
      <c r="J46" s="90" t="s">
        <v>82</v>
      </c>
      <c r="K46" s="90" t="s">
        <v>82</v>
      </c>
    </row>
    <row r="47" spans="1:11" ht="30" customHeight="1" x14ac:dyDescent="0.4">
      <c r="A47" s="54" t="s">
        <v>79</v>
      </c>
      <c r="B47" s="54" t="s">
        <v>28</v>
      </c>
      <c r="C47" s="90" t="s">
        <v>82</v>
      </c>
      <c r="D47" s="70"/>
      <c r="E47" s="35">
        <v>42874</v>
      </c>
      <c r="F47" s="35">
        <v>64769</v>
      </c>
      <c r="G47" s="35">
        <v>64769</v>
      </c>
      <c r="H47" s="28">
        <v>42874</v>
      </c>
      <c r="I47" s="28">
        <v>42874</v>
      </c>
      <c r="J47" s="28">
        <v>540</v>
      </c>
      <c r="K47" s="28">
        <v>540</v>
      </c>
    </row>
    <row r="48" spans="1:11" hidden="1" x14ac:dyDescent="0.4">
      <c r="A48" s="249" t="s">
        <v>20</v>
      </c>
      <c r="B48" s="250"/>
      <c r="C48" s="82">
        <v>105933</v>
      </c>
    </row>
    <row r="49" spans="1:3" x14ac:dyDescent="0.4">
      <c r="A49" s="2"/>
      <c r="B49" s="2"/>
      <c r="C49" s="83"/>
    </row>
    <row r="50" spans="1:3" hidden="1" x14ac:dyDescent="0.15">
      <c r="A50" s="3"/>
      <c r="B50" s="3"/>
      <c r="C50" s="84" t="s">
        <v>0</v>
      </c>
    </row>
    <row r="51" spans="1:3" ht="19.5" hidden="1" thickBot="1" x14ac:dyDescent="0.45">
      <c r="A51" s="251" t="s">
        <v>29</v>
      </c>
      <c r="B51" s="252"/>
      <c r="C51" s="85">
        <v>735930</v>
      </c>
    </row>
    <row r="52" spans="1:3" hidden="1" x14ac:dyDescent="0.4"/>
  </sheetData>
  <mergeCells count="5">
    <mergeCell ref="A1:C1"/>
    <mergeCell ref="A24:B24"/>
    <mergeCell ref="A34:B34"/>
    <mergeCell ref="A48:B48"/>
    <mergeCell ref="A51:B51"/>
  </mergeCells>
  <phoneticPr fontId="10"/>
  <pageMargins left="0.51181102362204722" right="0.51181102362204722" top="0.74803149606299213" bottom="0.7480314960629921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tabSelected="1" view="pageBreakPreview" zoomScale="98" zoomScaleNormal="100" zoomScaleSheetLayoutView="98" workbookViewId="0">
      <selection sqref="A1:E1"/>
    </sheetView>
  </sheetViews>
  <sheetFormatPr defaultRowHeight="18.75" x14ac:dyDescent="0.4"/>
  <cols>
    <col min="1" max="1" width="11.5" style="209" customWidth="1"/>
    <col min="2" max="2" width="13" style="209" customWidth="1"/>
    <col min="3" max="3" width="23.25" style="210" customWidth="1"/>
    <col min="4" max="4" width="24.625" style="209" customWidth="1"/>
    <col min="5" max="5" width="54.75" style="209" customWidth="1"/>
    <col min="6" max="8" width="9" style="207"/>
    <col min="9" max="9" width="9" style="208"/>
    <col min="10" max="10" width="10" style="208" bestFit="1" customWidth="1"/>
    <col min="11" max="11" width="9" style="207"/>
  </cols>
  <sheetData>
    <row r="1" spans="1:11" ht="24.75" customHeight="1" x14ac:dyDescent="0.4">
      <c r="A1" s="272" t="s">
        <v>226</v>
      </c>
      <c r="B1" s="272"/>
      <c r="C1" s="272"/>
      <c r="D1" s="272"/>
      <c r="E1" s="272"/>
    </row>
    <row r="2" spans="1:11" ht="15" customHeight="1" x14ac:dyDescent="0.4">
      <c r="K2" s="241" t="s">
        <v>283</v>
      </c>
    </row>
    <row r="3" spans="1:11" ht="24" customHeight="1" x14ac:dyDescent="0.4">
      <c r="A3" s="273" t="s">
        <v>173</v>
      </c>
      <c r="B3" s="275" t="s">
        <v>174</v>
      </c>
      <c r="C3" s="276" t="s">
        <v>210</v>
      </c>
      <c r="D3" s="278" t="s">
        <v>172</v>
      </c>
      <c r="E3" s="278" t="s">
        <v>2</v>
      </c>
      <c r="F3" s="266" t="s">
        <v>284</v>
      </c>
      <c r="G3" s="266"/>
      <c r="H3" s="266"/>
      <c r="I3" s="266"/>
      <c r="J3" s="266"/>
      <c r="K3" s="267" t="s">
        <v>171</v>
      </c>
    </row>
    <row r="4" spans="1:11" ht="37.5" customHeight="1" x14ac:dyDescent="0.4">
      <c r="A4" s="274"/>
      <c r="B4" s="275"/>
      <c r="C4" s="277"/>
      <c r="D4" s="279"/>
      <c r="E4" s="279"/>
      <c r="F4" s="204" t="s">
        <v>278</v>
      </c>
      <c r="G4" s="204" t="s">
        <v>279</v>
      </c>
      <c r="H4" s="204" t="s">
        <v>280</v>
      </c>
      <c r="I4" s="204" t="s">
        <v>281</v>
      </c>
      <c r="J4" s="204" t="s">
        <v>282</v>
      </c>
      <c r="K4" s="268"/>
    </row>
    <row r="5" spans="1:11" s="198" customFormat="1" ht="19.5" customHeight="1" x14ac:dyDescent="0.4">
      <c r="A5" s="253" t="s">
        <v>175</v>
      </c>
      <c r="B5" s="253" t="s">
        <v>180</v>
      </c>
      <c r="C5" s="211" t="s">
        <v>211</v>
      </c>
      <c r="D5" s="253" t="s">
        <v>232</v>
      </c>
      <c r="E5" s="263" t="s">
        <v>270</v>
      </c>
      <c r="F5" s="261" t="s">
        <v>209</v>
      </c>
      <c r="G5" s="257">
        <v>45107</v>
      </c>
      <c r="H5" s="257">
        <v>28266</v>
      </c>
      <c r="I5" s="269">
        <v>42130</v>
      </c>
      <c r="J5" s="255">
        <v>25823</v>
      </c>
      <c r="K5" s="257">
        <f>SUM(F5:J5)</f>
        <v>141326</v>
      </c>
    </row>
    <row r="6" spans="1:11" s="198" customFormat="1" ht="19.5" customHeight="1" x14ac:dyDescent="0.4">
      <c r="A6" s="271"/>
      <c r="B6" s="271"/>
      <c r="C6" s="212" t="s">
        <v>233</v>
      </c>
      <c r="D6" s="271"/>
      <c r="E6" s="280"/>
      <c r="F6" s="281"/>
      <c r="G6" s="282"/>
      <c r="H6" s="282"/>
      <c r="I6" s="286"/>
      <c r="J6" s="289"/>
      <c r="K6" s="282"/>
    </row>
    <row r="7" spans="1:11" s="198" customFormat="1" ht="19.5" customHeight="1" x14ac:dyDescent="0.4">
      <c r="A7" s="254"/>
      <c r="B7" s="254"/>
      <c r="C7" s="213" t="s">
        <v>229</v>
      </c>
      <c r="D7" s="254"/>
      <c r="E7" s="264"/>
      <c r="F7" s="262"/>
      <c r="G7" s="258"/>
      <c r="H7" s="258"/>
      <c r="I7" s="270"/>
      <c r="J7" s="256"/>
      <c r="K7" s="258"/>
    </row>
    <row r="8" spans="1:11" s="198" customFormat="1" ht="31.5" x14ac:dyDescent="0.4">
      <c r="A8" s="227" t="s">
        <v>175</v>
      </c>
      <c r="B8" s="227" t="s">
        <v>180</v>
      </c>
      <c r="C8" s="228" t="s">
        <v>212</v>
      </c>
      <c r="D8" s="227" t="s">
        <v>68</v>
      </c>
      <c r="E8" s="214" t="s">
        <v>194</v>
      </c>
      <c r="F8" s="202" t="s">
        <v>209</v>
      </c>
      <c r="G8" s="197">
        <v>19605</v>
      </c>
      <c r="H8" s="202" t="s">
        <v>209</v>
      </c>
      <c r="I8" s="203" t="s">
        <v>209</v>
      </c>
      <c r="J8" s="242" t="s">
        <v>209</v>
      </c>
      <c r="K8" s="197">
        <f t="shared" ref="K8:K44" si="0">SUM(F8:J8)</f>
        <v>19605</v>
      </c>
    </row>
    <row r="9" spans="1:11" s="198" customFormat="1" ht="20.25" customHeight="1" x14ac:dyDescent="0.4">
      <c r="A9" s="253" t="s">
        <v>175</v>
      </c>
      <c r="B9" s="253" t="s">
        <v>180</v>
      </c>
      <c r="C9" s="229" t="s">
        <v>212</v>
      </c>
      <c r="D9" s="259" t="s">
        <v>268</v>
      </c>
      <c r="E9" s="253" t="s">
        <v>234</v>
      </c>
      <c r="F9" s="261" t="s">
        <v>209</v>
      </c>
      <c r="G9" s="261" t="s">
        <v>209</v>
      </c>
      <c r="H9" s="261" t="s">
        <v>209</v>
      </c>
      <c r="I9" s="287" t="s">
        <v>209</v>
      </c>
      <c r="J9" s="255">
        <v>12166</v>
      </c>
      <c r="K9" s="257">
        <f>SUM(F9:J10)</f>
        <v>12166</v>
      </c>
    </row>
    <row r="10" spans="1:11" s="198" customFormat="1" ht="20.25" customHeight="1" x14ac:dyDescent="0.4">
      <c r="A10" s="254"/>
      <c r="B10" s="254"/>
      <c r="C10" s="230" t="s">
        <v>252</v>
      </c>
      <c r="D10" s="260"/>
      <c r="E10" s="254"/>
      <c r="F10" s="262"/>
      <c r="G10" s="262"/>
      <c r="H10" s="262"/>
      <c r="I10" s="288"/>
      <c r="J10" s="256"/>
      <c r="K10" s="258"/>
    </row>
    <row r="11" spans="1:11" s="198" customFormat="1" ht="47.25" x14ac:dyDescent="0.4">
      <c r="A11" s="227" t="s">
        <v>175</v>
      </c>
      <c r="B11" s="227" t="s">
        <v>180</v>
      </c>
      <c r="C11" s="228" t="s">
        <v>213</v>
      </c>
      <c r="D11" s="227" t="s">
        <v>183</v>
      </c>
      <c r="E11" s="216" t="s">
        <v>276</v>
      </c>
      <c r="F11" s="202" t="s">
        <v>209</v>
      </c>
      <c r="G11" s="197">
        <v>29649</v>
      </c>
      <c r="H11" s="197">
        <v>44169</v>
      </c>
      <c r="I11" s="200">
        <v>35897</v>
      </c>
      <c r="J11" s="243">
        <v>0</v>
      </c>
      <c r="K11" s="197">
        <f t="shared" si="0"/>
        <v>109715</v>
      </c>
    </row>
    <row r="12" spans="1:11" s="198" customFormat="1" ht="47.25" x14ac:dyDescent="0.4">
      <c r="A12" s="227" t="s">
        <v>175</v>
      </c>
      <c r="B12" s="227" t="s">
        <v>180</v>
      </c>
      <c r="C12" s="228" t="s">
        <v>214</v>
      </c>
      <c r="D12" s="227" t="s">
        <v>181</v>
      </c>
      <c r="E12" s="214" t="s">
        <v>235</v>
      </c>
      <c r="F12" s="197">
        <v>35449</v>
      </c>
      <c r="G12" s="197">
        <v>31991</v>
      </c>
      <c r="H12" s="197">
        <v>34071</v>
      </c>
      <c r="I12" s="200">
        <v>47246</v>
      </c>
      <c r="J12" s="243">
        <v>36071</v>
      </c>
      <c r="K12" s="197">
        <f t="shared" si="0"/>
        <v>184828</v>
      </c>
    </row>
    <row r="13" spans="1:11" s="198" customFormat="1" ht="31.5" x14ac:dyDescent="0.4">
      <c r="A13" s="227" t="s">
        <v>175</v>
      </c>
      <c r="B13" s="227" t="s">
        <v>180</v>
      </c>
      <c r="C13" s="228" t="s">
        <v>215</v>
      </c>
      <c r="D13" s="238" t="s">
        <v>236</v>
      </c>
      <c r="E13" s="223" t="s">
        <v>266</v>
      </c>
      <c r="F13" s="202" t="s">
        <v>209</v>
      </c>
      <c r="G13" s="202" t="s">
        <v>209</v>
      </c>
      <c r="H13" s="202" t="s">
        <v>209</v>
      </c>
      <c r="I13" s="200">
        <v>9965</v>
      </c>
      <c r="J13" s="244">
        <v>2635</v>
      </c>
      <c r="K13" s="197">
        <f t="shared" si="0"/>
        <v>12600</v>
      </c>
    </row>
    <row r="14" spans="1:11" s="198" customFormat="1" ht="31.5" x14ac:dyDescent="0.4">
      <c r="A14" s="227" t="s">
        <v>175</v>
      </c>
      <c r="B14" s="227" t="s">
        <v>180</v>
      </c>
      <c r="C14" s="228" t="s">
        <v>215</v>
      </c>
      <c r="D14" s="227" t="s">
        <v>237</v>
      </c>
      <c r="E14" s="214" t="s">
        <v>206</v>
      </c>
      <c r="F14" s="202" t="s">
        <v>209</v>
      </c>
      <c r="G14" s="202" t="s">
        <v>209</v>
      </c>
      <c r="H14" s="202" t="s">
        <v>209</v>
      </c>
      <c r="I14" s="200">
        <v>87</v>
      </c>
      <c r="J14" s="244">
        <v>24120</v>
      </c>
      <c r="K14" s="197">
        <f t="shared" si="0"/>
        <v>24207</v>
      </c>
    </row>
    <row r="15" spans="1:11" s="198" customFormat="1" ht="24.75" customHeight="1" x14ac:dyDescent="0.4">
      <c r="A15" s="253" t="s">
        <v>175</v>
      </c>
      <c r="B15" s="253" t="s">
        <v>180</v>
      </c>
      <c r="C15" s="229" t="s">
        <v>216</v>
      </c>
      <c r="D15" s="253" t="s">
        <v>182</v>
      </c>
      <c r="E15" s="253" t="s">
        <v>254</v>
      </c>
      <c r="F15" s="261" t="s">
        <v>209</v>
      </c>
      <c r="G15" s="257">
        <v>32753</v>
      </c>
      <c r="H15" s="257">
        <v>32806</v>
      </c>
      <c r="I15" s="269">
        <v>32745</v>
      </c>
      <c r="J15" s="283">
        <f>16473+899</f>
        <v>17372</v>
      </c>
      <c r="K15" s="284">
        <f>SUM(F15:J16)</f>
        <v>115676</v>
      </c>
    </row>
    <row r="16" spans="1:11" s="198" customFormat="1" ht="24.75" customHeight="1" x14ac:dyDescent="0.4">
      <c r="A16" s="254"/>
      <c r="B16" s="254"/>
      <c r="C16" s="231" t="s">
        <v>230</v>
      </c>
      <c r="D16" s="254"/>
      <c r="E16" s="254"/>
      <c r="F16" s="262"/>
      <c r="G16" s="258"/>
      <c r="H16" s="258"/>
      <c r="I16" s="270"/>
      <c r="J16" s="256"/>
      <c r="K16" s="285"/>
    </row>
    <row r="17" spans="1:11" s="198" customFormat="1" ht="31.5" x14ac:dyDescent="0.4">
      <c r="A17" s="227" t="s">
        <v>175</v>
      </c>
      <c r="B17" s="227" t="s">
        <v>180</v>
      </c>
      <c r="C17" s="228" t="s">
        <v>216</v>
      </c>
      <c r="D17" s="227" t="s">
        <v>40</v>
      </c>
      <c r="E17" s="214" t="s">
        <v>191</v>
      </c>
      <c r="F17" s="202" t="s">
        <v>209</v>
      </c>
      <c r="G17" s="202" t="s">
        <v>209</v>
      </c>
      <c r="H17" s="202" t="s">
        <v>209</v>
      </c>
      <c r="I17" s="200">
        <v>47825</v>
      </c>
      <c r="J17" s="243">
        <v>53196</v>
      </c>
      <c r="K17" s="197">
        <f t="shared" si="0"/>
        <v>101021</v>
      </c>
    </row>
    <row r="18" spans="1:11" s="198" customFormat="1" ht="47.25" x14ac:dyDescent="0.4">
      <c r="A18" s="227" t="s">
        <v>175</v>
      </c>
      <c r="B18" s="227" t="s">
        <v>180</v>
      </c>
      <c r="C18" s="228" t="s">
        <v>217</v>
      </c>
      <c r="D18" s="227" t="s">
        <v>238</v>
      </c>
      <c r="E18" s="215" t="s">
        <v>255</v>
      </c>
      <c r="F18" s="203" t="s">
        <v>209</v>
      </c>
      <c r="G18" s="203" t="s">
        <v>209</v>
      </c>
      <c r="H18" s="203" t="s">
        <v>209</v>
      </c>
      <c r="I18" s="200">
        <v>20997</v>
      </c>
      <c r="J18" s="243">
        <v>2447</v>
      </c>
      <c r="K18" s="197">
        <f>SUM(F18:J18)</f>
        <v>23444</v>
      </c>
    </row>
    <row r="19" spans="1:11" s="198" customFormat="1" ht="34.5" customHeight="1" x14ac:dyDescent="0.4">
      <c r="A19" s="236" t="s">
        <v>175</v>
      </c>
      <c r="B19" s="234" t="s">
        <v>202</v>
      </c>
      <c r="C19" s="234" t="s">
        <v>222</v>
      </c>
      <c r="D19" s="253" t="s">
        <v>250</v>
      </c>
      <c r="E19" s="259" t="s">
        <v>267</v>
      </c>
      <c r="F19" s="292" t="s">
        <v>209</v>
      </c>
      <c r="G19" s="292" t="s">
        <v>209</v>
      </c>
      <c r="H19" s="292" t="s">
        <v>209</v>
      </c>
      <c r="I19" s="269">
        <v>27752</v>
      </c>
      <c r="J19" s="255">
        <v>22946</v>
      </c>
      <c r="K19" s="269">
        <f>SUM(F19:J19)</f>
        <v>50698</v>
      </c>
    </row>
    <row r="20" spans="1:11" s="198" customFormat="1" ht="34.5" customHeight="1" x14ac:dyDescent="0.4">
      <c r="A20" s="239" t="s">
        <v>177</v>
      </c>
      <c r="B20" s="240" t="s">
        <v>179</v>
      </c>
      <c r="C20" s="240" t="s">
        <v>231</v>
      </c>
      <c r="D20" s="254"/>
      <c r="E20" s="260"/>
      <c r="F20" s="293"/>
      <c r="G20" s="293"/>
      <c r="H20" s="293"/>
      <c r="I20" s="270"/>
      <c r="J20" s="256"/>
      <c r="K20" s="270"/>
    </row>
    <row r="21" spans="1:11" s="198" customFormat="1" ht="31.5" x14ac:dyDescent="0.4">
      <c r="A21" s="227" t="s">
        <v>175</v>
      </c>
      <c r="B21" s="227" t="s">
        <v>202</v>
      </c>
      <c r="C21" s="232" t="s">
        <v>256</v>
      </c>
      <c r="D21" s="227" t="s">
        <v>190</v>
      </c>
      <c r="E21" s="215" t="s">
        <v>271</v>
      </c>
      <c r="F21" s="203" t="s">
        <v>209</v>
      </c>
      <c r="G21" s="203" t="s">
        <v>209</v>
      </c>
      <c r="H21" s="200">
        <v>7503</v>
      </c>
      <c r="I21" s="200">
        <v>15968</v>
      </c>
      <c r="J21" s="243">
        <v>1850</v>
      </c>
      <c r="K21" s="197">
        <f>SUM(F21:J21)</f>
        <v>25321</v>
      </c>
    </row>
    <row r="22" spans="1:11" s="198" customFormat="1" ht="31.5" x14ac:dyDescent="0.4">
      <c r="A22" s="227" t="s">
        <v>175</v>
      </c>
      <c r="B22" s="227" t="s">
        <v>202</v>
      </c>
      <c r="C22" s="228" t="s">
        <v>202</v>
      </c>
      <c r="D22" s="227" t="s">
        <v>185</v>
      </c>
      <c r="E22" s="215" t="s">
        <v>239</v>
      </c>
      <c r="F22" s="200">
        <v>19998</v>
      </c>
      <c r="G22" s="200">
        <v>31300</v>
      </c>
      <c r="H22" s="200">
        <v>76326</v>
      </c>
      <c r="I22" s="200">
        <v>54763</v>
      </c>
      <c r="J22" s="243">
        <v>115541</v>
      </c>
      <c r="K22" s="197">
        <f>SUM(F22:J22)</f>
        <v>297928</v>
      </c>
    </row>
    <row r="23" spans="1:11" s="198" customFormat="1" ht="31.5" x14ac:dyDescent="0.4">
      <c r="A23" s="227" t="s">
        <v>175</v>
      </c>
      <c r="B23" s="227" t="s">
        <v>202</v>
      </c>
      <c r="C23" s="232" t="s">
        <v>202</v>
      </c>
      <c r="D23" s="227" t="s">
        <v>240</v>
      </c>
      <c r="E23" s="215" t="s">
        <v>193</v>
      </c>
      <c r="F23" s="203" t="s">
        <v>209</v>
      </c>
      <c r="G23" s="200">
        <v>24000</v>
      </c>
      <c r="H23" s="200">
        <v>24000</v>
      </c>
      <c r="I23" s="200">
        <v>34999</v>
      </c>
      <c r="J23" s="243">
        <v>10096</v>
      </c>
      <c r="K23" s="197">
        <f t="shared" si="0"/>
        <v>93095</v>
      </c>
    </row>
    <row r="24" spans="1:11" s="198" customFormat="1" ht="29.25" customHeight="1" x14ac:dyDescent="0.4">
      <c r="A24" s="253" t="s">
        <v>175</v>
      </c>
      <c r="B24" s="253" t="s">
        <v>227</v>
      </c>
      <c r="C24" s="211" t="s">
        <v>228</v>
      </c>
      <c r="D24" s="253" t="s">
        <v>189</v>
      </c>
      <c r="E24" s="259" t="s">
        <v>241</v>
      </c>
      <c r="F24" s="261" t="s">
        <v>209</v>
      </c>
      <c r="G24" s="257">
        <v>9890</v>
      </c>
      <c r="H24" s="257">
        <v>9905</v>
      </c>
      <c r="I24" s="269">
        <v>19240</v>
      </c>
      <c r="J24" s="255">
        <v>9913</v>
      </c>
      <c r="K24" s="257">
        <f>SUM(F24:J24)</f>
        <v>48948</v>
      </c>
    </row>
    <row r="25" spans="1:11" s="198" customFormat="1" ht="29.25" customHeight="1" x14ac:dyDescent="0.4">
      <c r="A25" s="254"/>
      <c r="B25" s="254"/>
      <c r="C25" s="233" t="s">
        <v>260</v>
      </c>
      <c r="D25" s="254"/>
      <c r="E25" s="260"/>
      <c r="F25" s="262"/>
      <c r="G25" s="258"/>
      <c r="H25" s="258"/>
      <c r="I25" s="270"/>
      <c r="J25" s="256"/>
      <c r="K25" s="258"/>
    </row>
    <row r="26" spans="1:11" s="198" customFormat="1" ht="69" customHeight="1" x14ac:dyDescent="0.4">
      <c r="A26" s="227" t="s">
        <v>175</v>
      </c>
      <c r="B26" s="227" t="s">
        <v>178</v>
      </c>
      <c r="C26" s="228" t="s">
        <v>261</v>
      </c>
      <c r="D26" s="227" t="s">
        <v>187</v>
      </c>
      <c r="E26" s="216" t="s">
        <v>273</v>
      </c>
      <c r="F26" s="202" t="s">
        <v>209</v>
      </c>
      <c r="G26" s="202" t="s">
        <v>209</v>
      </c>
      <c r="H26" s="202" t="s">
        <v>209</v>
      </c>
      <c r="I26" s="205">
        <v>70761</v>
      </c>
      <c r="J26" s="243">
        <v>12993</v>
      </c>
      <c r="K26" s="205">
        <f t="shared" si="0"/>
        <v>83754</v>
      </c>
    </row>
    <row r="27" spans="1:11" s="198" customFormat="1" ht="31.5" x14ac:dyDescent="0.4">
      <c r="A27" s="227" t="s">
        <v>175</v>
      </c>
      <c r="B27" s="227" t="s">
        <v>178</v>
      </c>
      <c r="C27" s="228" t="s">
        <v>262</v>
      </c>
      <c r="D27" s="232" t="s">
        <v>269</v>
      </c>
      <c r="E27" s="216" t="s">
        <v>195</v>
      </c>
      <c r="F27" s="202" t="s">
        <v>209</v>
      </c>
      <c r="G27" s="197">
        <v>5529</v>
      </c>
      <c r="H27" s="202" t="s">
        <v>209</v>
      </c>
      <c r="I27" s="203" t="s">
        <v>209</v>
      </c>
      <c r="J27" s="242" t="s">
        <v>209</v>
      </c>
      <c r="K27" s="197">
        <f t="shared" si="0"/>
        <v>5529</v>
      </c>
    </row>
    <row r="28" spans="1:11" s="198" customFormat="1" ht="69.75" customHeight="1" x14ac:dyDescent="0.4">
      <c r="A28" s="227" t="s">
        <v>175</v>
      </c>
      <c r="B28" s="227" t="s">
        <v>178</v>
      </c>
      <c r="C28" s="228" t="s">
        <v>218</v>
      </c>
      <c r="D28" s="227" t="s">
        <v>203</v>
      </c>
      <c r="E28" s="216" t="s">
        <v>274</v>
      </c>
      <c r="F28" s="197">
        <v>731</v>
      </c>
      <c r="G28" s="197">
        <v>3956</v>
      </c>
      <c r="H28" s="197">
        <v>851</v>
      </c>
      <c r="I28" s="200">
        <v>5175</v>
      </c>
      <c r="J28" s="243">
        <v>0</v>
      </c>
      <c r="K28" s="197">
        <f t="shared" si="0"/>
        <v>10713</v>
      </c>
    </row>
    <row r="29" spans="1:11" s="198" customFormat="1" ht="31.5" x14ac:dyDescent="0.4">
      <c r="A29" s="227" t="s">
        <v>175</v>
      </c>
      <c r="B29" s="227" t="s">
        <v>178</v>
      </c>
      <c r="C29" s="228" t="s">
        <v>219</v>
      </c>
      <c r="D29" s="232" t="s">
        <v>253</v>
      </c>
      <c r="E29" s="214" t="s">
        <v>192</v>
      </c>
      <c r="F29" s="202" t="s">
        <v>209</v>
      </c>
      <c r="G29" s="202" t="s">
        <v>209</v>
      </c>
      <c r="H29" s="202" t="s">
        <v>209</v>
      </c>
      <c r="I29" s="200">
        <v>3510</v>
      </c>
      <c r="J29" s="242" t="s">
        <v>209</v>
      </c>
      <c r="K29" s="197">
        <f t="shared" si="0"/>
        <v>3510</v>
      </c>
    </row>
    <row r="30" spans="1:11" s="198" customFormat="1" ht="31.5" x14ac:dyDescent="0.4">
      <c r="A30" s="227" t="s">
        <v>175</v>
      </c>
      <c r="B30" s="228" t="s">
        <v>178</v>
      </c>
      <c r="C30" s="228" t="s">
        <v>218</v>
      </c>
      <c r="D30" s="227" t="s">
        <v>186</v>
      </c>
      <c r="E30" s="214" t="s">
        <v>272</v>
      </c>
      <c r="F30" s="202" t="s">
        <v>209</v>
      </c>
      <c r="G30" s="202" t="s">
        <v>209</v>
      </c>
      <c r="H30" s="197">
        <v>332</v>
      </c>
      <c r="I30" s="203" t="s">
        <v>209</v>
      </c>
      <c r="J30" s="242" t="s">
        <v>209</v>
      </c>
      <c r="K30" s="197">
        <f>SUM(F30:J30)</f>
        <v>332</v>
      </c>
    </row>
    <row r="31" spans="1:11" s="198" customFormat="1" ht="47.25" x14ac:dyDescent="0.4">
      <c r="A31" s="227" t="s">
        <v>177</v>
      </c>
      <c r="B31" s="227" t="s">
        <v>263</v>
      </c>
      <c r="C31" s="228" t="s">
        <v>220</v>
      </c>
      <c r="D31" s="227" t="s">
        <v>242</v>
      </c>
      <c r="E31" s="216" t="s">
        <v>251</v>
      </c>
      <c r="F31" s="202" t="s">
        <v>209</v>
      </c>
      <c r="G31" s="202" t="s">
        <v>209</v>
      </c>
      <c r="H31" s="202" t="s">
        <v>209</v>
      </c>
      <c r="I31" s="200">
        <v>21551</v>
      </c>
      <c r="J31" s="243">
        <v>9040</v>
      </c>
      <c r="K31" s="197">
        <f>SUM(F31:J31)</f>
        <v>30591</v>
      </c>
    </row>
    <row r="32" spans="1:11" s="198" customFormat="1" ht="31.5" x14ac:dyDescent="0.4">
      <c r="A32" s="227" t="s">
        <v>177</v>
      </c>
      <c r="B32" s="227" t="s">
        <v>263</v>
      </c>
      <c r="C32" s="228" t="s">
        <v>220</v>
      </c>
      <c r="D32" s="227" t="s">
        <v>65</v>
      </c>
      <c r="E32" s="214" t="s">
        <v>199</v>
      </c>
      <c r="F32" s="202" t="s">
        <v>209</v>
      </c>
      <c r="G32" s="197">
        <v>4650</v>
      </c>
      <c r="H32" s="202" t="s">
        <v>209</v>
      </c>
      <c r="I32" s="203" t="s">
        <v>209</v>
      </c>
      <c r="J32" s="242" t="s">
        <v>209</v>
      </c>
      <c r="K32" s="197">
        <f>SUM(F32:J32)</f>
        <v>4650</v>
      </c>
    </row>
    <row r="33" spans="1:11" s="198" customFormat="1" ht="31.5" x14ac:dyDescent="0.4">
      <c r="A33" s="227" t="s">
        <v>177</v>
      </c>
      <c r="B33" s="227" t="s">
        <v>263</v>
      </c>
      <c r="C33" s="228" t="s">
        <v>224</v>
      </c>
      <c r="D33" s="227" t="s">
        <v>248</v>
      </c>
      <c r="E33" s="214" t="s">
        <v>247</v>
      </c>
      <c r="F33" s="202" t="s">
        <v>209</v>
      </c>
      <c r="G33" s="202" t="s">
        <v>209</v>
      </c>
      <c r="H33" s="202" t="s">
        <v>209</v>
      </c>
      <c r="I33" s="203" t="s">
        <v>209</v>
      </c>
      <c r="J33" s="243">
        <v>1313</v>
      </c>
      <c r="K33" s="197">
        <f>SUM(F33:J33)</f>
        <v>1313</v>
      </c>
    </row>
    <row r="34" spans="1:11" s="198" customFormat="1" ht="30.75" customHeight="1" x14ac:dyDescent="0.4">
      <c r="A34" s="253" t="s">
        <v>177</v>
      </c>
      <c r="B34" s="253" t="s">
        <v>263</v>
      </c>
      <c r="C34" s="234" t="s">
        <v>221</v>
      </c>
      <c r="D34" s="263" t="s">
        <v>245</v>
      </c>
      <c r="E34" s="263" t="s">
        <v>277</v>
      </c>
      <c r="F34" s="261" t="s">
        <v>209</v>
      </c>
      <c r="G34" s="257">
        <v>194380</v>
      </c>
      <c r="H34" s="257">
        <v>198001</v>
      </c>
      <c r="I34" s="269">
        <v>190431</v>
      </c>
      <c r="J34" s="255">
        <v>166226</v>
      </c>
      <c r="K34" s="257">
        <f t="shared" si="0"/>
        <v>749038</v>
      </c>
    </row>
    <row r="35" spans="1:11" s="198" customFormat="1" ht="30.75" customHeight="1" x14ac:dyDescent="0.4">
      <c r="A35" s="254"/>
      <c r="B35" s="254"/>
      <c r="C35" s="235" t="s">
        <v>257</v>
      </c>
      <c r="D35" s="264"/>
      <c r="E35" s="264"/>
      <c r="F35" s="262"/>
      <c r="G35" s="258"/>
      <c r="H35" s="258"/>
      <c r="I35" s="270"/>
      <c r="J35" s="256"/>
      <c r="K35" s="258"/>
    </row>
    <row r="36" spans="1:11" s="198" customFormat="1" ht="34.5" customHeight="1" x14ac:dyDescent="0.4">
      <c r="A36" s="253" t="s">
        <v>177</v>
      </c>
      <c r="B36" s="224" t="s">
        <v>263</v>
      </c>
      <c r="C36" s="236" t="s">
        <v>221</v>
      </c>
      <c r="D36" s="253" t="s">
        <v>243</v>
      </c>
      <c r="E36" s="290" t="s">
        <v>197</v>
      </c>
      <c r="F36" s="261" t="s">
        <v>209</v>
      </c>
      <c r="G36" s="257">
        <v>80521</v>
      </c>
      <c r="H36" s="257">
        <v>80490</v>
      </c>
      <c r="I36" s="269">
        <v>118259</v>
      </c>
      <c r="J36" s="255">
        <v>112488</v>
      </c>
      <c r="K36" s="257">
        <f>SUM(F36:J36)</f>
        <v>391758</v>
      </c>
    </row>
    <row r="37" spans="1:11" s="198" customFormat="1" ht="34.5" customHeight="1" x14ac:dyDescent="0.4">
      <c r="A37" s="254"/>
      <c r="B37" s="237" t="s">
        <v>264</v>
      </c>
      <c r="C37" s="235" t="s">
        <v>231</v>
      </c>
      <c r="D37" s="254"/>
      <c r="E37" s="291"/>
      <c r="F37" s="262"/>
      <c r="G37" s="258"/>
      <c r="H37" s="258"/>
      <c r="I37" s="270"/>
      <c r="J37" s="256"/>
      <c r="K37" s="258"/>
    </row>
    <row r="38" spans="1:11" s="198" customFormat="1" ht="47.25" x14ac:dyDescent="0.4">
      <c r="A38" s="227" t="s">
        <v>177</v>
      </c>
      <c r="B38" s="227" t="s">
        <v>263</v>
      </c>
      <c r="C38" s="232" t="s">
        <v>249</v>
      </c>
      <c r="D38" s="227" t="s">
        <v>184</v>
      </c>
      <c r="E38" s="214" t="s">
        <v>258</v>
      </c>
      <c r="F38" s="202" t="s">
        <v>209</v>
      </c>
      <c r="G38" s="197">
        <v>22602</v>
      </c>
      <c r="H38" s="200">
        <v>33277</v>
      </c>
      <c r="I38" s="200">
        <v>7628</v>
      </c>
      <c r="J38" s="242" t="s">
        <v>209</v>
      </c>
      <c r="K38" s="197">
        <f t="shared" ref="K38:K43" si="1">SUM(F38:J38)</f>
        <v>63507</v>
      </c>
    </row>
    <row r="39" spans="1:11" s="198" customFormat="1" ht="51.75" customHeight="1" x14ac:dyDescent="0.4">
      <c r="A39" s="227" t="s">
        <v>177</v>
      </c>
      <c r="B39" s="227" t="s">
        <v>179</v>
      </c>
      <c r="C39" s="228" t="s">
        <v>221</v>
      </c>
      <c r="D39" s="238" t="s">
        <v>188</v>
      </c>
      <c r="E39" s="206" t="s">
        <v>275</v>
      </c>
      <c r="F39" s="197">
        <v>30000</v>
      </c>
      <c r="G39" s="197">
        <v>59935</v>
      </c>
      <c r="H39" s="197">
        <v>60000</v>
      </c>
      <c r="I39" s="205">
        <v>95500</v>
      </c>
      <c r="J39" s="242" t="s">
        <v>209</v>
      </c>
      <c r="K39" s="197">
        <f t="shared" si="1"/>
        <v>245435</v>
      </c>
    </row>
    <row r="40" spans="1:11" s="198" customFormat="1" ht="31.5" x14ac:dyDescent="0.4">
      <c r="A40" s="227" t="s">
        <v>177</v>
      </c>
      <c r="B40" s="227" t="s">
        <v>179</v>
      </c>
      <c r="C40" s="228" t="s">
        <v>223</v>
      </c>
      <c r="D40" s="227" t="s">
        <v>244</v>
      </c>
      <c r="E40" s="214" t="s">
        <v>208</v>
      </c>
      <c r="F40" s="202" t="s">
        <v>209</v>
      </c>
      <c r="G40" s="202" t="s">
        <v>209</v>
      </c>
      <c r="H40" s="202" t="s">
        <v>209</v>
      </c>
      <c r="I40" s="200">
        <v>4425</v>
      </c>
      <c r="J40" s="242" t="s">
        <v>209</v>
      </c>
      <c r="K40" s="197">
        <f t="shared" si="1"/>
        <v>4425</v>
      </c>
    </row>
    <row r="41" spans="1:11" s="198" customFormat="1" ht="31.5" x14ac:dyDescent="0.4">
      <c r="A41" s="228" t="s">
        <v>177</v>
      </c>
      <c r="B41" s="228" t="s">
        <v>179</v>
      </c>
      <c r="C41" s="228" t="s">
        <v>223</v>
      </c>
      <c r="D41" s="227" t="s">
        <v>77</v>
      </c>
      <c r="E41" s="214" t="s">
        <v>198</v>
      </c>
      <c r="F41" s="202" t="s">
        <v>209</v>
      </c>
      <c r="G41" s="202" t="s">
        <v>209</v>
      </c>
      <c r="H41" s="202" t="s">
        <v>209</v>
      </c>
      <c r="I41" s="203" t="s">
        <v>209</v>
      </c>
      <c r="J41" s="243">
        <v>5394</v>
      </c>
      <c r="K41" s="197">
        <f t="shared" si="1"/>
        <v>5394</v>
      </c>
    </row>
    <row r="42" spans="1:11" s="198" customFormat="1" ht="31.5" x14ac:dyDescent="0.4">
      <c r="A42" s="227" t="s">
        <v>177</v>
      </c>
      <c r="B42" s="227" t="s">
        <v>179</v>
      </c>
      <c r="C42" s="228" t="s">
        <v>265</v>
      </c>
      <c r="D42" s="227" t="s">
        <v>246</v>
      </c>
      <c r="E42" s="214" t="s">
        <v>207</v>
      </c>
      <c r="F42" s="202" t="s">
        <v>209</v>
      </c>
      <c r="G42" s="202" t="s">
        <v>209</v>
      </c>
      <c r="H42" s="202" t="s">
        <v>209</v>
      </c>
      <c r="I42" s="200">
        <v>24445</v>
      </c>
      <c r="J42" s="242" t="s">
        <v>209</v>
      </c>
      <c r="K42" s="197">
        <f t="shared" si="1"/>
        <v>24445</v>
      </c>
    </row>
    <row r="43" spans="1:11" s="198" customFormat="1" ht="31.5" x14ac:dyDescent="0.4">
      <c r="A43" s="227" t="s">
        <v>177</v>
      </c>
      <c r="B43" s="227" t="s">
        <v>179</v>
      </c>
      <c r="C43" s="228" t="s">
        <v>265</v>
      </c>
      <c r="D43" s="232" t="s">
        <v>204</v>
      </c>
      <c r="E43" s="214" t="s">
        <v>196</v>
      </c>
      <c r="F43" s="197">
        <v>1480</v>
      </c>
      <c r="G43" s="202" t="s">
        <v>209</v>
      </c>
      <c r="H43" s="202" t="s">
        <v>209</v>
      </c>
      <c r="I43" s="203" t="s">
        <v>209</v>
      </c>
      <c r="J43" s="242" t="s">
        <v>209</v>
      </c>
      <c r="K43" s="197">
        <f t="shared" si="1"/>
        <v>1480</v>
      </c>
    </row>
    <row r="44" spans="1:11" s="198" customFormat="1" ht="31.5" x14ac:dyDescent="0.4">
      <c r="A44" s="227" t="s">
        <v>176</v>
      </c>
      <c r="B44" s="225" t="s">
        <v>225</v>
      </c>
      <c r="C44" s="226" t="s">
        <v>225</v>
      </c>
      <c r="D44" s="227" t="s">
        <v>205</v>
      </c>
      <c r="E44" s="214" t="s">
        <v>200</v>
      </c>
      <c r="F44" s="197">
        <v>3884</v>
      </c>
      <c r="G44" s="197">
        <v>8403</v>
      </c>
      <c r="H44" s="197">
        <v>41164</v>
      </c>
      <c r="I44" s="200">
        <v>76723</v>
      </c>
      <c r="J44" s="243">
        <f>540+57613</f>
        <v>58153</v>
      </c>
      <c r="K44" s="197">
        <f t="shared" si="0"/>
        <v>188327</v>
      </c>
    </row>
    <row r="45" spans="1:11" s="198" customFormat="1" ht="31.5" x14ac:dyDescent="0.4">
      <c r="A45" s="227" t="s">
        <v>176</v>
      </c>
      <c r="B45" s="225" t="s">
        <v>225</v>
      </c>
      <c r="C45" s="226" t="s">
        <v>225</v>
      </c>
      <c r="D45" s="227" t="s">
        <v>259</v>
      </c>
      <c r="E45" s="214" t="s">
        <v>201</v>
      </c>
      <c r="F45" s="202" t="s">
        <v>209</v>
      </c>
      <c r="G45" s="197">
        <v>42874</v>
      </c>
      <c r="H45" s="197">
        <v>64769</v>
      </c>
      <c r="I45" s="200">
        <v>42874</v>
      </c>
      <c r="J45" s="243">
        <v>42874</v>
      </c>
      <c r="K45" s="197">
        <f>SUM(F45:J45)</f>
        <v>193391</v>
      </c>
    </row>
    <row r="46" spans="1:11" s="198" customFormat="1" ht="33.75" customHeight="1" x14ac:dyDescent="0.4">
      <c r="A46" s="217"/>
      <c r="B46" s="217"/>
      <c r="C46" s="218"/>
      <c r="D46" s="217"/>
      <c r="E46" s="245" t="s">
        <v>285</v>
      </c>
      <c r="F46" s="205">
        <f>SUM(F5:F45)</f>
        <v>91542</v>
      </c>
      <c r="G46" s="205">
        <f t="shared" ref="G46:K46" si="2">SUM(G5:G45)</f>
        <v>647145</v>
      </c>
      <c r="H46" s="205">
        <f t="shared" si="2"/>
        <v>735930</v>
      </c>
      <c r="I46" s="205">
        <f t="shared" si="2"/>
        <v>1050896</v>
      </c>
      <c r="J46" s="205">
        <f t="shared" si="2"/>
        <v>742657</v>
      </c>
      <c r="K46" s="205">
        <f t="shared" si="2"/>
        <v>3268170</v>
      </c>
    </row>
    <row r="47" spans="1:11" s="198" customFormat="1" ht="16.5" customHeight="1" x14ac:dyDescent="0.4">
      <c r="A47" s="265"/>
      <c r="B47" s="265"/>
      <c r="C47" s="265"/>
      <c r="D47" s="265"/>
      <c r="E47" s="265"/>
      <c r="F47" s="265"/>
      <c r="G47" s="265"/>
      <c r="H47" s="265"/>
      <c r="I47" s="201"/>
      <c r="J47" s="222"/>
      <c r="K47" s="199"/>
    </row>
    <row r="48" spans="1:11" x14ac:dyDescent="0.4">
      <c r="A48" s="219"/>
      <c r="B48" s="219"/>
      <c r="C48" s="220"/>
      <c r="D48" s="219"/>
      <c r="E48" s="219"/>
      <c r="F48" s="221"/>
      <c r="G48" s="221"/>
      <c r="H48" s="221"/>
      <c r="I48" s="222"/>
      <c r="K48" s="221"/>
    </row>
  </sheetData>
  <autoFilter ref="A4:K45"/>
  <mergeCells count="76">
    <mergeCell ref="D36:D37"/>
    <mergeCell ref="E36:E37"/>
    <mergeCell ref="F36:F37"/>
    <mergeCell ref="G36:G37"/>
    <mergeCell ref="J19:J20"/>
    <mergeCell ref="G34:G35"/>
    <mergeCell ref="H34:H35"/>
    <mergeCell ref="I34:I35"/>
    <mergeCell ref="J34:J35"/>
    <mergeCell ref="I36:I37"/>
    <mergeCell ref="D19:D20"/>
    <mergeCell ref="E19:E20"/>
    <mergeCell ref="F19:F20"/>
    <mergeCell ref="G19:G20"/>
    <mergeCell ref="H19:H20"/>
    <mergeCell ref="K34:K35"/>
    <mergeCell ref="H5:H7"/>
    <mergeCell ref="I5:I7"/>
    <mergeCell ref="H24:H25"/>
    <mergeCell ref="I9:I10"/>
    <mergeCell ref="I19:I20"/>
    <mergeCell ref="J5:J7"/>
    <mergeCell ref="K5:K7"/>
    <mergeCell ref="K19:K20"/>
    <mergeCell ref="A15:A16"/>
    <mergeCell ref="B15:B16"/>
    <mergeCell ref="J15:J16"/>
    <mergeCell ref="K15:K16"/>
    <mergeCell ref="E15:E16"/>
    <mergeCell ref="F15:F16"/>
    <mergeCell ref="G15:G16"/>
    <mergeCell ref="H15:H16"/>
    <mergeCell ref="D15:D16"/>
    <mergeCell ref="B5:B7"/>
    <mergeCell ref="D5:D7"/>
    <mergeCell ref="E5:E7"/>
    <mergeCell ref="F5:F7"/>
    <mergeCell ref="G5:G7"/>
    <mergeCell ref="A1:E1"/>
    <mergeCell ref="A3:A4"/>
    <mergeCell ref="B3:B4"/>
    <mergeCell ref="C3:C4"/>
    <mergeCell ref="D3:D4"/>
    <mergeCell ref="E3:E4"/>
    <mergeCell ref="A47:H47"/>
    <mergeCell ref="F3:J3"/>
    <mergeCell ref="K3:K4"/>
    <mergeCell ref="A24:A25"/>
    <mergeCell ref="B24:B25"/>
    <mergeCell ref="D24:D25"/>
    <mergeCell ref="E24:E25"/>
    <mergeCell ref="F24:F25"/>
    <mergeCell ref="G24:G25"/>
    <mergeCell ref="I15:I16"/>
    <mergeCell ref="I24:I25"/>
    <mergeCell ref="J24:J25"/>
    <mergeCell ref="K24:K25"/>
    <mergeCell ref="A5:A7"/>
    <mergeCell ref="A9:A10"/>
    <mergeCell ref="B9:B10"/>
    <mergeCell ref="A36:A37"/>
    <mergeCell ref="J9:J10"/>
    <mergeCell ref="K9:K10"/>
    <mergeCell ref="D9:D10"/>
    <mergeCell ref="E9:E10"/>
    <mergeCell ref="F9:F10"/>
    <mergeCell ref="G9:G10"/>
    <mergeCell ref="H9:H10"/>
    <mergeCell ref="H36:H37"/>
    <mergeCell ref="J36:J37"/>
    <mergeCell ref="K36:K37"/>
    <mergeCell ref="A34:A35"/>
    <mergeCell ref="B34:B35"/>
    <mergeCell ref="D34:D35"/>
    <mergeCell ref="E34:E35"/>
    <mergeCell ref="F34:F35"/>
  </mergeCells>
  <phoneticPr fontId="10"/>
  <pageMargins left="0.43307086614173229" right="0.43307086614173229" top="0.74803149606299213" bottom="0.94488188976377963" header="0.31496062992125984" footer="0.31496062992125984"/>
  <pageSetup paperSize="9" scale="69" firstPageNumber="7" fitToHeight="0" orientation="landscape" useFirstPageNumber="1" r:id="rId1"/>
  <headerFooter>
    <oddFooter>&amp;R&amp;14&amp;P</oddFooter>
  </headerFooter>
  <rowBreaks count="2" manualBreakCount="2">
    <brk id="23" max="10" man="1"/>
    <brk id="3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115" zoomScaleNormal="115" workbookViewId="0">
      <selection activeCell="D4" sqref="D4"/>
    </sheetView>
  </sheetViews>
  <sheetFormatPr defaultRowHeight="18.75" x14ac:dyDescent="0.4"/>
  <cols>
    <col min="1" max="1" width="20.75" style="101" customWidth="1"/>
    <col min="2" max="2" width="55.75" style="101" customWidth="1"/>
    <col min="3" max="3" width="10.375" style="189" bestFit="1" customWidth="1"/>
    <col min="4" max="4" width="9.25" style="179" bestFit="1" customWidth="1"/>
    <col min="5" max="5" width="8.75" style="131" customWidth="1"/>
    <col min="6" max="6" width="8.75" style="109" customWidth="1"/>
    <col min="7" max="9" width="8.75" style="110" customWidth="1"/>
    <col min="10" max="10" width="17.75" style="102" hidden="1" customWidth="1"/>
    <col min="11" max="11" width="9" style="102" hidden="1" customWidth="1"/>
    <col min="12" max="12" width="15.25" style="102" hidden="1" customWidth="1"/>
    <col min="13" max="13" width="0" hidden="1" customWidth="1"/>
    <col min="14" max="14" width="0" style="147" hidden="1" customWidth="1"/>
    <col min="15" max="15" width="0" style="145" hidden="1" customWidth="1"/>
    <col min="16" max="16" width="11.875" hidden="1" customWidth="1"/>
  </cols>
  <sheetData>
    <row r="1" spans="1:16" x14ac:dyDescent="0.4">
      <c r="A1" s="246" t="s">
        <v>30</v>
      </c>
      <c r="B1" s="246"/>
      <c r="C1" s="246"/>
      <c r="D1" s="246"/>
      <c r="E1" s="246"/>
      <c r="F1" s="141" t="s">
        <v>89</v>
      </c>
      <c r="J1" s="296"/>
      <c r="K1" s="297"/>
      <c r="L1" s="297"/>
    </row>
    <row r="2" spans="1:16" hidden="1" x14ac:dyDescent="0.4">
      <c r="A2" s="190"/>
      <c r="B2" s="190"/>
      <c r="C2" s="80"/>
      <c r="D2" s="174"/>
      <c r="E2" s="111"/>
    </row>
    <row r="3" spans="1:16" s="95" customFormat="1" ht="18.75" customHeight="1" x14ac:dyDescent="0.4">
      <c r="A3" s="191"/>
      <c r="B3" s="196"/>
      <c r="C3" s="181"/>
      <c r="D3" s="151"/>
      <c r="E3" s="135" t="s">
        <v>67</v>
      </c>
      <c r="F3" s="135" t="s">
        <v>61</v>
      </c>
      <c r="G3" s="136" t="s">
        <v>31</v>
      </c>
      <c r="H3" s="137" t="s">
        <v>32</v>
      </c>
      <c r="I3" s="137" t="s">
        <v>88</v>
      </c>
      <c r="K3" s="102"/>
      <c r="L3" s="102"/>
      <c r="N3" s="148"/>
      <c r="O3" s="146"/>
    </row>
    <row r="4" spans="1:16" s="95" customFormat="1" ht="22.5" x14ac:dyDescent="0.4">
      <c r="A4" s="93" t="s">
        <v>1</v>
      </c>
      <c r="B4" s="154" t="s">
        <v>2</v>
      </c>
      <c r="C4" s="182" t="s">
        <v>154</v>
      </c>
      <c r="D4" s="149" t="s">
        <v>170</v>
      </c>
      <c r="E4" s="164" t="s">
        <v>83</v>
      </c>
      <c r="F4" s="132" t="s">
        <v>83</v>
      </c>
      <c r="G4" s="6" t="s">
        <v>3</v>
      </c>
      <c r="H4" s="6" t="s">
        <v>3</v>
      </c>
      <c r="I4" s="6" t="s">
        <v>3</v>
      </c>
      <c r="J4" s="102"/>
      <c r="K4" s="102"/>
      <c r="L4" s="102"/>
      <c r="N4" s="148"/>
      <c r="O4" s="146"/>
    </row>
    <row r="5" spans="1:16" ht="33" customHeight="1" x14ac:dyDescent="0.4">
      <c r="A5" s="16" t="s">
        <v>5</v>
      </c>
      <c r="B5" s="155" t="s">
        <v>34</v>
      </c>
      <c r="C5" s="180" t="s">
        <v>164</v>
      </c>
      <c r="D5" s="152">
        <v>-84000</v>
      </c>
      <c r="E5" s="165" t="s">
        <v>82</v>
      </c>
      <c r="F5" s="112">
        <v>29649</v>
      </c>
      <c r="G5" s="107" t="s">
        <v>90</v>
      </c>
      <c r="H5" s="107" t="s">
        <v>91</v>
      </c>
      <c r="I5" s="105" t="s">
        <v>92</v>
      </c>
      <c r="J5" s="103" t="str">
        <f>SUBSTITUTE(SUBSTITUTE(G5,MID(LEFT(G5,FIND(")",G5)),FIND("(",G5),LEN(G5)),""),CHAR(10),"")</f>
        <v>44,169</v>
      </c>
      <c r="K5" s="103" t="str">
        <f>SUBSTITUTE(SUBSTITUTE(H5,MID(LEFT(H5,FIND(")",H5)),FIND("(",H5),LEN(H5)),""),CHAR(10),"")</f>
        <v>84,000</v>
      </c>
      <c r="L5" s="103" t="str">
        <f>SUBSTITUTE(SUBSTITUTE(I5,MID(LEFT(I5,FIND(")",I5)),FIND("(",I5),LEN(I5)),""),CHAR(10),"")</f>
        <v>―</v>
      </c>
      <c r="M5" s="144"/>
      <c r="O5" s="145" t="str">
        <f>IFERROR(VALUE(L5),"")</f>
        <v/>
      </c>
      <c r="P5" s="145">
        <f>IF(O5="",K5*-1,L5-K5)</f>
        <v>-84000</v>
      </c>
    </row>
    <row r="6" spans="1:16" ht="33" customHeight="1" x14ac:dyDescent="0.4">
      <c r="A6" s="21" t="s">
        <v>6</v>
      </c>
      <c r="B6" s="156" t="s">
        <v>35</v>
      </c>
      <c r="C6" s="180" t="s">
        <v>164</v>
      </c>
      <c r="D6" s="152">
        <v>-53527</v>
      </c>
      <c r="E6" s="165" t="s">
        <v>82</v>
      </c>
      <c r="F6" s="113">
        <v>32753</v>
      </c>
      <c r="G6" s="105" t="s">
        <v>93</v>
      </c>
      <c r="H6" s="107" t="s">
        <v>94</v>
      </c>
      <c r="I6" s="107" t="s">
        <v>95</v>
      </c>
      <c r="J6" s="103" t="str">
        <f t="shared" ref="J6:L21" si="0">SUBSTITUTE(SUBSTITUTE(G6,MID(LEFT(G6,FIND(")",G6)),FIND("(",G6),LEN(G6)),""),CHAR(10),"")</f>
        <v>32,806</v>
      </c>
      <c r="K6" s="103" t="str">
        <f t="shared" si="0"/>
        <v>70,000</v>
      </c>
      <c r="L6" s="103" t="str">
        <f t="shared" si="0"/>
        <v>16,473</v>
      </c>
      <c r="M6" s="144"/>
      <c r="N6" s="145"/>
      <c r="O6" s="145">
        <f t="shared" ref="O6:O48" si="1">IFERROR(VALUE(L6),"")</f>
        <v>16473</v>
      </c>
      <c r="P6" s="145">
        <f t="shared" ref="P6:P48" si="2">IF(O6="",K6*-1,L6-K6)</f>
        <v>-53527</v>
      </c>
    </row>
    <row r="7" spans="1:16" ht="33" customHeight="1" x14ac:dyDescent="0.4">
      <c r="A7" s="21" t="s">
        <v>7</v>
      </c>
      <c r="B7" s="142" t="s">
        <v>8</v>
      </c>
      <c r="C7" s="180" t="s">
        <v>156</v>
      </c>
      <c r="D7" s="152">
        <v>-13656</v>
      </c>
      <c r="E7" s="166">
        <v>35449</v>
      </c>
      <c r="F7" s="113">
        <v>31991</v>
      </c>
      <c r="G7" s="105" t="s">
        <v>96</v>
      </c>
      <c r="H7" s="107" t="s">
        <v>97</v>
      </c>
      <c r="I7" s="107" t="s">
        <v>98</v>
      </c>
      <c r="J7" s="103" t="str">
        <f t="shared" si="0"/>
        <v>34,071</v>
      </c>
      <c r="K7" s="103" t="str">
        <f t="shared" si="0"/>
        <v>49,727</v>
      </c>
      <c r="L7" s="103" t="str">
        <f t="shared" si="0"/>
        <v>36,071</v>
      </c>
      <c r="M7" s="144"/>
      <c r="O7" s="145">
        <f t="shared" si="1"/>
        <v>36071</v>
      </c>
      <c r="P7" s="145">
        <f t="shared" si="2"/>
        <v>-13656</v>
      </c>
    </row>
    <row r="8" spans="1:16" ht="33" customHeight="1" x14ac:dyDescent="0.4">
      <c r="A8" s="21" t="s">
        <v>9</v>
      </c>
      <c r="B8" s="156" t="s">
        <v>36</v>
      </c>
      <c r="C8" s="180" t="s">
        <v>164</v>
      </c>
      <c r="D8" s="152">
        <v>-84178</v>
      </c>
      <c r="E8" s="165" t="s">
        <v>82</v>
      </c>
      <c r="F8" s="113">
        <v>45107</v>
      </c>
      <c r="G8" s="105" t="s">
        <v>99</v>
      </c>
      <c r="H8" s="107" t="s">
        <v>100</v>
      </c>
      <c r="I8" s="107" t="s">
        <v>101</v>
      </c>
      <c r="J8" s="103" t="str">
        <f t="shared" si="0"/>
        <v>28,266</v>
      </c>
      <c r="K8" s="103" t="str">
        <f t="shared" si="0"/>
        <v>110,000</v>
      </c>
      <c r="L8" s="103" t="str">
        <f t="shared" si="0"/>
        <v>25,822</v>
      </c>
      <c r="M8" s="144"/>
      <c r="O8" s="145">
        <f t="shared" si="1"/>
        <v>25822</v>
      </c>
      <c r="P8" s="145">
        <f t="shared" si="2"/>
        <v>-84178</v>
      </c>
    </row>
    <row r="9" spans="1:16" ht="33" customHeight="1" x14ac:dyDescent="0.4">
      <c r="A9" s="21" t="s">
        <v>10</v>
      </c>
      <c r="B9" s="142" t="s">
        <v>11</v>
      </c>
      <c r="C9" s="180" t="s">
        <v>156</v>
      </c>
      <c r="D9" s="152">
        <v>-9532</v>
      </c>
      <c r="E9" s="165" t="s">
        <v>82</v>
      </c>
      <c r="F9" s="113">
        <v>9890</v>
      </c>
      <c r="G9" s="105" t="s">
        <v>102</v>
      </c>
      <c r="H9" s="107" t="s">
        <v>103</v>
      </c>
      <c r="I9" s="107" t="s">
        <v>104</v>
      </c>
      <c r="J9" s="103" t="str">
        <f t="shared" si="0"/>
        <v>9,905</v>
      </c>
      <c r="K9" s="103" t="str">
        <f t="shared" si="0"/>
        <v>19,444</v>
      </c>
      <c r="L9" s="103" t="str">
        <f t="shared" si="0"/>
        <v>9,912</v>
      </c>
      <c r="M9" s="144"/>
      <c r="O9" s="145">
        <f t="shared" si="1"/>
        <v>9912</v>
      </c>
      <c r="P9" s="145">
        <f t="shared" si="2"/>
        <v>-9532</v>
      </c>
    </row>
    <row r="10" spans="1:16" ht="33" customHeight="1" x14ac:dyDescent="0.4">
      <c r="A10" s="21" t="s">
        <v>12</v>
      </c>
      <c r="B10" s="142" t="s">
        <v>13</v>
      </c>
      <c r="C10" s="180" t="s">
        <v>157</v>
      </c>
      <c r="D10" s="152">
        <v>-6821</v>
      </c>
      <c r="E10" s="166">
        <v>731</v>
      </c>
      <c r="F10" s="113">
        <v>3956</v>
      </c>
      <c r="G10" s="105" t="s">
        <v>105</v>
      </c>
      <c r="H10" s="107" t="s">
        <v>106</v>
      </c>
      <c r="I10" s="105" t="s">
        <v>92</v>
      </c>
      <c r="J10" s="103" t="str">
        <f t="shared" si="0"/>
        <v>851</v>
      </c>
      <c r="K10" s="103" t="str">
        <f t="shared" si="0"/>
        <v>6,821</v>
      </c>
      <c r="L10" s="103" t="str">
        <f t="shared" si="0"/>
        <v>―</v>
      </c>
      <c r="M10" s="144"/>
      <c r="O10" s="145" t="str">
        <f t="shared" si="1"/>
        <v/>
      </c>
      <c r="P10" s="145">
        <f t="shared" si="2"/>
        <v>-6821</v>
      </c>
    </row>
    <row r="11" spans="1:16" ht="33" customHeight="1" x14ac:dyDescent="0.4">
      <c r="A11" s="21" t="s">
        <v>14</v>
      </c>
      <c r="B11" s="156" t="s">
        <v>37</v>
      </c>
      <c r="C11" s="180" t="s">
        <v>164</v>
      </c>
      <c r="D11" s="152">
        <v>-21218</v>
      </c>
      <c r="E11" s="165" t="s">
        <v>82</v>
      </c>
      <c r="F11" s="90" t="s">
        <v>82</v>
      </c>
      <c r="G11" s="105" t="s">
        <v>107</v>
      </c>
      <c r="H11" s="107" t="s">
        <v>108</v>
      </c>
      <c r="I11" s="107" t="s">
        <v>109</v>
      </c>
      <c r="J11" s="103" t="str">
        <f t="shared" si="0"/>
        <v>7,503</v>
      </c>
      <c r="K11" s="103" t="str">
        <f t="shared" si="0"/>
        <v>23,068</v>
      </c>
      <c r="L11" s="103" t="str">
        <f t="shared" si="0"/>
        <v>1,850</v>
      </c>
      <c r="M11" s="144"/>
      <c r="O11" s="145">
        <f t="shared" si="1"/>
        <v>1850</v>
      </c>
      <c r="P11" s="145">
        <f t="shared" si="2"/>
        <v>-21218</v>
      </c>
    </row>
    <row r="12" spans="1:16" ht="33" customHeight="1" x14ac:dyDescent="0.4">
      <c r="A12" s="26" t="s">
        <v>15</v>
      </c>
      <c r="B12" s="157" t="s">
        <v>38</v>
      </c>
      <c r="C12" s="183" t="s">
        <v>164</v>
      </c>
      <c r="D12" s="175">
        <v>-42634</v>
      </c>
      <c r="E12" s="165" t="s">
        <v>82</v>
      </c>
      <c r="F12" s="113">
        <v>22602</v>
      </c>
      <c r="G12" s="105" t="s">
        <v>110</v>
      </c>
      <c r="H12" s="107" t="s">
        <v>111</v>
      </c>
      <c r="I12" s="105" t="s">
        <v>92</v>
      </c>
      <c r="J12" s="103" t="str">
        <f t="shared" si="0"/>
        <v>33,277</v>
      </c>
      <c r="K12" s="103" t="str">
        <f t="shared" si="0"/>
        <v>42,634</v>
      </c>
      <c r="L12" s="103" t="str">
        <f t="shared" si="0"/>
        <v>―</v>
      </c>
      <c r="M12" s="144"/>
      <c r="O12" s="145" t="str">
        <f t="shared" si="1"/>
        <v/>
      </c>
      <c r="P12" s="145">
        <f t="shared" si="2"/>
        <v>-42634</v>
      </c>
    </row>
    <row r="13" spans="1:16" ht="33" customHeight="1" x14ac:dyDescent="0.4">
      <c r="A13" s="26" t="s">
        <v>169</v>
      </c>
      <c r="B13" s="156" t="s">
        <v>17</v>
      </c>
      <c r="C13" s="180" t="s">
        <v>155</v>
      </c>
      <c r="D13" s="152">
        <v>-46971</v>
      </c>
      <c r="E13" s="165" t="s">
        <v>82</v>
      </c>
      <c r="F13" s="133">
        <v>31300</v>
      </c>
      <c r="G13" s="134" t="s">
        <v>112</v>
      </c>
      <c r="H13" s="107" t="s">
        <v>113</v>
      </c>
      <c r="I13" s="107" t="s">
        <v>114</v>
      </c>
      <c r="J13" s="103" t="str">
        <f t="shared" si="0"/>
        <v>113,844</v>
      </c>
      <c r="K13" s="103" t="str">
        <f t="shared" si="0"/>
        <v>196,968</v>
      </c>
      <c r="L13" s="103" t="str">
        <f t="shared" si="0"/>
        <v>149,997</v>
      </c>
      <c r="M13" s="144"/>
      <c r="O13" s="145">
        <f t="shared" si="1"/>
        <v>149997</v>
      </c>
      <c r="P13" s="145">
        <f t="shared" si="2"/>
        <v>-46971</v>
      </c>
    </row>
    <row r="14" spans="1:16" ht="33" customHeight="1" x14ac:dyDescent="0.4">
      <c r="A14" s="21" t="s">
        <v>18</v>
      </c>
      <c r="B14" s="156" t="s">
        <v>39</v>
      </c>
      <c r="C14" s="180" t="s">
        <v>155</v>
      </c>
      <c r="D14" s="152"/>
      <c r="E14" s="165" t="s">
        <v>82</v>
      </c>
      <c r="F14" s="90" t="s">
        <v>82</v>
      </c>
      <c r="G14" s="105" t="s">
        <v>115</v>
      </c>
      <c r="H14" s="105" t="s">
        <v>92</v>
      </c>
      <c r="I14" s="105" t="s">
        <v>92</v>
      </c>
      <c r="J14" s="103" t="str">
        <f t="shared" si="0"/>
        <v>332</v>
      </c>
      <c r="K14" s="103" t="str">
        <f t="shared" si="0"/>
        <v>―</v>
      </c>
      <c r="L14" s="103" t="str">
        <f t="shared" si="0"/>
        <v>―</v>
      </c>
      <c r="M14" s="144"/>
      <c r="O14" s="145" t="str">
        <f t="shared" si="1"/>
        <v/>
      </c>
      <c r="P14" s="145" t="e">
        <f t="shared" si="2"/>
        <v>#VALUE!</v>
      </c>
    </row>
    <row r="15" spans="1:16" ht="33" customHeight="1" x14ac:dyDescent="0.4">
      <c r="A15" s="29" t="s">
        <v>40</v>
      </c>
      <c r="B15" s="153" t="s">
        <v>50</v>
      </c>
      <c r="C15" s="180" t="s">
        <v>158</v>
      </c>
      <c r="D15" s="152">
        <v>1875</v>
      </c>
      <c r="E15" s="165" t="s">
        <v>82</v>
      </c>
      <c r="F15" s="90" t="s">
        <v>82</v>
      </c>
      <c r="G15" s="105" t="s">
        <v>92</v>
      </c>
      <c r="H15" s="114" t="s">
        <v>116</v>
      </c>
      <c r="I15" s="114" t="s">
        <v>117</v>
      </c>
      <c r="J15" s="103" t="str">
        <f t="shared" si="0"/>
        <v>―</v>
      </c>
      <c r="K15" s="103" t="str">
        <f t="shared" si="0"/>
        <v>51,321</v>
      </c>
      <c r="L15" s="103" t="str">
        <f t="shared" si="0"/>
        <v>53,196</v>
      </c>
      <c r="M15" s="144"/>
      <c r="O15" s="145">
        <f t="shared" si="1"/>
        <v>53196</v>
      </c>
      <c r="P15" s="145">
        <f t="shared" si="2"/>
        <v>1875</v>
      </c>
    </row>
    <row r="16" spans="1:16" ht="33" customHeight="1" x14ac:dyDescent="0.4">
      <c r="A16" s="29" t="s">
        <v>41</v>
      </c>
      <c r="B16" s="158" t="s">
        <v>49</v>
      </c>
      <c r="C16" s="180" t="s">
        <v>155</v>
      </c>
      <c r="D16" s="152">
        <v>-35738</v>
      </c>
      <c r="E16" s="165" t="s">
        <v>82</v>
      </c>
      <c r="F16" s="90" t="s">
        <v>82</v>
      </c>
      <c r="G16" s="105" t="s">
        <v>92</v>
      </c>
      <c r="H16" s="114" t="s">
        <v>118</v>
      </c>
      <c r="I16" s="105" t="s">
        <v>92</v>
      </c>
      <c r="J16" s="103" t="str">
        <f t="shared" si="0"/>
        <v>―</v>
      </c>
      <c r="K16" s="103" t="str">
        <f t="shared" si="0"/>
        <v>35,738</v>
      </c>
      <c r="L16" s="103" t="str">
        <f t="shared" si="0"/>
        <v>―</v>
      </c>
      <c r="M16" s="144"/>
      <c r="O16" s="145" t="str">
        <f t="shared" si="1"/>
        <v/>
      </c>
      <c r="P16" s="145">
        <f t="shared" si="2"/>
        <v>-35738</v>
      </c>
    </row>
    <row r="17" spans="1:16" ht="33" customHeight="1" x14ac:dyDescent="0.4">
      <c r="A17" s="29" t="s">
        <v>42</v>
      </c>
      <c r="B17" s="153" t="s">
        <v>48</v>
      </c>
      <c r="C17" s="180" t="s">
        <v>159</v>
      </c>
      <c r="D17" s="152">
        <v>-75579</v>
      </c>
      <c r="E17" s="165" t="s">
        <v>82</v>
      </c>
      <c r="F17" s="90" t="s">
        <v>82</v>
      </c>
      <c r="G17" s="105" t="s">
        <v>92</v>
      </c>
      <c r="H17" s="114" t="s">
        <v>119</v>
      </c>
      <c r="I17" s="105" t="s">
        <v>92</v>
      </c>
      <c r="J17" s="103" t="str">
        <f t="shared" si="0"/>
        <v>―</v>
      </c>
      <c r="K17" s="103" t="str">
        <f t="shared" si="0"/>
        <v>75,579</v>
      </c>
      <c r="L17" s="103" t="str">
        <f t="shared" si="0"/>
        <v>―</v>
      </c>
      <c r="M17" s="144"/>
      <c r="O17" s="145" t="str">
        <f t="shared" si="1"/>
        <v/>
      </c>
      <c r="P17" s="145">
        <f t="shared" si="2"/>
        <v>-75579</v>
      </c>
    </row>
    <row r="18" spans="1:16" ht="33" customHeight="1" x14ac:dyDescent="0.4">
      <c r="A18" s="29" t="s">
        <v>43</v>
      </c>
      <c r="B18" s="143" t="s">
        <v>51</v>
      </c>
      <c r="C18" s="180" t="s">
        <v>160</v>
      </c>
      <c r="D18" s="152">
        <v>-57928</v>
      </c>
      <c r="E18" s="165" t="s">
        <v>82</v>
      </c>
      <c r="F18" s="90" t="s">
        <v>82</v>
      </c>
      <c r="G18" s="105" t="s">
        <v>92</v>
      </c>
      <c r="H18" s="114" t="s">
        <v>120</v>
      </c>
      <c r="I18" s="114" t="s">
        <v>121</v>
      </c>
      <c r="J18" s="103" t="str">
        <f t="shared" si="0"/>
        <v>―</v>
      </c>
      <c r="K18" s="103" t="str">
        <f t="shared" si="0"/>
        <v>70,920</v>
      </c>
      <c r="L18" s="103" t="str">
        <f t="shared" si="0"/>
        <v>12,992</v>
      </c>
      <c r="M18" s="144"/>
      <c r="O18" s="145">
        <f t="shared" si="1"/>
        <v>12992</v>
      </c>
      <c r="P18" s="145">
        <f t="shared" si="2"/>
        <v>-57928</v>
      </c>
    </row>
    <row r="19" spans="1:16" ht="33" customHeight="1" x14ac:dyDescent="0.4">
      <c r="A19" s="29" t="s">
        <v>44</v>
      </c>
      <c r="B19" s="153" t="s">
        <v>52</v>
      </c>
      <c r="C19" s="180" t="s">
        <v>161</v>
      </c>
      <c r="D19" s="152">
        <v>-25777</v>
      </c>
      <c r="E19" s="165" t="s">
        <v>82</v>
      </c>
      <c r="F19" s="90" t="s">
        <v>82</v>
      </c>
      <c r="G19" s="105" t="s">
        <v>92</v>
      </c>
      <c r="H19" s="114" t="s">
        <v>122</v>
      </c>
      <c r="I19" s="105" t="s">
        <v>92</v>
      </c>
      <c r="J19" s="103" t="str">
        <f t="shared" si="0"/>
        <v>―</v>
      </c>
      <c r="K19" s="103" t="str">
        <f t="shared" si="0"/>
        <v>25,777</v>
      </c>
      <c r="L19" s="103" t="str">
        <f t="shared" si="0"/>
        <v>―</v>
      </c>
      <c r="M19" s="144"/>
      <c r="O19" s="145" t="str">
        <f t="shared" si="1"/>
        <v/>
      </c>
      <c r="P19" s="145">
        <f t="shared" si="2"/>
        <v>-25777</v>
      </c>
    </row>
    <row r="20" spans="1:16" ht="33" customHeight="1" x14ac:dyDescent="0.4">
      <c r="A20" s="76" t="s">
        <v>45</v>
      </c>
      <c r="B20" s="143" t="s">
        <v>53</v>
      </c>
      <c r="C20" s="180" t="s">
        <v>156</v>
      </c>
      <c r="D20" s="152">
        <v>-30510</v>
      </c>
      <c r="E20" s="165" t="s">
        <v>82</v>
      </c>
      <c r="F20" s="90" t="s">
        <v>82</v>
      </c>
      <c r="G20" s="105" t="s">
        <v>92</v>
      </c>
      <c r="H20" s="114" t="s">
        <v>123</v>
      </c>
      <c r="I20" s="114" t="s">
        <v>124</v>
      </c>
      <c r="J20" s="103" t="str">
        <f t="shared" si="0"/>
        <v>―</v>
      </c>
      <c r="K20" s="103" t="str">
        <f t="shared" si="0"/>
        <v>32,956</v>
      </c>
      <c r="L20" s="103" t="str">
        <f t="shared" si="0"/>
        <v>2,446</v>
      </c>
      <c r="M20" s="144"/>
      <c r="O20" s="145">
        <f t="shared" si="1"/>
        <v>2446</v>
      </c>
      <c r="P20" s="145">
        <f t="shared" si="2"/>
        <v>-30510</v>
      </c>
    </row>
    <row r="21" spans="1:16" ht="33" customHeight="1" x14ac:dyDescent="0.4">
      <c r="A21" s="29" t="s">
        <v>46</v>
      </c>
      <c r="B21" s="153" t="s">
        <v>55</v>
      </c>
      <c r="C21" s="180" t="s">
        <v>155</v>
      </c>
      <c r="D21" s="152">
        <v>-12944</v>
      </c>
      <c r="E21" s="165" t="s">
        <v>82</v>
      </c>
      <c r="F21" s="90" t="s">
        <v>82</v>
      </c>
      <c r="G21" s="105" t="s">
        <v>92</v>
      </c>
      <c r="H21" s="114" t="s">
        <v>125</v>
      </c>
      <c r="I21" s="105" t="s">
        <v>92</v>
      </c>
      <c r="J21" s="103" t="str">
        <f t="shared" si="0"/>
        <v>―</v>
      </c>
      <c r="K21" s="103" t="str">
        <f t="shared" si="0"/>
        <v>12,944</v>
      </c>
      <c r="L21" s="103" t="str">
        <f t="shared" si="0"/>
        <v>―</v>
      </c>
      <c r="M21" s="144"/>
      <c r="O21" s="145" t="str">
        <f t="shared" si="1"/>
        <v/>
      </c>
      <c r="P21" s="145">
        <f t="shared" si="2"/>
        <v>-12944</v>
      </c>
    </row>
    <row r="22" spans="1:16" ht="33" customHeight="1" x14ac:dyDescent="0.4">
      <c r="A22" s="29" t="s">
        <v>47</v>
      </c>
      <c r="B22" s="153" t="s">
        <v>56</v>
      </c>
      <c r="C22" s="180" t="s">
        <v>162</v>
      </c>
      <c r="D22" s="152">
        <v>-3510</v>
      </c>
      <c r="E22" s="165" t="s">
        <v>82</v>
      </c>
      <c r="F22" s="90" t="s">
        <v>82</v>
      </c>
      <c r="G22" s="105" t="s">
        <v>92</v>
      </c>
      <c r="H22" s="115" t="s">
        <v>126</v>
      </c>
      <c r="I22" s="105" t="s">
        <v>92</v>
      </c>
      <c r="J22" s="103" t="str">
        <f t="shared" ref="J22:L47" si="3">SUBSTITUTE(SUBSTITUTE(G22,MID(LEFT(G22,FIND(")",G22)),FIND("(",G22),LEN(G22)),""),CHAR(10),"")</f>
        <v>―</v>
      </c>
      <c r="K22" s="103" t="str">
        <f t="shared" si="3"/>
        <v>3,510</v>
      </c>
      <c r="L22" s="103" t="str">
        <f t="shared" si="3"/>
        <v>―</v>
      </c>
      <c r="M22" s="144"/>
      <c r="O22" s="145" t="str">
        <f t="shared" si="1"/>
        <v/>
      </c>
      <c r="P22" s="145">
        <f t="shared" si="2"/>
        <v>-3510</v>
      </c>
    </row>
    <row r="23" spans="1:16" ht="33" customHeight="1" x14ac:dyDescent="0.4">
      <c r="A23" s="29" t="s">
        <v>19</v>
      </c>
      <c r="B23" s="153" t="s">
        <v>54</v>
      </c>
      <c r="C23" s="180" t="s">
        <v>164</v>
      </c>
      <c r="D23" s="152">
        <v>-45300</v>
      </c>
      <c r="E23" s="165" t="s">
        <v>82</v>
      </c>
      <c r="F23" s="116">
        <v>24000</v>
      </c>
      <c r="G23" s="114" t="s">
        <v>127</v>
      </c>
      <c r="H23" s="107" t="s">
        <v>128</v>
      </c>
      <c r="I23" s="105" t="s">
        <v>92</v>
      </c>
      <c r="J23" s="103" t="str">
        <f t="shared" si="3"/>
        <v>24,300</v>
      </c>
      <c r="K23" s="103" t="str">
        <f t="shared" si="3"/>
        <v>45,300</v>
      </c>
      <c r="L23" s="103" t="str">
        <f t="shared" si="3"/>
        <v>―</v>
      </c>
      <c r="M23" s="144"/>
      <c r="O23" s="145" t="str">
        <f t="shared" si="1"/>
        <v/>
      </c>
      <c r="P23" s="145">
        <f t="shared" si="2"/>
        <v>-45300</v>
      </c>
    </row>
    <row r="24" spans="1:16" ht="33" hidden="1" customHeight="1" x14ac:dyDescent="0.4">
      <c r="A24" s="247" t="s">
        <v>20</v>
      </c>
      <c r="B24" s="298"/>
      <c r="C24" s="182"/>
      <c r="D24" s="149">
        <v>-84000</v>
      </c>
      <c r="E24" s="165" t="s">
        <v>82</v>
      </c>
      <c r="F24" s="117"/>
      <c r="G24" s="118" t="s">
        <v>129</v>
      </c>
      <c r="H24" s="107" t="s">
        <v>91</v>
      </c>
      <c r="I24" s="107" t="s">
        <v>130</v>
      </c>
      <c r="J24" s="103" t="str">
        <f t="shared" si="3"/>
        <v>329,324</v>
      </c>
      <c r="K24" s="103" t="str">
        <f t="shared" si="3"/>
        <v>84,000</v>
      </c>
      <c r="L24" s="103" t="str">
        <f t="shared" si="3"/>
        <v/>
      </c>
      <c r="M24" s="144"/>
      <c r="O24" s="145" t="str">
        <f t="shared" si="1"/>
        <v/>
      </c>
      <c r="P24" s="145">
        <f t="shared" si="2"/>
        <v>-84000</v>
      </c>
    </row>
    <row r="25" spans="1:16" ht="33" hidden="1" customHeight="1" x14ac:dyDescent="0.4">
      <c r="A25" s="41"/>
      <c r="B25" s="41"/>
      <c r="C25" s="184"/>
      <c r="D25" s="152">
        <v>-84000</v>
      </c>
      <c r="E25" s="138"/>
      <c r="F25" s="119"/>
      <c r="G25" s="120" t="s">
        <v>130</v>
      </c>
      <c r="H25" s="107" t="s">
        <v>91</v>
      </c>
      <c r="I25" s="107" t="s">
        <v>130</v>
      </c>
      <c r="J25" s="103" t="str">
        <f t="shared" si="3"/>
        <v/>
      </c>
      <c r="K25" s="103" t="str">
        <f t="shared" si="3"/>
        <v>84,000</v>
      </c>
      <c r="L25" s="103" t="str">
        <f t="shared" si="3"/>
        <v/>
      </c>
      <c r="M25" s="144"/>
      <c r="O25" s="145" t="str">
        <f t="shared" si="1"/>
        <v/>
      </c>
      <c r="P25" s="145">
        <f t="shared" si="2"/>
        <v>-84000</v>
      </c>
    </row>
    <row r="26" spans="1:16" ht="33" hidden="1" customHeight="1" x14ac:dyDescent="0.35">
      <c r="A26" s="192"/>
      <c r="B26" s="106"/>
      <c r="C26" s="185"/>
      <c r="D26" s="170">
        <v>-84000</v>
      </c>
      <c r="E26" s="139"/>
      <c r="F26" s="121"/>
      <c r="G26" s="122" t="s">
        <v>130</v>
      </c>
      <c r="H26" s="107" t="s">
        <v>91</v>
      </c>
      <c r="I26" s="107" t="s">
        <v>130</v>
      </c>
      <c r="J26" s="103" t="str">
        <f t="shared" si="3"/>
        <v/>
      </c>
      <c r="K26" s="103" t="str">
        <f t="shared" si="3"/>
        <v>84,000</v>
      </c>
      <c r="L26" s="103" t="str">
        <f t="shared" si="3"/>
        <v/>
      </c>
      <c r="M26" s="144"/>
      <c r="O26" s="145" t="str">
        <f t="shared" si="1"/>
        <v/>
      </c>
      <c r="P26" s="145">
        <f t="shared" si="2"/>
        <v>-84000</v>
      </c>
    </row>
    <row r="27" spans="1:16" ht="33" hidden="1" customHeight="1" x14ac:dyDescent="0.4">
      <c r="A27" s="46"/>
      <c r="B27" s="47"/>
      <c r="C27" s="182"/>
      <c r="D27" s="149">
        <v>-84000</v>
      </c>
      <c r="E27" s="48"/>
      <c r="F27" s="48"/>
      <c r="G27" s="49" t="s">
        <v>130</v>
      </c>
      <c r="H27" s="123" t="s">
        <v>91</v>
      </c>
      <c r="I27" s="123" t="s">
        <v>130</v>
      </c>
      <c r="J27" s="103" t="str">
        <f t="shared" si="3"/>
        <v/>
      </c>
      <c r="K27" s="103" t="str">
        <f t="shared" si="3"/>
        <v>84,000</v>
      </c>
      <c r="L27" s="103" t="str">
        <f t="shared" si="3"/>
        <v/>
      </c>
      <c r="M27" s="144"/>
      <c r="O27" s="145" t="str">
        <f t="shared" si="1"/>
        <v/>
      </c>
      <c r="P27" s="145">
        <f t="shared" si="2"/>
        <v>-84000</v>
      </c>
    </row>
    <row r="28" spans="1:16" ht="33" customHeight="1" x14ac:dyDescent="0.4">
      <c r="A28" s="29" t="s">
        <v>68</v>
      </c>
      <c r="B28" s="153" t="s">
        <v>69</v>
      </c>
      <c r="C28" s="180" t="s">
        <v>155</v>
      </c>
      <c r="D28" s="152"/>
      <c r="E28" s="165" t="s">
        <v>82</v>
      </c>
      <c r="F28" s="31">
        <v>19605</v>
      </c>
      <c r="G28" s="105" t="s">
        <v>92</v>
      </c>
      <c r="H28" s="105" t="s">
        <v>92</v>
      </c>
      <c r="I28" s="105" t="s">
        <v>92</v>
      </c>
      <c r="J28" s="103" t="str">
        <f t="shared" si="3"/>
        <v>―</v>
      </c>
      <c r="K28" s="103" t="str">
        <f t="shared" si="3"/>
        <v>―</v>
      </c>
      <c r="L28" s="103" t="str">
        <f t="shared" si="3"/>
        <v>―</v>
      </c>
      <c r="M28" s="144"/>
      <c r="O28" s="145" t="str">
        <f t="shared" si="1"/>
        <v/>
      </c>
      <c r="P28" s="145" t="e">
        <f t="shared" si="2"/>
        <v>#VALUE!</v>
      </c>
    </row>
    <row r="29" spans="1:16" ht="33" customHeight="1" x14ac:dyDescent="0.4">
      <c r="A29" s="29" t="s">
        <v>70</v>
      </c>
      <c r="B29" s="153" t="s">
        <v>71</v>
      </c>
      <c r="C29" s="180" t="s">
        <v>161</v>
      </c>
      <c r="D29" s="152"/>
      <c r="E29" s="167">
        <v>1480</v>
      </c>
      <c r="F29" s="90" t="s">
        <v>82</v>
      </c>
      <c r="G29" s="105" t="s">
        <v>92</v>
      </c>
      <c r="H29" s="105" t="s">
        <v>92</v>
      </c>
      <c r="I29" s="105" t="s">
        <v>92</v>
      </c>
      <c r="J29" s="103" t="str">
        <f t="shared" si="3"/>
        <v>―</v>
      </c>
      <c r="K29" s="103" t="str">
        <f t="shared" si="3"/>
        <v>―</v>
      </c>
      <c r="L29" s="103" t="str">
        <f t="shared" si="3"/>
        <v>―</v>
      </c>
      <c r="M29" s="144"/>
      <c r="O29" s="145" t="str">
        <f t="shared" si="1"/>
        <v/>
      </c>
      <c r="P29" s="145" t="e">
        <f t="shared" si="2"/>
        <v>#VALUE!</v>
      </c>
    </row>
    <row r="30" spans="1:16" ht="33" customHeight="1" x14ac:dyDescent="0.4">
      <c r="A30" s="29" t="s">
        <v>62</v>
      </c>
      <c r="B30" s="153" t="s">
        <v>63</v>
      </c>
      <c r="C30" s="180" t="s">
        <v>155</v>
      </c>
      <c r="D30" s="152"/>
      <c r="E30" s="165" t="s">
        <v>82</v>
      </c>
      <c r="F30" s="31">
        <v>5529</v>
      </c>
      <c r="G30" s="105" t="s">
        <v>92</v>
      </c>
      <c r="H30" s="105" t="s">
        <v>92</v>
      </c>
      <c r="I30" s="105" t="s">
        <v>92</v>
      </c>
      <c r="J30" s="103" t="str">
        <f t="shared" si="3"/>
        <v>―</v>
      </c>
      <c r="K30" s="103" t="str">
        <f t="shared" si="3"/>
        <v>―</v>
      </c>
      <c r="L30" s="103" t="str">
        <f t="shared" si="3"/>
        <v>―</v>
      </c>
      <c r="M30" s="144"/>
      <c r="O30" s="145" t="str">
        <f t="shared" si="1"/>
        <v/>
      </c>
      <c r="P30" s="145" t="e">
        <f t="shared" si="2"/>
        <v>#VALUE!</v>
      </c>
    </row>
    <row r="31" spans="1:16" ht="33" customHeight="1" x14ac:dyDescent="0.4">
      <c r="A31" s="52" t="s">
        <v>21</v>
      </c>
      <c r="B31" s="143" t="s">
        <v>22</v>
      </c>
      <c r="C31" s="180" t="s">
        <v>163</v>
      </c>
      <c r="D31" s="152">
        <v>-95500</v>
      </c>
      <c r="E31" s="168">
        <v>30000</v>
      </c>
      <c r="F31" s="116">
        <v>59935</v>
      </c>
      <c r="G31" s="123" t="s">
        <v>131</v>
      </c>
      <c r="H31" s="107" t="s">
        <v>132</v>
      </c>
      <c r="I31" s="105" t="s">
        <v>92</v>
      </c>
      <c r="J31" s="103" t="str">
        <f t="shared" si="3"/>
        <v>60,000</v>
      </c>
      <c r="K31" s="103" t="str">
        <f t="shared" si="3"/>
        <v>95,500</v>
      </c>
      <c r="L31" s="103" t="str">
        <f t="shared" si="3"/>
        <v>―</v>
      </c>
      <c r="M31" s="144"/>
      <c r="O31" s="145" t="str">
        <f t="shared" si="1"/>
        <v/>
      </c>
      <c r="P31" s="145">
        <f t="shared" si="2"/>
        <v>-95500</v>
      </c>
    </row>
    <row r="32" spans="1:16" ht="33" customHeight="1" x14ac:dyDescent="0.4">
      <c r="A32" s="53" t="s">
        <v>23</v>
      </c>
      <c r="B32" s="159" t="s">
        <v>64</v>
      </c>
      <c r="C32" s="180" t="s">
        <v>163</v>
      </c>
      <c r="D32" s="152">
        <v>-107516</v>
      </c>
      <c r="E32" s="165" t="s">
        <v>82</v>
      </c>
      <c r="F32" s="61">
        <v>194380</v>
      </c>
      <c r="G32" s="124" t="s">
        <v>133</v>
      </c>
      <c r="H32" s="107" t="s">
        <v>134</v>
      </c>
      <c r="I32" s="107" t="s">
        <v>135</v>
      </c>
      <c r="J32" s="103" t="str">
        <f t="shared" si="3"/>
        <v>309,607</v>
      </c>
      <c r="K32" s="103" t="str">
        <f t="shared" si="3"/>
        <v>353,770</v>
      </c>
      <c r="L32" s="103" t="str">
        <f t="shared" si="3"/>
        <v>246,254</v>
      </c>
      <c r="M32" s="144"/>
      <c r="O32" s="145">
        <f t="shared" si="1"/>
        <v>246254</v>
      </c>
      <c r="P32" s="145">
        <f t="shared" si="2"/>
        <v>-107516</v>
      </c>
    </row>
    <row r="33" spans="1:16" ht="33" customHeight="1" x14ac:dyDescent="0.4">
      <c r="A33" s="63" t="s">
        <v>24</v>
      </c>
      <c r="B33" s="160" t="s">
        <v>25</v>
      </c>
      <c r="C33" s="180" t="s">
        <v>163</v>
      </c>
      <c r="D33" s="152">
        <v>-56268</v>
      </c>
      <c r="E33" s="165" t="s">
        <v>82</v>
      </c>
      <c r="F33" s="112">
        <v>80521</v>
      </c>
      <c r="G33" s="107" t="s">
        <v>136</v>
      </c>
      <c r="H33" s="107" t="s">
        <v>137</v>
      </c>
      <c r="I33" s="107" t="s">
        <v>138</v>
      </c>
      <c r="J33" s="103" t="str">
        <f t="shared" si="3"/>
        <v>130,890</v>
      </c>
      <c r="K33" s="103" t="str">
        <f t="shared" si="3"/>
        <v>240,756</v>
      </c>
      <c r="L33" s="103" t="str">
        <f t="shared" si="3"/>
        <v>184,488</v>
      </c>
      <c r="M33" s="144"/>
      <c r="O33" s="145">
        <f t="shared" si="1"/>
        <v>184488</v>
      </c>
      <c r="P33" s="145">
        <f t="shared" si="2"/>
        <v>-56268</v>
      </c>
    </row>
    <row r="34" spans="1:16" ht="33" hidden="1" customHeight="1" x14ac:dyDescent="0.4">
      <c r="A34" s="247" t="s">
        <v>20</v>
      </c>
      <c r="B34" s="298"/>
      <c r="C34" s="182"/>
      <c r="D34" s="149"/>
      <c r="E34" s="165" t="s">
        <v>82</v>
      </c>
      <c r="F34" s="117"/>
      <c r="G34" s="118" t="s">
        <v>139</v>
      </c>
      <c r="H34" s="107" t="s">
        <v>140</v>
      </c>
      <c r="I34" s="107" t="s">
        <v>130</v>
      </c>
      <c r="J34" s="103" t="str">
        <f t="shared" si="3"/>
        <v>500,497</v>
      </c>
      <c r="K34" s="103" t="str">
        <f t="shared" si="3"/>
        <v>なし</v>
      </c>
      <c r="L34" s="103" t="str">
        <f t="shared" si="3"/>
        <v/>
      </c>
      <c r="M34" s="144"/>
      <c r="O34" s="145" t="str">
        <f t="shared" si="1"/>
        <v/>
      </c>
      <c r="P34" s="145" t="e">
        <f t="shared" si="2"/>
        <v>#VALUE!</v>
      </c>
    </row>
    <row r="35" spans="1:16" ht="33" hidden="1" customHeight="1" x14ac:dyDescent="0.15">
      <c r="A35" s="193"/>
      <c r="B35" s="108"/>
      <c r="C35" s="171"/>
      <c r="D35" s="172"/>
      <c r="E35" s="140"/>
      <c r="F35" s="125"/>
      <c r="G35" s="126" t="s">
        <v>130</v>
      </c>
      <c r="H35" s="107" t="s">
        <v>140</v>
      </c>
      <c r="I35" s="107" t="s">
        <v>130</v>
      </c>
      <c r="J35" s="103" t="str">
        <f t="shared" si="3"/>
        <v/>
      </c>
      <c r="K35" s="103" t="str">
        <f t="shared" si="3"/>
        <v>なし</v>
      </c>
      <c r="L35" s="103" t="str">
        <f t="shared" si="3"/>
        <v/>
      </c>
      <c r="M35" s="144"/>
      <c r="O35" s="145" t="str">
        <f t="shared" si="1"/>
        <v/>
      </c>
      <c r="P35" s="145" t="e">
        <f t="shared" si="2"/>
        <v>#VALUE!</v>
      </c>
    </row>
    <row r="36" spans="1:16" ht="33" hidden="1" customHeight="1" x14ac:dyDescent="0.35">
      <c r="A36" s="192" t="s">
        <v>26</v>
      </c>
      <c r="B36" s="106"/>
      <c r="C36" s="185"/>
      <c r="D36" s="170"/>
      <c r="E36" s="139"/>
      <c r="F36" s="121"/>
      <c r="G36" s="122" t="s">
        <v>141</v>
      </c>
      <c r="H36" s="107" t="s">
        <v>140</v>
      </c>
      <c r="I36" s="107" t="s">
        <v>130</v>
      </c>
      <c r="J36" s="103" t="str">
        <f t="shared" si="3"/>
        <v/>
      </c>
      <c r="K36" s="103" t="str">
        <f t="shared" si="3"/>
        <v>なし</v>
      </c>
      <c r="L36" s="103" t="str">
        <f t="shared" si="3"/>
        <v/>
      </c>
      <c r="M36" s="144"/>
      <c r="O36" s="145" t="str">
        <f t="shared" si="1"/>
        <v/>
      </c>
      <c r="P36" s="145" t="e">
        <f t="shared" si="2"/>
        <v>#VALUE!</v>
      </c>
    </row>
    <row r="37" spans="1:16" ht="33" customHeight="1" x14ac:dyDescent="0.4">
      <c r="A37" s="53" t="s">
        <v>57</v>
      </c>
      <c r="B37" s="159" t="s">
        <v>59</v>
      </c>
      <c r="C37" s="180" t="s">
        <v>164</v>
      </c>
      <c r="D37" s="152">
        <v>-6597</v>
      </c>
      <c r="E37" s="165" t="s">
        <v>82</v>
      </c>
      <c r="F37" s="90" t="s">
        <v>82</v>
      </c>
      <c r="G37" s="105" t="s">
        <v>92</v>
      </c>
      <c r="H37" s="107" t="s">
        <v>142</v>
      </c>
      <c r="I37" s="105" t="s">
        <v>92</v>
      </c>
      <c r="J37" s="103" t="str">
        <f t="shared" si="3"/>
        <v>―</v>
      </c>
      <c r="K37" s="103" t="str">
        <f t="shared" si="3"/>
        <v>6,597</v>
      </c>
      <c r="L37" s="103" t="str">
        <f t="shared" si="3"/>
        <v>―</v>
      </c>
      <c r="M37" s="144"/>
      <c r="O37" s="145" t="str">
        <f t="shared" si="1"/>
        <v/>
      </c>
      <c r="P37" s="145">
        <f t="shared" si="2"/>
        <v>-6597</v>
      </c>
    </row>
    <row r="38" spans="1:16" ht="33" customHeight="1" x14ac:dyDescent="0.4">
      <c r="A38" s="63" t="s">
        <v>58</v>
      </c>
      <c r="B38" s="160" t="s">
        <v>60</v>
      </c>
      <c r="C38" s="180" t="s">
        <v>163</v>
      </c>
      <c r="D38" s="152">
        <v>-73823</v>
      </c>
      <c r="E38" s="165" t="s">
        <v>82</v>
      </c>
      <c r="F38" s="90" t="s">
        <v>82</v>
      </c>
      <c r="G38" s="105" t="s">
        <v>92</v>
      </c>
      <c r="H38" s="107" t="s">
        <v>143</v>
      </c>
      <c r="I38" s="105" t="s">
        <v>92</v>
      </c>
      <c r="J38" s="103" t="str">
        <f t="shared" si="3"/>
        <v>―</v>
      </c>
      <c r="K38" s="103" t="str">
        <f t="shared" si="3"/>
        <v>73,823</v>
      </c>
      <c r="L38" s="103" t="str">
        <f t="shared" si="3"/>
        <v>―</v>
      </c>
      <c r="M38" s="144"/>
      <c r="O38" s="145" t="str">
        <f t="shared" si="1"/>
        <v/>
      </c>
      <c r="P38" s="145">
        <f t="shared" si="2"/>
        <v>-73823</v>
      </c>
    </row>
    <row r="39" spans="1:16" ht="33" customHeight="1" x14ac:dyDescent="0.4">
      <c r="A39" s="65" t="s">
        <v>77</v>
      </c>
      <c r="B39" s="66" t="s">
        <v>84</v>
      </c>
      <c r="C39" s="180" t="s">
        <v>160</v>
      </c>
      <c r="D39" s="152"/>
      <c r="E39" s="165" t="s">
        <v>82</v>
      </c>
      <c r="F39" s="90" t="s">
        <v>82</v>
      </c>
      <c r="G39" s="105" t="s">
        <v>92</v>
      </c>
      <c r="H39" s="105" t="s">
        <v>92</v>
      </c>
      <c r="I39" s="107" t="s">
        <v>144</v>
      </c>
      <c r="J39" s="103" t="str">
        <f t="shared" si="3"/>
        <v>―</v>
      </c>
      <c r="K39" s="103" t="str">
        <f t="shared" si="3"/>
        <v>―</v>
      </c>
      <c r="L39" s="103" t="str">
        <f t="shared" si="3"/>
        <v>5,394</v>
      </c>
      <c r="M39" s="144"/>
      <c r="O39" s="145">
        <f t="shared" si="1"/>
        <v>5394</v>
      </c>
      <c r="P39" s="145" t="e">
        <f t="shared" si="2"/>
        <v>#VALUE!</v>
      </c>
    </row>
    <row r="40" spans="1:16" ht="33" customHeight="1" x14ac:dyDescent="0.4">
      <c r="A40" s="68" t="s">
        <v>75</v>
      </c>
      <c r="B40" s="161" t="s">
        <v>85</v>
      </c>
      <c r="C40" s="180" t="s">
        <v>156</v>
      </c>
      <c r="D40" s="152"/>
      <c r="E40" s="165" t="s">
        <v>82</v>
      </c>
      <c r="F40" s="90" t="s">
        <v>82</v>
      </c>
      <c r="G40" s="105" t="s">
        <v>92</v>
      </c>
      <c r="H40" s="105" t="s">
        <v>92</v>
      </c>
      <c r="I40" s="107" t="s">
        <v>145</v>
      </c>
      <c r="J40" s="103" t="str">
        <f t="shared" si="3"/>
        <v>―</v>
      </c>
      <c r="K40" s="103" t="str">
        <f t="shared" si="3"/>
        <v>―</v>
      </c>
      <c r="L40" s="103" t="str">
        <f t="shared" si="3"/>
        <v>44,700</v>
      </c>
      <c r="M40" s="144"/>
      <c r="O40" s="145">
        <f t="shared" si="1"/>
        <v>44700</v>
      </c>
      <c r="P40" s="145" t="e">
        <f t="shared" si="2"/>
        <v>#VALUE!</v>
      </c>
    </row>
    <row r="41" spans="1:16" ht="33" customHeight="1" x14ac:dyDescent="0.4">
      <c r="A41" s="69" t="s">
        <v>78</v>
      </c>
      <c r="B41" s="162" t="s">
        <v>86</v>
      </c>
      <c r="C41" s="180" t="s">
        <v>165</v>
      </c>
      <c r="D41" s="152"/>
      <c r="E41" s="165" t="s">
        <v>82</v>
      </c>
      <c r="F41" s="90" t="s">
        <v>82</v>
      </c>
      <c r="G41" s="105" t="s">
        <v>92</v>
      </c>
      <c r="H41" s="105" t="s">
        <v>92</v>
      </c>
      <c r="I41" s="107" t="s">
        <v>146</v>
      </c>
      <c r="J41" s="103" t="str">
        <f t="shared" si="3"/>
        <v>―</v>
      </c>
      <c r="K41" s="103" t="str">
        <f t="shared" si="3"/>
        <v>―</v>
      </c>
      <c r="L41" s="103" t="str">
        <f t="shared" si="3"/>
        <v>11,674</v>
      </c>
      <c r="M41" s="144"/>
      <c r="O41" s="145">
        <f t="shared" si="1"/>
        <v>11674</v>
      </c>
      <c r="P41" s="145" t="e">
        <f t="shared" si="2"/>
        <v>#VALUE!</v>
      </c>
    </row>
    <row r="42" spans="1:16" ht="33" customHeight="1" x14ac:dyDescent="0.4">
      <c r="A42" s="68" t="s">
        <v>76</v>
      </c>
      <c r="B42" s="162" t="s">
        <v>87</v>
      </c>
      <c r="C42" s="180" t="s">
        <v>155</v>
      </c>
      <c r="D42" s="152"/>
      <c r="E42" s="165" t="s">
        <v>82</v>
      </c>
      <c r="F42" s="90" t="s">
        <v>82</v>
      </c>
      <c r="G42" s="105" t="s">
        <v>92</v>
      </c>
      <c r="H42" s="105" t="s">
        <v>92</v>
      </c>
      <c r="I42" s="107" t="s">
        <v>147</v>
      </c>
      <c r="J42" s="103" t="str">
        <f t="shared" si="3"/>
        <v>―</v>
      </c>
      <c r="K42" s="103" t="str">
        <f t="shared" si="3"/>
        <v>―</v>
      </c>
      <c r="L42" s="103" t="str">
        <f t="shared" si="3"/>
        <v>22,945</v>
      </c>
      <c r="M42" s="144"/>
      <c r="O42" s="145">
        <f t="shared" si="1"/>
        <v>22945</v>
      </c>
      <c r="P42" s="145" t="e">
        <f t="shared" si="2"/>
        <v>#VALUE!</v>
      </c>
    </row>
    <row r="43" spans="1:16" ht="33" customHeight="1" x14ac:dyDescent="0.4">
      <c r="A43" s="65" t="s">
        <v>65</v>
      </c>
      <c r="B43" s="66" t="s">
        <v>66</v>
      </c>
      <c r="C43" s="180" t="s">
        <v>161</v>
      </c>
      <c r="D43" s="152"/>
      <c r="E43" s="165" t="s">
        <v>82</v>
      </c>
      <c r="F43" s="28">
        <v>4650</v>
      </c>
      <c r="G43" s="105" t="s">
        <v>92</v>
      </c>
      <c r="H43" s="105" t="s">
        <v>92</v>
      </c>
      <c r="I43" s="105" t="s">
        <v>92</v>
      </c>
      <c r="J43" s="103" t="str">
        <f t="shared" si="3"/>
        <v>―</v>
      </c>
      <c r="K43" s="103" t="str">
        <f t="shared" si="3"/>
        <v>―</v>
      </c>
      <c r="L43" s="103" t="str">
        <f t="shared" si="3"/>
        <v>―</v>
      </c>
      <c r="M43" s="144"/>
      <c r="O43" s="145" t="str">
        <f t="shared" si="1"/>
        <v/>
      </c>
      <c r="P43" s="145" t="e">
        <f t="shared" si="2"/>
        <v>#VALUE!</v>
      </c>
    </row>
    <row r="44" spans="1:16" ht="33" customHeight="1" x14ac:dyDescent="0.4">
      <c r="A44" s="71" t="s">
        <v>72</v>
      </c>
      <c r="B44" s="163" t="s">
        <v>73</v>
      </c>
      <c r="C44" s="180" t="s">
        <v>161</v>
      </c>
      <c r="D44" s="152"/>
      <c r="E44" s="169">
        <v>19998</v>
      </c>
      <c r="F44" s="90" t="s">
        <v>82</v>
      </c>
      <c r="G44" s="105" t="s">
        <v>92</v>
      </c>
      <c r="H44" s="105" t="s">
        <v>92</v>
      </c>
      <c r="I44" s="107" t="s">
        <v>114</v>
      </c>
      <c r="J44" s="103" t="str">
        <f t="shared" si="3"/>
        <v>―</v>
      </c>
      <c r="K44" s="103" t="str">
        <f t="shared" si="3"/>
        <v>―</v>
      </c>
      <c r="L44" s="103" t="str">
        <f t="shared" si="3"/>
        <v>149,997</v>
      </c>
      <c r="M44" s="144"/>
      <c r="O44" s="145">
        <f t="shared" si="1"/>
        <v>149997</v>
      </c>
      <c r="P44" s="145" t="e">
        <f t="shared" si="2"/>
        <v>#VALUE!</v>
      </c>
    </row>
    <row r="45" spans="1:16" ht="33" hidden="1" customHeight="1" x14ac:dyDescent="0.4">
      <c r="A45" s="46" t="s">
        <v>1</v>
      </c>
      <c r="B45" s="47" t="s">
        <v>2</v>
      </c>
      <c r="C45" s="182"/>
      <c r="D45" s="149"/>
      <c r="E45" s="48"/>
      <c r="F45" s="48"/>
      <c r="G45" s="6" t="s">
        <v>148</v>
      </c>
      <c r="H45" s="107" t="s">
        <v>140</v>
      </c>
      <c r="I45" s="107" t="s">
        <v>130</v>
      </c>
      <c r="J45" s="103" t="str">
        <f t="shared" si="3"/>
        <v>事業費総額</v>
      </c>
      <c r="K45" s="103" t="str">
        <f t="shared" si="3"/>
        <v>なし</v>
      </c>
      <c r="L45" s="103" t="str">
        <f t="shared" si="3"/>
        <v/>
      </c>
      <c r="M45" s="144"/>
      <c r="O45" s="145" t="str">
        <f t="shared" si="1"/>
        <v/>
      </c>
      <c r="P45" s="145" t="e">
        <f t="shared" si="2"/>
        <v>#VALUE!</v>
      </c>
    </row>
    <row r="46" spans="1:16" ht="33" customHeight="1" x14ac:dyDescent="0.4">
      <c r="A46" s="54" t="s">
        <v>74</v>
      </c>
      <c r="B46" s="161" t="s">
        <v>27</v>
      </c>
      <c r="C46" s="180" t="s">
        <v>166</v>
      </c>
      <c r="D46" s="152">
        <v>-90977</v>
      </c>
      <c r="E46" s="167">
        <v>3884</v>
      </c>
      <c r="F46" s="34">
        <v>8403</v>
      </c>
      <c r="G46" s="115" t="s">
        <v>149</v>
      </c>
      <c r="H46" s="107" t="s">
        <v>150</v>
      </c>
      <c r="I46" s="105" t="s">
        <v>92</v>
      </c>
      <c r="J46" s="103" t="str">
        <f t="shared" si="3"/>
        <v>41,164</v>
      </c>
      <c r="K46" s="103" t="str">
        <f t="shared" si="3"/>
        <v>90,977</v>
      </c>
      <c r="L46" s="103" t="str">
        <f t="shared" si="3"/>
        <v>―</v>
      </c>
      <c r="M46" s="144"/>
      <c r="O46" s="145" t="str">
        <f t="shared" si="1"/>
        <v/>
      </c>
      <c r="P46" s="145">
        <f t="shared" si="2"/>
        <v>-90977</v>
      </c>
    </row>
    <row r="47" spans="1:16" ht="33" customHeight="1" x14ac:dyDescent="0.4">
      <c r="A47" s="54" t="s">
        <v>79</v>
      </c>
      <c r="B47" s="161" t="s">
        <v>28</v>
      </c>
      <c r="C47" s="180" t="s">
        <v>160</v>
      </c>
      <c r="D47" s="152">
        <v>-42334</v>
      </c>
      <c r="E47" s="165" t="s">
        <v>82</v>
      </c>
      <c r="F47" s="34">
        <v>42874</v>
      </c>
      <c r="G47" s="115" t="s">
        <v>151</v>
      </c>
      <c r="H47" s="107" t="s">
        <v>152</v>
      </c>
      <c r="I47" s="107" t="s">
        <v>153</v>
      </c>
      <c r="J47" s="103" t="str">
        <f t="shared" si="3"/>
        <v>64,769</v>
      </c>
      <c r="K47" s="103" t="str">
        <f t="shared" si="3"/>
        <v>42,874</v>
      </c>
      <c r="L47" s="103" t="str">
        <f t="shared" si="3"/>
        <v>540</v>
      </c>
      <c r="M47" s="144"/>
      <c r="O47" s="145">
        <f t="shared" si="1"/>
        <v>540</v>
      </c>
      <c r="P47" s="145">
        <f t="shared" si="2"/>
        <v>-42334</v>
      </c>
    </row>
    <row r="48" spans="1:16" hidden="1" x14ac:dyDescent="0.4">
      <c r="A48" s="249" t="s">
        <v>20</v>
      </c>
      <c r="B48" s="250"/>
      <c r="C48" s="186"/>
      <c r="D48" s="176"/>
      <c r="E48" s="127">
        <v>105933</v>
      </c>
      <c r="J48" s="103" t="e">
        <f>TEXT(G48,"#,##")&amp;CHAR(10)&amp;"("&amp;TEXT(#REF!,"#,##")&amp;")"</f>
        <v>#REF!</v>
      </c>
      <c r="K48" s="104" t="e">
        <f>TEXT(H48,"#,##")&amp;CHAR(10)&amp;"("&amp;TEXT(#REF!,"#,##")&amp;")"</f>
        <v>#REF!</v>
      </c>
      <c r="L48" s="104" t="e">
        <v>#REF!</v>
      </c>
      <c r="M48" s="144"/>
      <c r="O48" s="145" t="str">
        <f t="shared" si="1"/>
        <v/>
      </c>
      <c r="P48" s="145" t="e">
        <f t="shared" si="2"/>
        <v>#REF!</v>
      </c>
    </row>
    <row r="49" spans="1:5" ht="24" x14ac:dyDescent="0.4">
      <c r="A49" s="194" t="s">
        <v>167</v>
      </c>
      <c r="B49" s="2"/>
      <c r="C49" s="187"/>
      <c r="D49" s="177"/>
      <c r="E49" s="128"/>
    </row>
    <row r="50" spans="1:5" ht="24" x14ac:dyDescent="0.15">
      <c r="A50" s="195" t="s">
        <v>168</v>
      </c>
      <c r="B50" s="3"/>
      <c r="C50" s="188"/>
      <c r="D50" s="150"/>
      <c r="E50" s="129" t="s">
        <v>0</v>
      </c>
    </row>
    <row r="51" spans="1:5" ht="19.5" hidden="1" thickBot="1" x14ac:dyDescent="0.45">
      <c r="A51" s="294" t="s">
        <v>29</v>
      </c>
      <c r="B51" s="295"/>
      <c r="C51" s="173"/>
      <c r="D51" s="178"/>
      <c r="E51" s="130">
        <v>735930</v>
      </c>
    </row>
    <row r="52" spans="1:5" hidden="1" x14ac:dyDescent="0.4"/>
  </sheetData>
  <mergeCells count="6">
    <mergeCell ref="A51:B51"/>
    <mergeCell ref="A1:E1"/>
    <mergeCell ref="J1:L1"/>
    <mergeCell ref="A24:B24"/>
    <mergeCell ref="A34:B34"/>
    <mergeCell ref="A48:B48"/>
  </mergeCells>
  <phoneticPr fontId="10"/>
  <pageMargins left="0.7" right="0.7" top="0.75" bottom="0.75" header="0.3" footer="0.3"/>
  <pageSetup paperSize="9" scale="54"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Sheet1</vt:lpstr>
      <vt:lpstr>実績一覧</vt:lpstr>
      <vt:lpstr>修正版</vt:lpstr>
      <vt:lpstr>実績一覧!Print_Area</vt:lpstr>
      <vt:lpstr>Sheet1!Print_Titles</vt:lpstr>
      <vt:lpstr>実績一覧!Print_Titles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2021-08-17T02:01:57Z</cp:lastPrinted>
  <dcterms:created xsi:type="dcterms:W3CDTF">2021-06-02T05:41:02Z</dcterms:created>
  <dcterms:modified xsi:type="dcterms:W3CDTF">2022-03-29T04:28:21Z</dcterms:modified>
</cp:coreProperties>
</file>